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6E07C7A8-5968-49D7-A2F4-0BD9A91D3F0F}" xr6:coauthVersionLast="47" xr6:coauthVersionMax="47" xr10:uidLastSave="{00000000-0000-0000-0000-000000000000}"/>
  <bookViews>
    <workbookView xWindow="7155" yWindow="1290" windowWidth="21990" windowHeight="14535" xr2:uid="{00000000-000D-0000-FFFF-FFFF00000000}"/>
  </bookViews>
  <sheets>
    <sheet name="はじめに" sheetId="39" r:id="rId1"/>
    <sheet name="検体発送まで" sheetId="17" r:id="rId2"/>
    <sheet name="EPまで" sheetId="34" r:id="rId3"/>
    <sheet name="EP後" sheetId="26" state="hidden" r:id="rId4"/>
    <sheet name="転帰" sheetId="27" state="hidden" r:id="rId5"/>
    <sheet name="がん腫情報入力用" sheetId="37" r:id="rId6"/>
    <sheet name="がん種区分がん種リスト" sheetId="36" r:id="rId7"/>
    <sheet name="選択データ" sheetId="15" state="hidden" r:id="rId8"/>
    <sheet name="選択データEPまで" sheetId="35" state="hidden" r:id="rId9"/>
    <sheet name="×EPまで" sheetId="25" state="hidden" r:id="rId10"/>
    <sheet name="【参考】有害事象検索表" sheetId="31" state="hidden" r:id="rId11"/>
    <sheet name="【参考】ICD-O-3_topography" sheetId="22" state="hidden" r:id="rId12"/>
    <sheet name="【参考】ICD-O-3_morphology" sheetId="23" state="hidden" r:id="rId13"/>
  </sheets>
  <definedNames>
    <definedName name="_xlnm._FilterDatabase" localSheetId="10" hidden="1">【参考】有害事象検索表!$A$2:$T$865</definedName>
    <definedName name="_xlnm._FilterDatabase" localSheetId="9" hidden="1">×EPまで!$A$2:$G$280</definedName>
    <definedName name="_xlnm._FilterDatabase" localSheetId="3" hidden="1">EP後!$A$2:$G$45</definedName>
    <definedName name="_xlnm._FilterDatabase" localSheetId="6" hidden="1">がん種区分がん種リスト!$A$1:$I$989</definedName>
    <definedName name="_xlnm._FilterDatabase" localSheetId="1" hidden="1">検体発送まで!$A$4:$J$4</definedName>
    <definedName name="_xlnm._FilterDatabase" localSheetId="4" hidden="1">転帰!$A$2:$H$9</definedName>
    <definedName name="CTCAEjpn" localSheetId="0">#REF!</definedName>
    <definedName name="CTCAEjpn">#REF!</definedName>
    <definedName name="CTCAEmaster" localSheetId="0">#REF!</definedName>
    <definedName name="CTCAEmaster">#REF!</definedName>
    <definedName name="CTCAEv5.0名称日本語【第１選択】" localSheetId="2">選択データEPまで!$B$9:$AA$9</definedName>
    <definedName name="_xlnm.Print_Area" localSheetId="9">×EPまで!$A$1:$J$341</definedName>
    <definedName name="_xlnm.Print_Area" localSheetId="2">EPまで!$A$1:$H$297</definedName>
    <definedName name="_xlnm.Print_Area" localSheetId="3">EP後!$A$1:$J$133</definedName>
    <definedName name="_xlnm.Print_Area" localSheetId="0">はじめに!$A$1:$M$24</definedName>
    <definedName name="_xlnm.Print_Area" localSheetId="1">検体発送まで!$A$1:$J$67</definedName>
    <definedName name="_xlnm.Print_Area" localSheetId="4">転帰!$A$1:$J$17</definedName>
    <definedName name="_xlnm.Print_Titles" localSheetId="10">【参考】有害事象検索表!$2:$2</definedName>
    <definedName name="_xlnm.Print_Titles" localSheetId="9">×EPまで!$1:$2</definedName>
    <definedName name="_xlnm.Print_Titles" localSheetId="3">EP後!$1:$2</definedName>
    <definedName name="がん種" localSheetId="0">#REF!</definedName>
    <definedName name="がん種">#REF!</definedName>
    <definedName name="がん種区分" localSheetId="9">#REF!</definedName>
    <definedName name="がん種区分" localSheetId="3">#REF!</definedName>
    <definedName name="がん種区分" localSheetId="0">#REF!</definedName>
    <definedName name="がん種区分" localSheetId="4">#REF!</definedName>
    <definedName name="がん種区分">選択データ!$B$12:$N$12</definedName>
    <definedName name="その他" localSheetId="9">#REF!</definedName>
    <definedName name="その他" localSheetId="3">#REF!</definedName>
    <definedName name="その他" localSheetId="4">#REF!</definedName>
    <definedName name="その他">選択データ!$N$13</definedName>
    <definedName name="胃腸障害" localSheetId="0">#REF!</definedName>
    <definedName name="胃腸障害">選択データEPまで!$H$10:$H$131</definedName>
    <definedName name="一般・全身障害および投与部位の状態" localSheetId="0">#REF!</definedName>
    <definedName name="一般・全身障害および投与部位の状態">選択データEPまで!$I$10:$I$34</definedName>
    <definedName name="外科および内科処置" localSheetId="0">#REF!</definedName>
    <definedName name="外科および内科処置">選択データEPまで!$Z$10</definedName>
    <definedName name="感染症および寄生虫症" localSheetId="0">#REF!</definedName>
    <definedName name="感染症および寄生虫症">選択データEPまで!$L$10:$L$97</definedName>
    <definedName name="肝胆道系障害" localSheetId="0">#REF!</definedName>
    <definedName name="肝胆道系障害">選択データEPまで!$J$10:$J$27</definedName>
    <definedName name="肝胆膵脾・尿路系">テーブル45[肝胆膵脾・尿路系]</definedName>
    <definedName name="眼障害" localSheetId="0">#REF!</definedName>
    <definedName name="眼障害">選択データEPまで!$G$10:$G$35</definedName>
    <definedName name="希少がん" localSheetId="9">#REF!</definedName>
    <definedName name="希少がん" localSheetId="3">#REF!</definedName>
    <definedName name="希少がん" localSheetId="4">#REF!</definedName>
    <definedName name="希少がん">選択データ!$M$13:$M$23</definedName>
    <definedName name="筋骨格系および結合組織障害" localSheetId="0">#REF!</definedName>
    <definedName name="筋骨格系および結合組織障害">選択データEPまで!$P$10:$P$53</definedName>
    <definedName name="血液およびリンパ系障害" localSheetId="0">#REF!</definedName>
    <definedName name="血液およびリンパ系障害">選択データEPまで!$B$10:$B$21</definedName>
    <definedName name="血管障害" localSheetId="0">#REF!</definedName>
    <definedName name="血管障害">選択データEPまで!$AA$10:$AA$26</definedName>
    <definedName name="検体採取部位">選択データ!$B$104:$K$104</definedName>
    <definedName name="原発不明がん">テーブル37[原発不明がん]</definedName>
    <definedName name="原発不明癌" localSheetId="9">#REF!</definedName>
    <definedName name="原発不明癌" localSheetId="3">#REF!</definedName>
    <definedName name="原発不明癌" localSheetId="4">#REF!</definedName>
    <definedName name="原発不明癌">選択データ!$L$13:$L$22</definedName>
    <definedName name="呼吸器_胸郭および縦隔障害">選択データEPまで!$W$10:$W$71</definedName>
    <definedName name="呼吸器・胸郭および縦隔障害" localSheetId="0">#REF!</definedName>
    <definedName name="呼吸器・胸郭および縦隔障害">テーブル24[呼吸器・胸郭および縦隔障害]</definedName>
    <definedName name="呼吸器・循環器系">テーブル40[呼吸器・循環器系]</definedName>
    <definedName name="甲状腺・内分泌腺腫瘍" localSheetId="9">#REF!</definedName>
    <definedName name="甲状腺・内分泌腺腫瘍" localSheetId="3">#REF!</definedName>
    <definedName name="甲状腺・内分泌腺腫瘍" localSheetId="4">#REF!</definedName>
    <definedName name="甲状腺・内分泌腺腫瘍">選択データ!$K$13:$K$20</definedName>
    <definedName name="耳および迷路障害" localSheetId="0">#REF!</definedName>
    <definedName name="耳および迷路障害">選択データEPまで!$E$10:$E$17</definedName>
    <definedName name="社会環境" localSheetId="0">#REF!</definedName>
    <definedName name="社会環境">選択データEPまで!$Y$10</definedName>
    <definedName name="傷害_中毒および処置合併症">選択データEPまで!$M$10:$M$88</definedName>
    <definedName name="傷害・中毒および処置合併症" localSheetId="0">#REF!</definedName>
    <definedName name="傷害・中毒および処置合併症">テーブル12[傷害・中毒および処置合併症]</definedName>
    <definedName name="消化器がん">テーブル18[消化器がん]</definedName>
    <definedName name="消化器癌" localSheetId="9">#REF!</definedName>
    <definedName name="消化器癌" localSheetId="3">#REF!</definedName>
    <definedName name="消化器癌" localSheetId="4">#REF!</definedName>
    <definedName name="消化器癌">選択データ!$C$13:$C$64</definedName>
    <definedName name="上部・下部消化管">テーブル43[上部・下部消化管]</definedName>
    <definedName name="心臓障害" localSheetId="0">#REF!</definedName>
    <definedName name="心臓障害">選択データEPまで!$C$10:$C$43</definedName>
    <definedName name="神経系障害" localSheetId="0">#REF!</definedName>
    <definedName name="神経系障害">選択データEPまで!$R$10:$R$77</definedName>
    <definedName name="腎および尿路障害" localSheetId="0">#REF!</definedName>
    <definedName name="腎および尿路障害">選択データEPまで!$U$10:$U$32</definedName>
    <definedName name="生殖器系">テーブル46[生殖器系]</definedName>
    <definedName name="生殖系および乳房障害" localSheetId="0">#REF!</definedName>
    <definedName name="生殖系および乳房障害">選択データEPまで!$V$10:$V$58</definedName>
    <definedName name="精神障害" localSheetId="0">#REF!</definedName>
    <definedName name="精神障害">選択データEPまで!$T$10:$T$30</definedName>
    <definedName name="先天性_家族性および遺伝性障害">選択データEPまで!$D$10</definedName>
    <definedName name="先天性・家族性および遺伝性障害" localSheetId="0">#REF!</definedName>
    <definedName name="先天性・家族性および遺伝性障害">テーブル3[先天性・家族性および遺伝性障害]</definedName>
    <definedName name="前立腺がん・男性生殖器腫瘍">テーブル33[前立腺がん・男性生殖器腫瘍]</definedName>
    <definedName name="前立腺癌・男性生殖器腫瘍" localSheetId="9">#REF!</definedName>
    <definedName name="前立腺癌・男性生殖器腫瘍" localSheetId="3">#REF!</definedName>
    <definedName name="前立腺癌・男性生殖器腫瘍" localSheetId="4">#REF!</definedName>
    <definedName name="前立腺癌・男性生殖器腫瘍">選択データ!$H$13:$H$25</definedName>
    <definedName name="代謝および栄養障害" localSheetId="0">#REF!</definedName>
    <definedName name="代謝および栄養障害">選択データEPまで!$O$10:$O$35</definedName>
    <definedName name="中皮腫・骨・軟部組織腫瘍" localSheetId="9">#REF!</definedName>
    <definedName name="中皮腫・骨・軟部組織腫瘍" localSheetId="3">#REF!</definedName>
    <definedName name="中皮腫・骨・軟部組織腫瘍" localSheetId="4">#REF!</definedName>
    <definedName name="中皮腫・骨・軟部組織腫瘍">選択データ!$F$13:$F$38</definedName>
    <definedName name="頭頚部癌">#REF!</definedName>
    <definedName name="頭頸部">テーブル31[頭頸部]</definedName>
    <definedName name="頭頸部がん">テーブル17[頭頸部がん]</definedName>
    <definedName name="頭頸部癌" localSheetId="9">#REF!</definedName>
    <definedName name="頭頸部癌" localSheetId="3">#REF!</definedName>
    <definedName name="頭頸部癌" localSheetId="4">#REF!</definedName>
    <definedName name="頭頸部癌">選択データ!$B$13:$B$42</definedName>
    <definedName name="動脈血栓塞栓症">#REF!</definedName>
    <definedName name="内分泌障害" localSheetId="0">#REF!</definedName>
    <definedName name="内分泌障害">選択データEPまで!$F$10:$F$23</definedName>
    <definedName name="軟部組織・筋骨格・リンパ節">テーブル47[軟部組織・筋骨格・リンパ節]</definedName>
    <definedName name="乳腺・女性生殖器腫瘍" localSheetId="9">#REF!</definedName>
    <definedName name="乳腺・女性生殖器腫瘍" localSheetId="3">#REF!</definedName>
    <definedName name="乳腺・女性生殖器腫瘍" localSheetId="4">#REF!</definedName>
    <definedName name="乳腺・女性生殖器腫瘍">選択データ!$G$13:$G$78</definedName>
    <definedName name="乳腺・内分泌系">テーブル42[乳腺・内分泌系]</definedName>
    <definedName name="妊娠_産褥および周産期の状態">選択データEPまで!$S$10:$S$13</definedName>
    <definedName name="妊娠・産褥および周産期の状態" localSheetId="0">#REF!</definedName>
    <definedName name="妊娠・産褥および周産期の状態">テーブル20[妊娠・産褥および周産期の状態]</definedName>
    <definedName name="脳">テーブル35[脳・中枢神経系腫瘍]</definedName>
    <definedName name="脳・中枢神経系腫瘍" localSheetId="9">#REF!</definedName>
    <definedName name="脳・中枢神経系腫瘍" localSheetId="3">#REF!</definedName>
    <definedName name="脳・中枢神経系腫瘍" localSheetId="4">#REF!</definedName>
    <definedName name="脳・中枢神経系腫瘍">選択データ!$J$13:$J$33</definedName>
    <definedName name="脳神経系">テーブル48[脳神経系]</definedName>
    <definedName name="肺がん・胸腺がん">選択データ!$D$13:$D$28</definedName>
    <definedName name="肺癌">#REF!</definedName>
    <definedName name="肺癌・胸腺癌">選択データ!$D$13:$D$28</definedName>
    <definedName name="泌尿器がん">選択データ!$I$13:$I$35</definedName>
    <definedName name="泌尿器癌" localSheetId="9">#REF!</definedName>
    <definedName name="泌尿器癌" localSheetId="3">#REF!</definedName>
    <definedName name="泌尿器癌" localSheetId="4">#REF!</definedName>
    <definedName name="泌尿器癌">選択データ!$I$13:$I$35</definedName>
    <definedName name="皮膚および皮下組織障害" localSheetId="0">#REF!</definedName>
    <definedName name="皮膚および皮下組織障害">選択データEPまで!$X$10:$X$48</definedName>
    <definedName name="皮膚がん・悪性黒色腫">テーブル30[皮膚がん・悪性黒色腫]</definedName>
    <definedName name="皮膚癌・悪性黒色腫" localSheetId="9">#REF!</definedName>
    <definedName name="皮膚癌・悪性黒色腫" localSheetId="3">#REF!</definedName>
    <definedName name="皮膚癌・悪性黒色腫" localSheetId="4">#REF!</definedName>
    <definedName name="皮膚癌・悪性黒色腫">選択データ!$E$13:$E$21</definedName>
    <definedName name="腹部">テーブル44[腹部]</definedName>
    <definedName name="名称日本語" localSheetId="0">#REF!</definedName>
    <definedName name="名称日本語">選択データ!$B$231:$AA$231</definedName>
    <definedName name="免疫系障害" localSheetId="0">#REF!</definedName>
    <definedName name="免疫系障害">選択データEPまで!$K$10:$K$15</definedName>
    <definedName name="良性_悪性および詳細不明の新生物_嚢胞およびポリープを含む">選択データEPまで!$Q$10:$Q$16</definedName>
    <definedName name="良性・悪性および詳細不明の新生物【嚢胞およびポリープを含む】" localSheetId="0">#REF!</definedName>
    <definedName name="良性・悪性および詳細不明の新生物【嚢胞およびポリープを含む】">テーブル16[良性・悪性および詳細不明の新生物【嚢胞およびポリープを含む】]</definedName>
    <definedName name="臨床検査" localSheetId="0">#REF!</definedName>
    <definedName name="臨床検査">選択データEPまで!$N$10:$N$51</definedName>
    <definedName name="膵癌" localSheetId="3">#REF!</definedName>
    <definedName name="膵癌" localSheetId="4">#REF!</definedName>
    <definedName name="膵癌">選択データ!$D$13:$D$28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3" i="34" l="1"/>
  <c r="F248" i="34"/>
  <c r="F213" i="34"/>
  <c r="F177" i="34"/>
  <c r="F142" i="34"/>
  <c r="F106" i="34"/>
  <c r="J64" i="17"/>
  <c r="F47" i="34" l="1" a="1"/>
  <c r="F47" i="34" s="1"/>
  <c r="F71" i="34" l="1"/>
  <c r="F149" i="25"/>
  <c r="F16" i="17"/>
  <c r="J63" i="17" l="1"/>
  <c r="J62" i="17"/>
  <c r="J61" i="17"/>
  <c r="J58" i="17"/>
  <c r="J59" i="17"/>
  <c r="J152" i="25"/>
  <c r="J151" i="25"/>
  <c r="J327" i="25"/>
  <c r="J326" i="25"/>
  <c r="J325" i="25"/>
  <c r="J324" i="25"/>
  <c r="J323" i="25"/>
  <c r="J322" i="25"/>
  <c r="J321" i="25"/>
  <c r="J320" i="25"/>
  <c r="J319" i="25"/>
  <c r="J318" i="25"/>
  <c r="J297" i="25"/>
  <c r="J296" i="25"/>
  <c r="J295" i="25"/>
  <c r="J294" i="25"/>
  <c r="J293" i="25"/>
  <c r="J292" i="25"/>
  <c r="J291" i="25"/>
  <c r="J290" i="25"/>
  <c r="J289" i="25"/>
  <c r="J288" i="25"/>
  <c r="J267" i="25"/>
  <c r="J266" i="25"/>
  <c r="J265" i="25"/>
  <c r="J264" i="25"/>
  <c r="J263" i="25"/>
  <c r="J262" i="25"/>
  <c r="J261" i="25"/>
  <c r="J260" i="25"/>
  <c r="J259" i="25"/>
  <c r="J258" i="25"/>
  <c r="J236" i="25"/>
  <c r="J235" i="25"/>
  <c r="J234" i="25"/>
  <c r="J233" i="25"/>
  <c r="J232" i="25"/>
  <c r="J231" i="25"/>
  <c r="J230" i="25"/>
  <c r="J229" i="25"/>
  <c r="J228" i="25"/>
  <c r="J227" i="25"/>
  <c r="J206" i="25"/>
  <c r="J205" i="25"/>
  <c r="J204" i="25"/>
  <c r="J203" i="25"/>
  <c r="J202" i="25"/>
  <c r="J201" i="25"/>
  <c r="J200" i="25"/>
  <c r="J199" i="25"/>
  <c r="J198" i="25"/>
  <c r="J197" i="25"/>
  <c r="J167" i="25"/>
  <c r="J137" i="25"/>
  <c r="J166" i="25"/>
  <c r="J168" i="25"/>
  <c r="J169" i="25"/>
  <c r="J170" i="25"/>
  <c r="J171" i="25"/>
  <c r="J172" i="25"/>
  <c r="J173" i="25"/>
  <c r="J174" i="25"/>
  <c r="J175" i="25"/>
  <c r="J125" i="26" l="1"/>
  <c r="J131" i="26"/>
  <c r="J129" i="26"/>
  <c r="J128" i="26"/>
  <c r="J126" i="26"/>
  <c r="J124" i="26"/>
  <c r="J123" i="26"/>
  <c r="J122" i="26"/>
  <c r="F121" i="26"/>
  <c r="J120" i="26"/>
  <c r="J119" i="26"/>
  <c r="J118" i="26"/>
  <c r="J117" i="26"/>
  <c r="J116" i="26"/>
  <c r="J115" i="26"/>
  <c r="J114" i="26"/>
  <c r="J113" i="26"/>
  <c r="J112" i="26"/>
  <c r="J111" i="26"/>
  <c r="J110" i="26"/>
  <c r="J109" i="26"/>
  <c r="J108" i="26"/>
  <c r="J107" i="26"/>
  <c r="J106" i="26"/>
  <c r="J105" i="26"/>
  <c r="J104" i="26"/>
  <c r="J103" i="26"/>
  <c r="J101" i="26"/>
  <c r="J100" i="26"/>
  <c r="J99" i="26"/>
  <c r="J98" i="26"/>
  <c r="J97" i="26"/>
  <c r="J96" i="26"/>
  <c r="J95" i="26"/>
  <c r="J94" i="26"/>
  <c r="J93" i="26"/>
  <c r="J80" i="26"/>
  <c r="J82" i="26"/>
  <c r="J88" i="26"/>
  <c r="J86" i="26"/>
  <c r="J85" i="26"/>
  <c r="J83" i="26"/>
  <c r="J81" i="26"/>
  <c r="F35" i="26"/>
  <c r="J45" i="26"/>
  <c r="J43" i="26"/>
  <c r="J42" i="26"/>
  <c r="J40" i="26"/>
  <c r="J76" i="26"/>
  <c r="J71" i="26"/>
  <c r="J66" i="26"/>
  <c r="J61" i="26"/>
  <c r="J28" i="26"/>
  <c r="J23" i="26"/>
  <c r="J18" i="26"/>
  <c r="J64" i="26"/>
  <c r="J63" i="26"/>
  <c r="J62" i="26"/>
  <c r="J60" i="26"/>
  <c r="J58" i="26"/>
  <c r="J57" i="26"/>
  <c r="J56" i="26"/>
  <c r="J13" i="26"/>
  <c r="J50" i="26"/>
  <c r="J79" i="26"/>
  <c r="F78" i="26"/>
  <c r="J77" i="26"/>
  <c r="J75" i="26"/>
  <c r="J74" i="26"/>
  <c r="J73" i="26"/>
  <c r="J72" i="26"/>
  <c r="J70" i="26"/>
  <c r="J69" i="26"/>
  <c r="J68" i="26"/>
  <c r="J67" i="26"/>
  <c r="J65" i="26"/>
  <c r="J55" i="26"/>
  <c r="J54" i="26"/>
  <c r="J53" i="26"/>
  <c r="J52" i="26"/>
  <c r="J51" i="26"/>
  <c r="J36" i="26"/>
  <c r="J340" i="25"/>
  <c r="J337" i="25"/>
  <c r="J336" i="25"/>
  <c r="J335" i="25"/>
  <c r="J334" i="25"/>
  <c r="J333" i="25"/>
  <c r="J332" i="25"/>
  <c r="F331" i="25"/>
  <c r="J330" i="25"/>
  <c r="J329" i="25"/>
  <c r="J328" i="25"/>
  <c r="L320" i="25"/>
  <c r="J316" i="25"/>
  <c r="J315" i="25"/>
  <c r="J314" i="25"/>
  <c r="J313" i="25"/>
  <c r="J310" i="25"/>
  <c r="J307" i="25"/>
  <c r="J306" i="25"/>
  <c r="J305" i="25"/>
  <c r="J304" i="25"/>
  <c r="J303" i="25"/>
  <c r="J302" i="25"/>
  <c r="F301" i="25"/>
  <c r="J300" i="25"/>
  <c r="J299" i="25"/>
  <c r="J298" i="25"/>
  <c r="L290" i="25"/>
  <c r="J286" i="25"/>
  <c r="J285" i="25"/>
  <c r="J284" i="25"/>
  <c r="J283" i="25"/>
  <c r="J280" i="25"/>
  <c r="J277" i="25"/>
  <c r="J276" i="25"/>
  <c r="J275" i="25"/>
  <c r="J274" i="25"/>
  <c r="J273" i="25"/>
  <c r="J272" i="25"/>
  <c r="F271" i="25"/>
  <c r="J270" i="25"/>
  <c r="J269" i="25"/>
  <c r="J268" i="25"/>
  <c r="L260" i="25"/>
  <c r="J256" i="25"/>
  <c r="J255" i="25"/>
  <c r="J254" i="25"/>
  <c r="J253" i="25"/>
  <c r="J249" i="25"/>
  <c r="J246" i="25"/>
  <c r="J245" i="25"/>
  <c r="J244" i="25"/>
  <c r="J243" i="25"/>
  <c r="J242" i="25"/>
  <c r="J241" i="25"/>
  <c r="F240" i="25"/>
  <c r="J239" i="25"/>
  <c r="J238" i="25"/>
  <c r="J237" i="25"/>
  <c r="L229" i="25"/>
  <c r="J225" i="25"/>
  <c r="J224" i="25"/>
  <c r="J223" i="25"/>
  <c r="J222" i="25"/>
  <c r="J195" i="25"/>
  <c r="J194" i="25"/>
  <c r="J193" i="25"/>
  <c r="J219" i="25"/>
  <c r="J216" i="25"/>
  <c r="J215" i="25"/>
  <c r="J214" i="25"/>
  <c r="J213" i="25"/>
  <c r="J212" i="25"/>
  <c r="J211" i="25"/>
  <c r="F210" i="25"/>
  <c r="J209" i="25"/>
  <c r="J208" i="25"/>
  <c r="J207" i="25"/>
  <c r="L199" i="25"/>
  <c r="J177" i="25"/>
  <c r="J182" i="25"/>
  <c r="J164" i="25"/>
  <c r="J163" i="25"/>
  <c r="J162" i="25"/>
  <c r="J161" i="25"/>
  <c r="J176" i="25"/>
  <c r="J178" i="25"/>
  <c r="J180" i="25"/>
  <c r="J181" i="25"/>
  <c r="J183" i="25"/>
  <c r="J184" i="25"/>
  <c r="J185" i="25"/>
  <c r="J188" i="25"/>
  <c r="J192" i="25"/>
  <c r="F179" i="25"/>
  <c r="J39" i="25"/>
  <c r="J37" i="25"/>
  <c r="J36" i="25"/>
  <c r="J35" i="25"/>
  <c r="J34" i="25"/>
  <c r="J33" i="25"/>
  <c r="J32" i="25"/>
  <c r="J31" i="25"/>
  <c r="J22" i="25"/>
  <c r="J30" i="25"/>
  <c r="J28" i="25"/>
  <c r="J27" i="25"/>
  <c r="J26" i="25"/>
  <c r="J25" i="25"/>
  <c r="J24" i="25"/>
  <c r="J23" i="25"/>
  <c r="J21" i="25"/>
  <c r="J15" i="25"/>
  <c r="J16" i="25"/>
  <c r="J17" i="25"/>
  <c r="J18" i="25"/>
  <c r="J19" i="25"/>
  <c r="J14" i="25"/>
  <c r="J28" i="17"/>
  <c r="J27" i="17"/>
  <c r="J26" i="17"/>
  <c r="J25" i="17"/>
  <c r="J24" i="17"/>
  <c r="J23" i="17"/>
  <c r="J76" i="25" l="1"/>
  <c r="J142" i="25"/>
  <c r="J148" i="25" l="1"/>
  <c r="J146" i="25"/>
  <c r="J147" i="25"/>
  <c r="J145" i="25"/>
  <c r="J144" i="25"/>
  <c r="J143" i="25"/>
  <c r="J141" i="25"/>
  <c r="J140" i="25"/>
  <c r="J139" i="25"/>
  <c r="J138" i="25"/>
  <c r="J136" i="25"/>
  <c r="J132" i="25"/>
  <c r="J133" i="25"/>
  <c r="J134" i="25"/>
  <c r="J131" i="25"/>
  <c r="J29" i="17"/>
  <c r="J40" i="17"/>
  <c r="J32" i="17"/>
  <c r="J111" i="25"/>
  <c r="J60" i="17" l="1"/>
  <c r="J48" i="17"/>
  <c r="J86" i="25"/>
  <c r="J9" i="26"/>
  <c r="J38" i="26"/>
  <c r="J39" i="26"/>
  <c r="J37" i="26"/>
  <c r="J34" i="26"/>
  <c r="J33" i="26"/>
  <c r="J21" i="26"/>
  <c r="J20" i="26"/>
  <c r="J19" i="26"/>
  <c r="J17" i="26"/>
  <c r="J15" i="26"/>
  <c r="J14" i="26"/>
  <c r="J32" i="26"/>
  <c r="J12" i="26"/>
  <c r="J11" i="26"/>
  <c r="J10" i="26"/>
  <c r="J8" i="26"/>
  <c r="J7" i="26"/>
  <c r="J27" i="26" l="1"/>
  <c r="J22" i="26"/>
  <c r="J128" i="25"/>
  <c r="J52" i="17"/>
  <c r="J41" i="17" l="1"/>
  <c r="J30" i="17"/>
  <c r="J41" i="25" l="1"/>
  <c r="J31" i="26"/>
  <c r="J30" i="26"/>
  <c r="J29" i="26"/>
  <c r="J26" i="26"/>
  <c r="J25" i="26"/>
  <c r="J24" i="26"/>
  <c r="J158" i="25"/>
  <c r="J155" i="25"/>
  <c r="J154" i="25"/>
  <c r="J153" i="25"/>
  <c r="J150" i="25"/>
  <c r="L138" i="25"/>
  <c r="J110" i="25"/>
  <c r="J108" i="25"/>
  <c r="J107" i="25"/>
  <c r="K106" i="25"/>
  <c r="I97" i="25"/>
  <c r="J102" i="25" s="1"/>
  <c r="J94" i="25"/>
  <c r="J93" i="25"/>
  <c r="J89" i="25"/>
  <c r="J85" i="25"/>
  <c r="J56" i="25"/>
  <c r="I83" i="25"/>
  <c r="J92" i="25" s="1"/>
  <c r="J9" i="25"/>
  <c r="J79" i="25"/>
  <c r="J80" i="25"/>
  <c r="J78" i="25"/>
  <c r="J77" i="25"/>
  <c r="J47" i="25"/>
  <c r="J48" i="25"/>
  <c r="J49" i="25"/>
  <c r="J50" i="25"/>
  <c r="J51" i="25"/>
  <c r="J52" i="25"/>
  <c r="J53" i="25"/>
  <c r="J54" i="25"/>
  <c r="J55" i="25"/>
  <c r="J57" i="25"/>
  <c r="J58" i="25"/>
  <c r="J59" i="25"/>
  <c r="J60" i="25"/>
  <c r="J61" i="25"/>
  <c r="J62" i="25"/>
  <c r="J63" i="25"/>
  <c r="J64" i="25"/>
  <c r="J65" i="25"/>
  <c r="J66" i="25"/>
  <c r="J67" i="25"/>
  <c r="J68" i="25"/>
  <c r="J69" i="25"/>
  <c r="J70" i="25"/>
  <c r="J71" i="25"/>
  <c r="J72" i="25"/>
  <c r="J46" i="25"/>
  <c r="J45" i="25"/>
  <c r="J44" i="25"/>
  <c r="J43" i="25"/>
  <c r="J8" i="25"/>
  <c r="J42" i="25"/>
  <c r="J40" i="25"/>
  <c r="J13" i="25"/>
  <c r="J12" i="25"/>
  <c r="J11" i="25"/>
  <c r="J10" i="25"/>
  <c r="J7" i="25"/>
  <c r="J6" i="25"/>
  <c r="J5" i="25"/>
  <c r="J101" i="25" l="1"/>
  <c r="J99" i="25"/>
  <c r="J103" i="25"/>
  <c r="J100" i="25"/>
  <c r="J98" i="25"/>
  <c r="J90" i="25"/>
  <c r="J95" i="25"/>
  <c r="J84" i="25"/>
  <c r="J87" i="25"/>
  <c r="J91" i="25"/>
  <c r="J88" i="25"/>
  <c r="J34" i="17" l="1"/>
  <c r="J33" i="17"/>
  <c r="J22" i="17"/>
  <c r="J21" i="17"/>
  <c r="J20" i="17"/>
  <c r="J57" i="17"/>
  <c r="J56" i="17"/>
  <c r="J18" i="17"/>
  <c r="J19" i="17"/>
  <c r="J17" i="17"/>
  <c r="J31" i="17"/>
  <c r="J55" i="17"/>
  <c r="J54" i="17"/>
  <c r="J53" i="17"/>
  <c r="J51" i="17"/>
  <c r="J49" i="17"/>
  <c r="J47" i="17"/>
  <c r="J46" i="17"/>
  <c r="J39" i="17"/>
  <c r="J38" i="17"/>
  <c r="J37" i="17"/>
  <c r="J15" i="17"/>
  <c r="J14" i="17"/>
  <c r="J13" i="17"/>
  <c r="J7" i="17"/>
  <c r="J5" i="17"/>
  <c r="F8" i="17" l="1"/>
  <c r="I116" i="25" l="1"/>
  <c r="I123" i="25"/>
  <c r="I105" i="25"/>
  <c r="J124" i="25" l="1"/>
  <c r="J121" i="25"/>
  <c r="J120" i="25"/>
  <c r="J119" i="25"/>
  <c r="J106" i="25"/>
  <c r="J114" i="25"/>
  <c r="J113" i="25"/>
  <c r="J109" i="25"/>
  <c r="J112" i="25"/>
  <c r="J117" i="25"/>
  <c r="J118"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<sst xmlns="http://schemas.openxmlformats.org/spreadsheetml/2006/main" count="33740" uniqueCount="12796">
  <si>
    <t>これまで登録の有無</t>
  </si>
  <si>
    <t>同意日</t>
  </si>
  <si>
    <t>登録ID</t>
  </si>
  <si>
    <t>登録日</t>
  </si>
  <si>
    <t>検体採取日(腫瘍組織)</t>
  </si>
  <si>
    <t>検体採取日(非腫瘍組織)</t>
  </si>
  <si>
    <t>解析不良の有無</t>
  </si>
  <si>
    <t>患者氏名</t>
    <rPh sb="0" eb="2">
      <t>カンジャ</t>
    </rPh>
    <rPh sb="2" eb="4">
      <t>シメイ</t>
    </rPh>
    <phoneticPr fontId="5"/>
  </si>
  <si>
    <t>検体採取部位</t>
    <rPh sb="0" eb="2">
      <t>ケンタイ</t>
    </rPh>
    <rPh sb="2" eb="4">
      <t>サイシュ</t>
    </rPh>
    <rPh sb="4" eb="6">
      <t>ブイ</t>
    </rPh>
    <phoneticPr fontId="5"/>
  </si>
  <si>
    <t>なし</t>
    <phoneticPr fontId="5"/>
  </si>
  <si>
    <t>移植歴</t>
    <rPh sb="0" eb="2">
      <t>イショク</t>
    </rPh>
    <rPh sb="2" eb="3">
      <t>レキ</t>
    </rPh>
    <phoneticPr fontId="5"/>
  </si>
  <si>
    <t>生年月日</t>
    <rPh sb="0" eb="2">
      <t>セイネン</t>
    </rPh>
    <rPh sb="2" eb="4">
      <t>ガッピ</t>
    </rPh>
    <phoneticPr fontId="5"/>
  </si>
  <si>
    <t>解析不良の理由</t>
    <rPh sb="0" eb="2">
      <t>カイセキ</t>
    </rPh>
    <rPh sb="2" eb="4">
      <t>フリョウ</t>
    </rPh>
    <rPh sb="5" eb="7">
      <t>リユウ</t>
    </rPh>
    <phoneticPr fontId="5"/>
  </si>
  <si>
    <t>その他</t>
    <rPh sb="2" eb="3">
      <t>ホカ</t>
    </rPh>
    <phoneticPr fontId="5"/>
  </si>
  <si>
    <t>患者識別ID</t>
    <phoneticPr fontId="5"/>
  </si>
  <si>
    <t>検体識別番号</t>
    <phoneticPr fontId="5"/>
  </si>
  <si>
    <t>中皮腫・骨・軟部組織腫瘍</t>
    <rPh sb="0" eb="1">
      <t>チュウ</t>
    </rPh>
    <rPh sb="1" eb="2">
      <t>カワ</t>
    </rPh>
    <rPh sb="2" eb="3">
      <t>シュ</t>
    </rPh>
    <rPh sb="4" eb="5">
      <t>ホネ</t>
    </rPh>
    <rPh sb="6" eb="7">
      <t>ヤワ</t>
    </rPh>
    <rPh sb="7" eb="8">
      <t>ブ</t>
    </rPh>
    <rPh sb="8" eb="10">
      <t>ソシキ</t>
    </rPh>
    <rPh sb="10" eb="12">
      <t>シュヨウ</t>
    </rPh>
    <phoneticPr fontId="5"/>
  </si>
  <si>
    <t>乳腺・女性生殖器腫瘍</t>
    <rPh sb="0" eb="2">
      <t>ニュウセン</t>
    </rPh>
    <rPh sb="3" eb="5">
      <t>ジョセイ</t>
    </rPh>
    <rPh sb="5" eb="8">
      <t>セイショクキ</t>
    </rPh>
    <rPh sb="8" eb="10">
      <t>シュヨウ</t>
    </rPh>
    <phoneticPr fontId="5"/>
  </si>
  <si>
    <t>甲状腺・内分泌腺腫瘍</t>
    <rPh sb="0" eb="3">
      <t>コウジョウセン</t>
    </rPh>
    <rPh sb="4" eb="7">
      <t>ナイブンピツ</t>
    </rPh>
    <rPh sb="7" eb="8">
      <t>セン</t>
    </rPh>
    <rPh sb="8" eb="10">
      <t>シュヨウ</t>
    </rPh>
    <phoneticPr fontId="5"/>
  </si>
  <si>
    <t>希少がん</t>
    <rPh sb="0" eb="2">
      <t>キショウ</t>
    </rPh>
    <phoneticPr fontId="5"/>
  </si>
  <si>
    <t>脳・中枢神経系腫瘍</t>
    <rPh sb="0" eb="1">
      <t>ノウ</t>
    </rPh>
    <rPh sb="2" eb="4">
      <t>チュウスウ</t>
    </rPh>
    <rPh sb="4" eb="6">
      <t>シンケイ</t>
    </rPh>
    <rPh sb="6" eb="7">
      <t>ケイ</t>
    </rPh>
    <rPh sb="7" eb="9">
      <t>シュヨウ</t>
    </rPh>
    <phoneticPr fontId="5"/>
  </si>
  <si>
    <t>連携病院での担当医師名</t>
    <rPh sb="0" eb="2">
      <t>レンケイ</t>
    </rPh>
    <rPh sb="2" eb="4">
      <t>ビョウイン</t>
    </rPh>
    <rPh sb="6" eb="8">
      <t>タントウ</t>
    </rPh>
    <rPh sb="8" eb="10">
      <t>イシ</t>
    </rPh>
    <rPh sb="10" eb="11">
      <t>メイ</t>
    </rPh>
    <phoneticPr fontId="5"/>
  </si>
  <si>
    <t>年齢</t>
    <phoneticPr fontId="5"/>
  </si>
  <si>
    <t>選択式</t>
    <rPh sb="0" eb="2">
      <t>センタク</t>
    </rPh>
    <rPh sb="2" eb="3">
      <t>シキ</t>
    </rPh>
    <phoneticPr fontId="5"/>
  </si>
  <si>
    <t>性別</t>
    <phoneticPr fontId="5"/>
  </si>
  <si>
    <t>連携病院名</t>
    <rPh sb="0" eb="2">
      <t>レンケイ</t>
    </rPh>
    <rPh sb="2" eb="4">
      <t>ビョウイン</t>
    </rPh>
    <rPh sb="4" eb="5">
      <t>メイ</t>
    </rPh>
    <phoneticPr fontId="5"/>
  </si>
  <si>
    <t>検査区分（保険、保険外併用療養）</t>
    <rPh sb="0" eb="2">
      <t>ケンサ</t>
    </rPh>
    <rPh sb="2" eb="4">
      <t>クブン</t>
    </rPh>
    <rPh sb="5" eb="7">
      <t>ホケン</t>
    </rPh>
    <rPh sb="8" eb="10">
      <t>ホケン</t>
    </rPh>
    <rPh sb="10" eb="11">
      <t>ガイ</t>
    </rPh>
    <rPh sb="11" eb="13">
      <t>ヘイヨウ</t>
    </rPh>
    <rPh sb="13" eb="15">
      <t>リョウヨウ</t>
    </rPh>
    <phoneticPr fontId="5"/>
  </si>
  <si>
    <t>検査種別(NCC、FoundationOne　等）</t>
    <rPh sb="0" eb="2">
      <t>ケンサ</t>
    </rPh>
    <rPh sb="23" eb="24">
      <t>トウ</t>
    </rPh>
    <phoneticPr fontId="5"/>
  </si>
  <si>
    <t>検体採取方法（生検、手術、その他、不明）</t>
    <rPh sb="7" eb="8">
      <t>ウ</t>
    </rPh>
    <rPh sb="8" eb="9">
      <t>ケン</t>
    </rPh>
    <rPh sb="10" eb="12">
      <t>シュジュツ</t>
    </rPh>
    <rPh sb="15" eb="16">
      <t>ホカ</t>
    </rPh>
    <rPh sb="17" eb="19">
      <t>フメイ</t>
    </rPh>
    <phoneticPr fontId="5"/>
  </si>
  <si>
    <t>記述式</t>
    <rPh sb="0" eb="2">
      <t>キジュツ</t>
    </rPh>
    <rPh sb="2" eb="3">
      <t>シキ</t>
    </rPh>
    <phoneticPr fontId="5"/>
  </si>
  <si>
    <t>なし</t>
    <phoneticPr fontId="5"/>
  </si>
  <si>
    <t>心膜　中皮腫</t>
    <phoneticPr fontId="5"/>
  </si>
  <si>
    <t>脳　退形成性星細胞腫</t>
    <phoneticPr fontId="5"/>
  </si>
  <si>
    <t>原発不明　腺癌</t>
  </si>
  <si>
    <t>外陰　悪性黒色腫</t>
  </si>
  <si>
    <t>骨　巨細胞性病変（その他）</t>
    <phoneticPr fontId="5"/>
  </si>
  <si>
    <t>原発不明　未分化神経内分泌癌</t>
  </si>
  <si>
    <t>原発不明癌（その他）</t>
  </si>
  <si>
    <t>軟部組織　NUT正中線癌</t>
  </si>
  <si>
    <t>副腎　褐色細胞腫</t>
    <phoneticPr fontId="5"/>
  </si>
  <si>
    <t>子宮　平滑筋肉腫</t>
    <phoneticPr fontId="5"/>
  </si>
  <si>
    <t>腹膜　類内膜腺癌</t>
  </si>
  <si>
    <t>中枢神経系</t>
    <rPh sb="0" eb="2">
      <t>チュウスウ</t>
    </rPh>
    <rPh sb="2" eb="4">
      <t>シンケイ</t>
    </rPh>
    <rPh sb="4" eb="5">
      <t>ケイ</t>
    </rPh>
    <phoneticPr fontId="5"/>
  </si>
  <si>
    <t>脳</t>
    <rPh sb="0" eb="1">
      <t>ノウ</t>
    </rPh>
    <phoneticPr fontId="5"/>
  </si>
  <si>
    <t>眼</t>
    <rPh sb="0" eb="1">
      <t>メ</t>
    </rPh>
    <phoneticPr fontId="5"/>
  </si>
  <si>
    <t>口腔</t>
    <rPh sb="0" eb="2">
      <t>コウクウ</t>
    </rPh>
    <phoneticPr fontId="5"/>
  </si>
  <si>
    <t>咽頭</t>
    <rPh sb="0" eb="2">
      <t>イントウ</t>
    </rPh>
    <phoneticPr fontId="5"/>
  </si>
  <si>
    <t>喉頭</t>
    <rPh sb="0" eb="1">
      <t>ノド</t>
    </rPh>
    <rPh sb="1" eb="2">
      <t>アタマ</t>
    </rPh>
    <phoneticPr fontId="5"/>
  </si>
  <si>
    <t>鼻・副鼻腔</t>
    <rPh sb="0" eb="1">
      <t>ハナ</t>
    </rPh>
    <rPh sb="2" eb="5">
      <t>フクビクウ</t>
    </rPh>
    <phoneticPr fontId="5"/>
  </si>
  <si>
    <t>唾液腺</t>
    <rPh sb="0" eb="2">
      <t>ダエキ</t>
    </rPh>
    <rPh sb="2" eb="3">
      <t>セン</t>
    </rPh>
    <phoneticPr fontId="5"/>
  </si>
  <si>
    <t>甲状腺</t>
    <rPh sb="0" eb="3">
      <t>コウジョウセン</t>
    </rPh>
    <phoneticPr fontId="5"/>
  </si>
  <si>
    <t>肺</t>
    <rPh sb="0" eb="1">
      <t>ハイ</t>
    </rPh>
    <phoneticPr fontId="5"/>
  </si>
  <si>
    <t>胸膜</t>
    <rPh sb="0" eb="2">
      <t>キョウマク</t>
    </rPh>
    <phoneticPr fontId="5"/>
  </si>
  <si>
    <t>胸腺</t>
    <rPh sb="0" eb="2">
      <t>キョウセン</t>
    </rPh>
    <phoneticPr fontId="5"/>
  </si>
  <si>
    <t>乳</t>
    <rPh sb="0" eb="1">
      <t>チチ</t>
    </rPh>
    <phoneticPr fontId="5"/>
  </si>
  <si>
    <t>食道</t>
    <rPh sb="0" eb="2">
      <t>ショクドウ</t>
    </rPh>
    <phoneticPr fontId="5"/>
  </si>
  <si>
    <t>胃</t>
    <rPh sb="0" eb="1">
      <t>イ</t>
    </rPh>
    <phoneticPr fontId="5"/>
  </si>
  <si>
    <t>十二指腸乳頭部</t>
    <rPh sb="0" eb="4">
      <t>ジュウニシチョウ</t>
    </rPh>
    <rPh sb="4" eb="7">
      <t>ニュウトウブ</t>
    </rPh>
    <phoneticPr fontId="5"/>
  </si>
  <si>
    <t>小腸</t>
    <rPh sb="0" eb="2">
      <t>ショウチョウ</t>
    </rPh>
    <phoneticPr fontId="5"/>
  </si>
  <si>
    <t>虫垂</t>
    <rPh sb="0" eb="1">
      <t>ムシ</t>
    </rPh>
    <rPh sb="1" eb="2">
      <t>タレ</t>
    </rPh>
    <phoneticPr fontId="5"/>
  </si>
  <si>
    <t>大腸</t>
    <rPh sb="0" eb="2">
      <t>ダイチョウ</t>
    </rPh>
    <phoneticPr fontId="5"/>
  </si>
  <si>
    <t>肝</t>
    <rPh sb="0" eb="1">
      <t>キモ</t>
    </rPh>
    <phoneticPr fontId="5"/>
  </si>
  <si>
    <t>胆道</t>
    <rPh sb="0" eb="2">
      <t>タンドウ</t>
    </rPh>
    <phoneticPr fontId="5"/>
  </si>
  <si>
    <t>膵</t>
    <rPh sb="0" eb="1">
      <t>スイ</t>
    </rPh>
    <phoneticPr fontId="5"/>
  </si>
  <si>
    <t>腎</t>
    <rPh sb="0" eb="1">
      <t>ジン</t>
    </rPh>
    <phoneticPr fontId="5"/>
  </si>
  <si>
    <t>腎盂</t>
    <rPh sb="0" eb="2">
      <t>ジンウ</t>
    </rPh>
    <phoneticPr fontId="5"/>
  </si>
  <si>
    <t>副腎</t>
    <rPh sb="0" eb="2">
      <t>フクジン</t>
    </rPh>
    <phoneticPr fontId="5"/>
  </si>
  <si>
    <t>膀胱</t>
    <rPh sb="0" eb="2">
      <t>ボウコウ</t>
    </rPh>
    <phoneticPr fontId="5"/>
  </si>
  <si>
    <t>尿管</t>
    <rPh sb="0" eb="2">
      <t>ニョウカン</t>
    </rPh>
    <phoneticPr fontId="5"/>
  </si>
  <si>
    <t>前立腺</t>
    <rPh sb="0" eb="3">
      <t>ゼンリツセン</t>
    </rPh>
    <phoneticPr fontId="5"/>
  </si>
  <si>
    <t>精巣</t>
    <rPh sb="0" eb="2">
      <t>セイソウ</t>
    </rPh>
    <phoneticPr fontId="5"/>
  </si>
  <si>
    <t>陰茎</t>
    <rPh sb="0" eb="2">
      <t>インケイ</t>
    </rPh>
    <phoneticPr fontId="5"/>
  </si>
  <si>
    <t>子宮体部</t>
    <rPh sb="0" eb="2">
      <t>シキュウ</t>
    </rPh>
    <rPh sb="2" eb="4">
      <t>タイブ</t>
    </rPh>
    <phoneticPr fontId="5"/>
  </si>
  <si>
    <t>子宮頸部</t>
    <rPh sb="0" eb="2">
      <t>シキュウ</t>
    </rPh>
    <rPh sb="2" eb="4">
      <t>ケイブ</t>
    </rPh>
    <phoneticPr fontId="5"/>
  </si>
  <si>
    <t>卵巣/卵管</t>
    <rPh sb="0" eb="2">
      <t>ランソウ</t>
    </rPh>
    <rPh sb="3" eb="5">
      <t>ランカン</t>
    </rPh>
    <phoneticPr fontId="5"/>
  </si>
  <si>
    <t>膣</t>
    <rPh sb="0" eb="1">
      <t>チツ</t>
    </rPh>
    <phoneticPr fontId="5"/>
  </si>
  <si>
    <t>皮膚</t>
    <rPh sb="0" eb="2">
      <t>ヒフ</t>
    </rPh>
    <phoneticPr fontId="5"/>
  </si>
  <si>
    <t>皮下</t>
    <rPh sb="0" eb="1">
      <t>カワ</t>
    </rPh>
    <rPh sb="1" eb="2">
      <t>シタ</t>
    </rPh>
    <phoneticPr fontId="5"/>
  </si>
  <si>
    <t>骨</t>
    <rPh sb="0" eb="1">
      <t>ホネ</t>
    </rPh>
    <phoneticPr fontId="5"/>
  </si>
  <si>
    <t>筋肉</t>
    <rPh sb="0" eb="2">
      <t>キンニク</t>
    </rPh>
    <phoneticPr fontId="5"/>
  </si>
  <si>
    <t>軟部組織</t>
    <rPh sb="0" eb="2">
      <t>ナンブ</t>
    </rPh>
    <rPh sb="2" eb="4">
      <t>ソシキ</t>
    </rPh>
    <phoneticPr fontId="5"/>
  </si>
  <si>
    <t>腹膜</t>
    <rPh sb="0" eb="2">
      <t>フクマク</t>
    </rPh>
    <phoneticPr fontId="5"/>
  </si>
  <si>
    <t>髄膜</t>
    <rPh sb="0" eb="2">
      <t>ズイマク</t>
    </rPh>
    <phoneticPr fontId="5"/>
  </si>
  <si>
    <t>骨髄系</t>
    <rPh sb="0" eb="2">
      <t>コツズイ</t>
    </rPh>
    <rPh sb="2" eb="3">
      <t>ケイ</t>
    </rPh>
    <phoneticPr fontId="5"/>
  </si>
  <si>
    <t>リンパ系</t>
    <rPh sb="3" eb="4">
      <t>ケイ</t>
    </rPh>
    <phoneticPr fontId="5"/>
  </si>
  <si>
    <t>末梢神経系</t>
    <rPh sb="0" eb="2">
      <t>マッショウ</t>
    </rPh>
    <rPh sb="2" eb="4">
      <t>シンケイ</t>
    </rPh>
    <rPh sb="4" eb="5">
      <t>ケイ</t>
    </rPh>
    <phoneticPr fontId="5"/>
  </si>
  <si>
    <t>原発不明</t>
    <rPh sb="0" eb="2">
      <t>ゲンパツ</t>
    </rPh>
    <rPh sb="2" eb="4">
      <t>フメイ</t>
    </rPh>
    <phoneticPr fontId="5"/>
  </si>
  <si>
    <t>これまでの登録区分の有無</t>
    <rPh sb="5" eb="7">
      <t>トウロク</t>
    </rPh>
    <rPh sb="7" eb="9">
      <t>クブン</t>
    </rPh>
    <rPh sb="10" eb="12">
      <t>ウム</t>
    </rPh>
    <phoneticPr fontId="5"/>
  </si>
  <si>
    <t>あり</t>
    <phoneticPr fontId="5"/>
  </si>
  <si>
    <t>重複がん</t>
    <rPh sb="0" eb="2">
      <t>ジュウフク</t>
    </rPh>
    <phoneticPr fontId="5"/>
  </si>
  <si>
    <t>前医からの転院フォロー</t>
    <rPh sb="0" eb="1">
      <t>マエ</t>
    </rPh>
    <rPh sb="1" eb="2">
      <t>イ</t>
    </rPh>
    <rPh sb="5" eb="7">
      <t>テンイン</t>
    </rPh>
    <phoneticPr fontId="5"/>
  </si>
  <si>
    <t>前医実施後再検査</t>
    <rPh sb="0" eb="1">
      <t>マエ</t>
    </rPh>
    <rPh sb="1" eb="2">
      <t>イ</t>
    </rPh>
    <rPh sb="2" eb="5">
      <t>ジッシゴ</t>
    </rPh>
    <rPh sb="5" eb="6">
      <t>サイ</t>
    </rPh>
    <rPh sb="6" eb="8">
      <t>ケンサ</t>
    </rPh>
    <phoneticPr fontId="5"/>
  </si>
  <si>
    <t>症例関係区分</t>
    <rPh sb="0" eb="2">
      <t>ショウレイ</t>
    </rPh>
    <rPh sb="2" eb="4">
      <t>カンケイ</t>
    </rPh>
    <rPh sb="4" eb="6">
      <t>クブン</t>
    </rPh>
    <phoneticPr fontId="5"/>
  </si>
  <si>
    <t>がん腫区分</t>
    <rPh sb="2" eb="3">
      <t>シュ</t>
    </rPh>
    <rPh sb="3" eb="5">
      <t>クブン</t>
    </rPh>
    <phoneticPr fontId="5"/>
  </si>
  <si>
    <t>同意項目①　直接特定できない形にした情報やゲノムデータ等を「がんゲノム情報管理センター」へ提供することについて</t>
    <rPh sb="0" eb="2">
      <t>ドウイ</t>
    </rPh>
    <rPh sb="2" eb="4">
      <t>コウモク</t>
    </rPh>
    <rPh sb="6" eb="8">
      <t>チョクセツ</t>
    </rPh>
    <rPh sb="8" eb="10">
      <t>トクテイ</t>
    </rPh>
    <rPh sb="14" eb="15">
      <t>カタチ</t>
    </rPh>
    <rPh sb="18" eb="20">
      <t>ジョウホウ</t>
    </rPh>
    <rPh sb="27" eb="28">
      <t>トウ</t>
    </rPh>
    <rPh sb="35" eb="37">
      <t>ジョウホウ</t>
    </rPh>
    <rPh sb="37" eb="39">
      <t>カンリ</t>
    </rPh>
    <rPh sb="45" eb="47">
      <t>テイキョウ</t>
    </rPh>
    <phoneticPr fontId="5"/>
  </si>
  <si>
    <t>同意項目②　がんに関する遺伝の情報（遺伝性腫瘍）の情報提供について</t>
    <rPh sb="0" eb="2">
      <t>ドウイ</t>
    </rPh>
    <rPh sb="2" eb="4">
      <t>コウモク</t>
    </rPh>
    <rPh sb="9" eb="10">
      <t>カン</t>
    </rPh>
    <rPh sb="12" eb="14">
      <t>イデン</t>
    </rPh>
    <rPh sb="15" eb="17">
      <t>ジョウホウ</t>
    </rPh>
    <rPh sb="18" eb="21">
      <t>イデンセイ</t>
    </rPh>
    <rPh sb="21" eb="23">
      <t>シュヨウ</t>
    </rPh>
    <rPh sb="25" eb="27">
      <t>ジョウホウ</t>
    </rPh>
    <rPh sb="27" eb="29">
      <t>テイキョウ</t>
    </rPh>
    <phoneticPr fontId="5"/>
  </si>
  <si>
    <t>同意項目③　「がんゲノム情報管理センター」に提供された情報・ゲノムデータ等を、厳格な審査を経て、学術研究や医薬品等の開発目的での利用を希望する第三者に提供すること。芸強の意思を撤回される場合、それ以降の利用を停止します。既に利用されているデータは解除できません。</t>
    <rPh sb="0" eb="2">
      <t>ドウイ</t>
    </rPh>
    <rPh sb="2" eb="4">
      <t>コウモク</t>
    </rPh>
    <rPh sb="22" eb="24">
      <t>テイキョウ</t>
    </rPh>
    <rPh sb="27" eb="29">
      <t>ジョウホウ</t>
    </rPh>
    <rPh sb="36" eb="37">
      <t>トウ</t>
    </rPh>
    <rPh sb="39" eb="41">
      <t>ゲンカク</t>
    </rPh>
    <rPh sb="42" eb="44">
      <t>シンサ</t>
    </rPh>
    <rPh sb="45" eb="46">
      <t>ヘ</t>
    </rPh>
    <rPh sb="48" eb="50">
      <t>ガクジュツ</t>
    </rPh>
    <rPh sb="50" eb="52">
      <t>ケンキュウ</t>
    </rPh>
    <rPh sb="53" eb="55">
      <t>イヤク</t>
    </rPh>
    <rPh sb="55" eb="56">
      <t>シナ</t>
    </rPh>
    <rPh sb="56" eb="57">
      <t>トウ</t>
    </rPh>
    <rPh sb="58" eb="60">
      <t>カイハツ</t>
    </rPh>
    <rPh sb="60" eb="62">
      <t>モクテキ</t>
    </rPh>
    <rPh sb="64" eb="66">
      <t>リヨウ</t>
    </rPh>
    <rPh sb="67" eb="69">
      <t>キボウ</t>
    </rPh>
    <rPh sb="71" eb="74">
      <t>ダイサンシャ</t>
    </rPh>
    <rPh sb="75" eb="77">
      <t>テイキョウ</t>
    </rPh>
    <rPh sb="82" eb="83">
      <t>ゲイ</t>
    </rPh>
    <rPh sb="83" eb="84">
      <t>キョウ</t>
    </rPh>
    <rPh sb="85" eb="87">
      <t>イシ</t>
    </rPh>
    <rPh sb="88" eb="90">
      <t>テッカイ</t>
    </rPh>
    <rPh sb="93" eb="95">
      <t>バアイ</t>
    </rPh>
    <rPh sb="98" eb="100">
      <t>イコウ</t>
    </rPh>
    <rPh sb="101" eb="103">
      <t>リヨウ</t>
    </rPh>
    <rPh sb="104" eb="106">
      <t>テイシ</t>
    </rPh>
    <rPh sb="110" eb="111">
      <t>スデ</t>
    </rPh>
    <rPh sb="112" eb="114">
      <t>リヨウ</t>
    </rPh>
    <rPh sb="123" eb="125">
      <t>カイジョ</t>
    </rPh>
    <phoneticPr fontId="5"/>
  </si>
  <si>
    <t>同意項目①</t>
    <phoneticPr fontId="5"/>
  </si>
  <si>
    <t>同意項目②</t>
    <rPh sb="0" eb="2">
      <t>ドウイ</t>
    </rPh>
    <rPh sb="2" eb="4">
      <t>コウモク</t>
    </rPh>
    <phoneticPr fontId="5"/>
  </si>
  <si>
    <t>同意項目③</t>
    <rPh sb="0" eb="2">
      <t>ドウイ</t>
    </rPh>
    <rPh sb="2" eb="4">
      <t>コウモク</t>
    </rPh>
    <phoneticPr fontId="5"/>
  </si>
  <si>
    <t>同意する</t>
    <rPh sb="0" eb="2">
      <t>ドウイ</t>
    </rPh>
    <phoneticPr fontId="5"/>
  </si>
  <si>
    <t>同意しない</t>
    <rPh sb="0" eb="2">
      <t>ドウイ</t>
    </rPh>
    <phoneticPr fontId="5"/>
  </si>
  <si>
    <t>情報提供を希望する</t>
    <rPh sb="0" eb="2">
      <t>ジョウホウ</t>
    </rPh>
    <rPh sb="2" eb="4">
      <t>テイキョウ</t>
    </rPh>
    <rPh sb="5" eb="7">
      <t>キボウ</t>
    </rPh>
    <phoneticPr fontId="5"/>
  </si>
  <si>
    <t>情報提供を希望しない</t>
    <rPh sb="0" eb="2">
      <t>ジョウホウ</t>
    </rPh>
    <rPh sb="2" eb="4">
      <t>テイキョウ</t>
    </rPh>
    <rPh sb="5" eb="7">
      <t>キボウ</t>
    </rPh>
    <phoneticPr fontId="5"/>
  </si>
  <si>
    <t>保険</t>
    <rPh sb="0" eb="2">
      <t>ホケン</t>
    </rPh>
    <phoneticPr fontId="5"/>
  </si>
  <si>
    <t>保険外併用療法</t>
    <rPh sb="0" eb="2">
      <t>ホケン</t>
    </rPh>
    <rPh sb="2" eb="3">
      <t>ソト</t>
    </rPh>
    <rPh sb="3" eb="5">
      <t>ヘイヨウ</t>
    </rPh>
    <rPh sb="5" eb="7">
      <t>リョウホウ</t>
    </rPh>
    <phoneticPr fontId="5"/>
  </si>
  <si>
    <t>NCC OncoPanel</t>
    <phoneticPr fontId="5"/>
  </si>
  <si>
    <t>Todai OncoPanel</t>
    <phoneticPr fontId="5"/>
  </si>
  <si>
    <t>Oncomine Target Test</t>
    <phoneticPr fontId="5"/>
  </si>
  <si>
    <t>検査種別</t>
    <rPh sb="0" eb="2">
      <t>ケンサ</t>
    </rPh>
    <rPh sb="2" eb="4">
      <t>シュベツ</t>
    </rPh>
    <phoneticPr fontId="5"/>
  </si>
  <si>
    <t>検査区分</t>
    <rPh sb="0" eb="2">
      <t>ケンサ</t>
    </rPh>
    <rPh sb="2" eb="4">
      <t>クブン</t>
    </rPh>
    <phoneticPr fontId="5"/>
  </si>
  <si>
    <t>検査種別（詳細）</t>
    <rPh sb="5" eb="7">
      <t>ショウサイ</t>
    </rPh>
    <phoneticPr fontId="5"/>
  </si>
  <si>
    <t>検体種別（FFPE、新鮮凍結）</t>
    <phoneticPr fontId="5"/>
  </si>
  <si>
    <t>FFPE</t>
    <phoneticPr fontId="5"/>
  </si>
  <si>
    <t>新鮮凍結</t>
    <phoneticPr fontId="5"/>
  </si>
  <si>
    <t>検体採取方法</t>
    <rPh sb="0" eb="2">
      <t>ケンタイ</t>
    </rPh>
    <rPh sb="2" eb="4">
      <t>サイシュ</t>
    </rPh>
    <rPh sb="4" eb="6">
      <t>ホウホウ</t>
    </rPh>
    <phoneticPr fontId="5"/>
  </si>
  <si>
    <t>不明</t>
    <rPh sb="0" eb="2">
      <t>フメイ</t>
    </rPh>
    <phoneticPr fontId="5"/>
  </si>
  <si>
    <t>具体的な採取部位</t>
    <phoneticPr fontId="5"/>
  </si>
  <si>
    <t>原発巣</t>
    <rPh sb="0" eb="2">
      <t>ゲンパツ</t>
    </rPh>
    <rPh sb="2" eb="3">
      <t>ス</t>
    </rPh>
    <phoneticPr fontId="5"/>
  </si>
  <si>
    <t>転移巣</t>
    <rPh sb="0" eb="2">
      <t>テンイ</t>
    </rPh>
    <rPh sb="2" eb="3">
      <t>ス</t>
    </rPh>
    <phoneticPr fontId="5"/>
  </si>
  <si>
    <t>検体採取部位</t>
    <phoneticPr fontId="5"/>
  </si>
  <si>
    <t>具体的な採取部位</t>
    <rPh sb="0" eb="3">
      <t>グタイテキ</t>
    </rPh>
    <rPh sb="4" eb="6">
      <t>サイシュ</t>
    </rPh>
    <rPh sb="6" eb="8">
      <t>ブイ</t>
    </rPh>
    <phoneticPr fontId="5"/>
  </si>
  <si>
    <t>解析不良の有無</t>
    <rPh sb="0" eb="2">
      <t>カイセキ</t>
    </rPh>
    <rPh sb="2" eb="4">
      <t>フリョウ</t>
    </rPh>
    <rPh sb="5" eb="7">
      <t>ウム</t>
    </rPh>
    <phoneticPr fontId="5"/>
  </si>
  <si>
    <t>腫瘍DNA量的不良</t>
    <rPh sb="0" eb="2">
      <t>シュヨウ</t>
    </rPh>
    <rPh sb="5" eb="7">
      <t>リョウテキ</t>
    </rPh>
    <rPh sb="7" eb="9">
      <t>フリョウ</t>
    </rPh>
    <phoneticPr fontId="5"/>
  </si>
  <si>
    <t>腫瘍DNA質的不良</t>
    <rPh sb="0" eb="2">
      <t>シュヨウ</t>
    </rPh>
    <rPh sb="5" eb="7">
      <t>シツテキ</t>
    </rPh>
    <rPh sb="7" eb="9">
      <t>フリョウ</t>
    </rPh>
    <phoneticPr fontId="5"/>
  </si>
  <si>
    <t>正常DNA量的不良</t>
    <rPh sb="0" eb="2">
      <t>セイジョウ</t>
    </rPh>
    <rPh sb="5" eb="7">
      <t>リョウテキ</t>
    </rPh>
    <rPh sb="7" eb="9">
      <t>フリョウ</t>
    </rPh>
    <phoneticPr fontId="5"/>
  </si>
  <si>
    <t>読取深度不足</t>
    <rPh sb="0" eb="1">
      <t>ヨ</t>
    </rPh>
    <rPh sb="1" eb="2">
      <t>ト</t>
    </rPh>
    <rPh sb="2" eb="4">
      <t>シンド</t>
    </rPh>
    <rPh sb="4" eb="6">
      <t>フソク</t>
    </rPh>
    <phoneticPr fontId="5"/>
  </si>
  <si>
    <t>コンタミ疑い</t>
    <rPh sb="4" eb="5">
      <t>ウタガ</t>
    </rPh>
    <phoneticPr fontId="5"/>
  </si>
  <si>
    <t>正常検体不一致</t>
    <rPh sb="0" eb="2">
      <t>セイジョウ</t>
    </rPh>
    <rPh sb="2" eb="4">
      <t>ケンタイ</t>
    </rPh>
    <rPh sb="4" eb="7">
      <t>フイッチ</t>
    </rPh>
    <phoneticPr fontId="5"/>
  </si>
  <si>
    <t>解析不良の理由</t>
    <phoneticPr fontId="5"/>
  </si>
  <si>
    <t>生検（当該腫瘍の診断目的で組織を採取した場合）</t>
    <rPh sb="0" eb="1">
      <t>ウ</t>
    </rPh>
    <rPh sb="1" eb="2">
      <t>ケン</t>
    </rPh>
    <rPh sb="3" eb="5">
      <t>トウガイ</t>
    </rPh>
    <rPh sb="5" eb="7">
      <t>シュヨウ</t>
    </rPh>
    <rPh sb="8" eb="10">
      <t>シンダン</t>
    </rPh>
    <rPh sb="10" eb="12">
      <t>モクテキ</t>
    </rPh>
    <rPh sb="13" eb="15">
      <t>ソシキ</t>
    </rPh>
    <rPh sb="16" eb="18">
      <t>サイシュ</t>
    </rPh>
    <rPh sb="20" eb="22">
      <t>バアイ</t>
    </rPh>
    <phoneticPr fontId="5"/>
  </si>
  <si>
    <t>手術（当該腫瘍の治療目的で組織を採取した場合）</t>
    <rPh sb="0" eb="2">
      <t>シュジュツ</t>
    </rPh>
    <rPh sb="3" eb="5">
      <t>トウガイ</t>
    </rPh>
    <rPh sb="5" eb="7">
      <t>シュヨウ</t>
    </rPh>
    <rPh sb="8" eb="10">
      <t>チリョウ</t>
    </rPh>
    <rPh sb="10" eb="12">
      <t>モクテキ</t>
    </rPh>
    <rPh sb="13" eb="15">
      <t>ソシキ</t>
    </rPh>
    <rPh sb="16" eb="18">
      <t>サイシュ</t>
    </rPh>
    <rPh sb="20" eb="22">
      <t>バアイ</t>
    </rPh>
    <phoneticPr fontId="5"/>
  </si>
  <si>
    <t>過去の登録ＩＤ</t>
    <rPh sb="0" eb="2">
      <t>カコ</t>
    </rPh>
    <rPh sb="3" eb="5">
      <t>トウロク</t>
    </rPh>
    <phoneticPr fontId="5"/>
  </si>
  <si>
    <t>がん腫区分（FMI）</t>
    <rPh sb="2" eb="3">
      <t>シュ</t>
    </rPh>
    <rPh sb="3" eb="5">
      <t>クブン</t>
    </rPh>
    <phoneticPr fontId="5"/>
  </si>
  <si>
    <t>臨床病期</t>
    <rPh sb="0" eb="2">
      <t>リンショウ</t>
    </rPh>
    <rPh sb="2" eb="4">
      <t>ビョウキ</t>
    </rPh>
    <phoneticPr fontId="5"/>
  </si>
  <si>
    <t>stage1</t>
    <phoneticPr fontId="5"/>
  </si>
  <si>
    <t>stage2</t>
    <phoneticPr fontId="5"/>
  </si>
  <si>
    <t>stage3</t>
    <phoneticPr fontId="5"/>
  </si>
  <si>
    <t>stage4</t>
    <phoneticPr fontId="5"/>
  </si>
  <si>
    <t>具体的な採取部位（その他）</t>
    <rPh sb="11" eb="12">
      <t>ホカ</t>
    </rPh>
    <phoneticPr fontId="5"/>
  </si>
  <si>
    <t>がん種区分（その他）</t>
    <rPh sb="8" eb="9">
      <t>ホカ</t>
    </rPh>
    <phoneticPr fontId="5"/>
  </si>
  <si>
    <t>あり（5.に移植部位を英語でご記入ください）</t>
    <rPh sb="6" eb="8">
      <t>イショク</t>
    </rPh>
    <rPh sb="8" eb="10">
      <t>ブイ</t>
    </rPh>
    <rPh sb="11" eb="13">
      <t>エイゴ</t>
    </rPh>
    <rPh sb="15" eb="17">
      <t>キニュウ</t>
    </rPh>
    <phoneticPr fontId="5"/>
  </si>
  <si>
    <t>男</t>
    <rPh sb="0" eb="1">
      <t>オトコ</t>
    </rPh>
    <phoneticPr fontId="5"/>
  </si>
  <si>
    <t>女</t>
    <rPh sb="0" eb="1">
      <t>オンナ</t>
    </rPh>
    <phoneticPr fontId="5"/>
  </si>
  <si>
    <t>性別</t>
    <rPh sb="0" eb="2">
      <t>セイベツ</t>
    </rPh>
    <phoneticPr fontId="5"/>
  </si>
  <si>
    <t>岡山大学病院</t>
    <rPh sb="0" eb="2">
      <t>オカヤマ</t>
    </rPh>
    <rPh sb="2" eb="4">
      <t>ダイガク</t>
    </rPh>
    <rPh sb="4" eb="6">
      <t>ビョウイン</t>
    </rPh>
    <phoneticPr fontId="5"/>
  </si>
  <si>
    <t>記載方法</t>
    <rPh sb="0" eb="2">
      <t>キサイ</t>
    </rPh>
    <rPh sb="2" eb="4">
      <t>ホウホウ</t>
    </rPh>
    <phoneticPr fontId="5"/>
  </si>
  <si>
    <t>入力箇所</t>
    <rPh sb="0" eb="2">
      <t>ニュウリョク</t>
    </rPh>
    <rPh sb="2" eb="4">
      <t>カショ</t>
    </rPh>
    <phoneticPr fontId="5"/>
  </si>
  <si>
    <t>項目</t>
    <rPh sb="0" eb="2">
      <t>コウモク</t>
    </rPh>
    <phoneticPr fontId="5"/>
  </si>
  <si>
    <t>記載にあたってのコメント</t>
    <rPh sb="0" eb="2">
      <t>キサイ</t>
    </rPh>
    <phoneticPr fontId="5"/>
  </si>
  <si>
    <t>入力箇所固定</t>
    <rPh sb="0" eb="2">
      <t>ニュウリョク</t>
    </rPh>
    <rPh sb="2" eb="4">
      <t>カショ</t>
    </rPh>
    <rPh sb="4" eb="6">
      <t>コテイ</t>
    </rPh>
    <phoneticPr fontId="5"/>
  </si>
  <si>
    <t>入力箇所自動</t>
    <rPh sb="0" eb="2">
      <t>ニュウリョク</t>
    </rPh>
    <rPh sb="2" eb="4">
      <t>カショ</t>
    </rPh>
    <rPh sb="4" eb="6">
      <t>ジドウ</t>
    </rPh>
    <phoneticPr fontId="5"/>
  </si>
  <si>
    <t>入力不要</t>
    <rPh sb="0" eb="2">
      <t>ニュウリョク</t>
    </rPh>
    <rPh sb="2" eb="4">
      <t>フヨウ</t>
    </rPh>
    <phoneticPr fontId="5"/>
  </si>
  <si>
    <t>YYYY/MM/DDで入力ください。</t>
    <rPh sb="11" eb="13">
      <t>ニュウリョク</t>
    </rPh>
    <phoneticPr fontId="5"/>
  </si>
  <si>
    <t>診断名【第１選択】（FMI）の選択内容により選択肢が変わります</t>
    <rPh sb="15" eb="17">
      <t>センタク</t>
    </rPh>
    <rPh sb="17" eb="19">
      <t>ナイヨウ</t>
    </rPh>
    <rPh sb="22" eb="25">
      <t>センタクシ</t>
    </rPh>
    <rPh sb="26" eb="27">
      <t>カ</t>
    </rPh>
    <phoneticPr fontId="5"/>
  </si>
  <si>
    <t>4桁コード</t>
  </si>
  <si>
    <t>細分類</t>
  </si>
  <si>
    <t>サーモ癌腫（27種）</t>
  </si>
  <si>
    <t>C00.0</t>
  </si>
  <si>
    <t>外側上唇</t>
  </si>
  <si>
    <t>Head and Neck Cancer</t>
  </si>
  <si>
    <t>C00.1</t>
  </si>
  <si>
    <t>外側下唇</t>
  </si>
  <si>
    <t>C00.2</t>
  </si>
  <si>
    <t>外側口唇</t>
  </si>
  <si>
    <t>C00.3</t>
  </si>
  <si>
    <t>上唇粘膜</t>
  </si>
  <si>
    <t>C00.4</t>
  </si>
  <si>
    <t>下唇粘膜</t>
  </si>
  <si>
    <t>C00.5</t>
  </si>
  <si>
    <t>口唇粘膜、NOS</t>
  </si>
  <si>
    <t>C00.6</t>
  </si>
  <si>
    <t>唇口連</t>
  </si>
  <si>
    <t>C00.8</t>
  </si>
  <si>
    <t>口唇の境界部病巣</t>
  </si>
  <si>
    <t>C00.9</t>
  </si>
  <si>
    <t>口唇、NOS （口唇の皮膚C44.0を除く）</t>
  </si>
  <si>
    <t>C01.9</t>
  </si>
  <si>
    <t>舌根部、NOS</t>
  </si>
  <si>
    <t>Squamous Cell Cancer
Head and Neck Cancer</t>
  </si>
  <si>
    <t>C02.0</t>
  </si>
  <si>
    <t>舌背面、NOS</t>
  </si>
  <si>
    <t>C02.1</t>
  </si>
  <si>
    <t>舌縁</t>
  </si>
  <si>
    <t>C02.2</t>
  </si>
  <si>
    <t>舌下面、NOS</t>
  </si>
  <si>
    <t>C02.3</t>
  </si>
  <si>
    <t>舌の前3分の２、NOS</t>
  </si>
  <si>
    <t>C02.4</t>
  </si>
  <si>
    <t>舌扁桃</t>
  </si>
  <si>
    <t>C02.8</t>
  </si>
  <si>
    <t>舌の境界部病巣</t>
  </si>
  <si>
    <t>C02.9</t>
  </si>
  <si>
    <t>舌、NOS</t>
  </si>
  <si>
    <t>C03.0</t>
  </si>
  <si>
    <t>上顎歯肉</t>
  </si>
  <si>
    <t>C03.1</t>
  </si>
  <si>
    <t>下顎歯肉</t>
  </si>
  <si>
    <t>C03.9</t>
  </si>
  <si>
    <t>歯肉、NOS</t>
  </si>
  <si>
    <t>C04.0</t>
  </si>
  <si>
    <t>前部口腔底</t>
  </si>
  <si>
    <t>C04.1</t>
  </si>
  <si>
    <t>側部口腔底</t>
  </si>
  <si>
    <t>C04.8</t>
  </si>
  <si>
    <t>口腔底の境界部病巣</t>
  </si>
  <si>
    <t>C04.9</t>
  </si>
  <si>
    <t>口腔底、NOS</t>
  </si>
  <si>
    <t>C05.0</t>
  </si>
  <si>
    <t>硬口蓋</t>
  </si>
  <si>
    <t>C05.1</t>
  </si>
  <si>
    <t>硬口蓋、NOS （軟口蓋の鼻咽頭表面C11.3を除く）</t>
  </si>
  <si>
    <t>C05.2</t>
  </si>
  <si>
    <t>口蓋垂</t>
  </si>
  <si>
    <t>C05.8</t>
  </si>
  <si>
    <t>口蓋の境界部病巣</t>
  </si>
  <si>
    <t>C05.9</t>
  </si>
  <si>
    <t>口蓋、NOS</t>
  </si>
  <si>
    <t>C06.0</t>
  </si>
  <si>
    <t>頬粘膜</t>
  </si>
  <si>
    <t>C06.1</t>
  </si>
  <si>
    <t>口腔前庭</t>
  </si>
  <si>
    <t>C06.2</t>
  </si>
  <si>
    <t>臼後部</t>
  </si>
  <si>
    <t>C06.8</t>
  </si>
  <si>
    <t>その他および部位不明の口腔の境界部病巣</t>
  </si>
  <si>
    <t>C06.9</t>
  </si>
  <si>
    <t>口腔、NOS</t>
  </si>
  <si>
    <t>C07.9</t>
  </si>
  <si>
    <t>耳下腺</t>
  </si>
  <si>
    <t>C08.0</t>
  </si>
  <si>
    <t>顎下腺</t>
  </si>
  <si>
    <t>C08.1</t>
  </si>
  <si>
    <t>舌下線</t>
  </si>
  <si>
    <t>C08.8</t>
  </si>
  <si>
    <t>大唾液腺の境界部病巣</t>
  </si>
  <si>
    <t>C08.9</t>
  </si>
  <si>
    <t>大唾液腺、NOS</t>
  </si>
  <si>
    <t>C09.0</t>
  </si>
  <si>
    <t>扁桃窩</t>
  </si>
  <si>
    <t>C09.1</t>
  </si>
  <si>
    <t>扁桃口蓋弓</t>
  </si>
  <si>
    <t>C09.8</t>
  </si>
  <si>
    <t>扁桃の境界部病巣</t>
  </si>
  <si>
    <t>C09.9</t>
  </si>
  <si>
    <t>扁桃、NOS (舌扁桃C02.4および咽頭扁桃C11.1を除く)</t>
  </si>
  <si>
    <t>C10.0</t>
  </si>
  <si>
    <t>喉頭蓋谷</t>
  </si>
  <si>
    <t>C10.1</t>
  </si>
  <si>
    <t>喉頭蓋の前面</t>
  </si>
  <si>
    <t>C10.2</t>
  </si>
  <si>
    <t>中咽頭側壁</t>
  </si>
  <si>
    <t>C10.3</t>
  </si>
  <si>
    <t>中咽頭後壁</t>
  </si>
  <si>
    <t>C10.4</t>
  </si>
  <si>
    <t>鰓裂 （新生物の部位）</t>
  </si>
  <si>
    <t>C10.8</t>
  </si>
  <si>
    <t>中咽頭の境界部病巣</t>
  </si>
  <si>
    <t>C10.9</t>
  </si>
  <si>
    <t>中咽頭、NOS</t>
  </si>
  <si>
    <t>C11.0</t>
  </si>
  <si>
    <t>鼻咽頭上壁</t>
  </si>
  <si>
    <t>C11.1</t>
  </si>
  <si>
    <t>鼻咽頭後壁</t>
  </si>
  <si>
    <t>C11.2</t>
  </si>
  <si>
    <t>鼻咽頭側壁</t>
  </si>
  <si>
    <t>C11.3</t>
  </si>
  <si>
    <t>鼻咽頭前壁</t>
  </si>
  <si>
    <t>C11.8</t>
  </si>
  <si>
    <t>鼻咽頭の境界部病巣</t>
  </si>
  <si>
    <t>C11.9</t>
  </si>
  <si>
    <t>鼻咽頭、NOS</t>
  </si>
  <si>
    <t>C12.9</t>
  </si>
  <si>
    <t>梨上陥凹</t>
  </si>
  <si>
    <t>C13.0</t>
  </si>
  <si>
    <t>後輪状軟骨部</t>
  </si>
  <si>
    <t>C13.1</t>
  </si>
  <si>
    <t>披裂喉頭蓋ひだの下咽頭面</t>
  </si>
  <si>
    <t>C13.2</t>
  </si>
  <si>
    <t>下咽頭後壁</t>
  </si>
  <si>
    <t>C13.8</t>
  </si>
  <si>
    <t>下咽頭の境界部病巣</t>
  </si>
  <si>
    <t>C13.9</t>
  </si>
  <si>
    <t>下咽頭、NOS</t>
  </si>
  <si>
    <t>C14.0</t>
  </si>
  <si>
    <t>咽頭、NOS</t>
  </si>
  <si>
    <t>Unknown</t>
  </si>
  <si>
    <t>C14.2</t>
  </si>
  <si>
    <t>ワルダイヤー輪</t>
  </si>
  <si>
    <t>C14.8</t>
  </si>
  <si>
    <t>口唇、口腔および咽頭の境界部病巣</t>
  </si>
  <si>
    <t>C15.0</t>
  </si>
  <si>
    <t>頚部食道</t>
  </si>
  <si>
    <t>Esophageal Cancer
Gastrointestinal Stromal Tumor
Squamous Cell Cancer</t>
  </si>
  <si>
    <t>C15.1</t>
  </si>
  <si>
    <t>胸部食道</t>
  </si>
  <si>
    <t>C15.2</t>
  </si>
  <si>
    <t>腹部食道</t>
  </si>
  <si>
    <t>C15.3</t>
  </si>
  <si>
    <t>上部食道</t>
  </si>
  <si>
    <t>C15.4</t>
  </si>
  <si>
    <t>中部食道</t>
  </si>
  <si>
    <t>C15.5</t>
  </si>
  <si>
    <t>下部食道</t>
  </si>
  <si>
    <t>C15.8</t>
  </si>
  <si>
    <t>食道の境界部病巣</t>
  </si>
  <si>
    <t>C15.9</t>
  </si>
  <si>
    <t>食道、NOS</t>
  </si>
  <si>
    <t>C16.0</t>
  </si>
  <si>
    <t>噴門、NOS</t>
  </si>
  <si>
    <t>Gastric Cancer
Gastrointestinal Stromal Tumor</t>
  </si>
  <si>
    <t>C16.1</t>
  </si>
  <si>
    <t>胃底部</t>
  </si>
  <si>
    <t>C16.2</t>
  </si>
  <si>
    <t>胃体部</t>
  </si>
  <si>
    <t>C16.3</t>
  </si>
  <si>
    <t>胃前庭部</t>
  </si>
  <si>
    <t>C16.4</t>
  </si>
  <si>
    <t>幽門</t>
  </si>
  <si>
    <t>C16.5</t>
  </si>
  <si>
    <t>胃小弯、NOS （C16.1-C16.4に分類されないもの）</t>
  </si>
  <si>
    <t>C16.6</t>
  </si>
  <si>
    <t>胃大弯、NOS （C16.1-C16.4に分類されないもの）</t>
  </si>
  <si>
    <t>C16.8</t>
  </si>
  <si>
    <t>胃の境界部病巣</t>
  </si>
  <si>
    <t>C16.9</t>
  </si>
  <si>
    <t>胃、NOS</t>
  </si>
  <si>
    <t>C17.0</t>
  </si>
  <si>
    <t>十二指腸</t>
  </si>
  <si>
    <t>C17.1</t>
  </si>
  <si>
    <t>空調</t>
  </si>
  <si>
    <t>C17.2</t>
  </si>
  <si>
    <t>回腸 （回盲弁C18.0を除く）</t>
  </si>
  <si>
    <t>C17.3</t>
  </si>
  <si>
    <t>メッケル憩室 （新生物の部位）</t>
  </si>
  <si>
    <t>C17.8</t>
  </si>
  <si>
    <t>小腸の境界部病巣</t>
  </si>
  <si>
    <t>C17.9</t>
  </si>
  <si>
    <t>小腸、NOS</t>
  </si>
  <si>
    <t>C18.0</t>
  </si>
  <si>
    <t>盲腸</t>
  </si>
  <si>
    <t>Colorectal Cancer
Gastrointestinal Stromal Tumor</t>
  </si>
  <si>
    <t>C18.1</t>
  </si>
  <si>
    <t>虫垂</t>
  </si>
  <si>
    <t>C18.2</t>
  </si>
  <si>
    <t>上行結腸</t>
  </si>
  <si>
    <t>C18.3</t>
  </si>
  <si>
    <t>右結腸曲</t>
  </si>
  <si>
    <t>C18.4</t>
  </si>
  <si>
    <t>横行結腸</t>
  </si>
  <si>
    <t>C18.5</t>
  </si>
  <si>
    <t>左結腸曲</t>
  </si>
  <si>
    <t>C18.6</t>
  </si>
  <si>
    <t>下行結腸</t>
  </si>
  <si>
    <t>C18.7</t>
  </si>
  <si>
    <t>S状結腸</t>
  </si>
  <si>
    <t>C18.8</t>
  </si>
  <si>
    <t>結腸の境界部病巣</t>
  </si>
  <si>
    <t>C18.9</t>
  </si>
  <si>
    <t>結腸、NOS</t>
  </si>
  <si>
    <t>C19.9</t>
  </si>
  <si>
    <t>直腸S状結腸移行部</t>
  </si>
  <si>
    <t>C20.9</t>
  </si>
  <si>
    <t>直腸、NOS</t>
  </si>
  <si>
    <t>Colorectal Cancer</t>
  </si>
  <si>
    <t>C21.0</t>
  </si>
  <si>
    <t>肛門、NOS （肛門皮膚および肛門周囲皮膚C44.5を除く）</t>
  </si>
  <si>
    <t>Colorectal Cancer
Squamous Cell Cancer</t>
  </si>
  <si>
    <t>C21.1</t>
  </si>
  <si>
    <t>肛門管</t>
  </si>
  <si>
    <t>C21.2</t>
  </si>
  <si>
    <t>総排泄腔由来物</t>
  </si>
  <si>
    <t>C21.8</t>
  </si>
  <si>
    <t>直腸、肛門および肛門管の境界部病巣</t>
  </si>
  <si>
    <t>C22.0</t>
  </si>
  <si>
    <t>肝</t>
  </si>
  <si>
    <t>Liver Cancer</t>
  </si>
  <si>
    <t>C22.1</t>
  </si>
  <si>
    <t>管内胆管</t>
  </si>
  <si>
    <t>C23.9</t>
  </si>
  <si>
    <t>胆嚢</t>
  </si>
  <si>
    <t>C24.0</t>
  </si>
  <si>
    <t>胆外胆管</t>
  </si>
  <si>
    <t>C24.1</t>
  </si>
  <si>
    <t>ファーテル乳頭膨大部</t>
  </si>
  <si>
    <t>C24.8</t>
  </si>
  <si>
    <t>胆道の境界部病巣</t>
  </si>
  <si>
    <t>C24.9</t>
  </si>
  <si>
    <t>胆道、NOS</t>
  </si>
  <si>
    <t>C25.0</t>
  </si>
  <si>
    <t>膵頭部</t>
  </si>
  <si>
    <t>Pancreatic Cancer</t>
  </si>
  <si>
    <t>C25.1</t>
  </si>
  <si>
    <t>膵体部</t>
  </si>
  <si>
    <t>C25.2</t>
  </si>
  <si>
    <t>膵尾部</t>
  </si>
  <si>
    <t>C25.3</t>
  </si>
  <si>
    <t>膵管</t>
  </si>
  <si>
    <t>C25.4</t>
  </si>
  <si>
    <t>ランゲルハンス島</t>
  </si>
  <si>
    <t>C25.7</t>
  </si>
  <si>
    <t>膵のその他の明示された部位</t>
  </si>
  <si>
    <t>C25.8</t>
  </si>
  <si>
    <t>膵の境界部病巣</t>
  </si>
  <si>
    <t>C25.9</t>
  </si>
  <si>
    <t>膵、NOS</t>
  </si>
  <si>
    <t>C26.0</t>
  </si>
  <si>
    <t>腸管、NOS</t>
  </si>
  <si>
    <t>C26.8</t>
  </si>
  <si>
    <t>消化器の境界部病巣</t>
  </si>
  <si>
    <t>C26.9</t>
  </si>
  <si>
    <t>胃腸管、NOS</t>
  </si>
  <si>
    <t>C30.0</t>
  </si>
  <si>
    <t>鼻腔（鼻、NOS C76.0を除く）</t>
  </si>
  <si>
    <t>C30.1</t>
  </si>
  <si>
    <t>中耳</t>
  </si>
  <si>
    <t>C31.0</t>
  </si>
  <si>
    <t>上顎洞</t>
  </si>
  <si>
    <t>C31.1</t>
  </si>
  <si>
    <t>篩骨洞</t>
  </si>
  <si>
    <t>C31.2</t>
  </si>
  <si>
    <t>前頭洞</t>
  </si>
  <si>
    <t>C31.3</t>
  </si>
  <si>
    <t>蝶形骨洞</t>
  </si>
  <si>
    <t>C31.8</t>
  </si>
  <si>
    <t>副鼻腔の境界部病巣</t>
  </si>
  <si>
    <t>C31.9</t>
  </si>
  <si>
    <t>副鼻腔、NOS</t>
  </si>
  <si>
    <t>C32.0</t>
  </si>
  <si>
    <t>声門</t>
  </si>
  <si>
    <t>C32.1</t>
  </si>
  <si>
    <t>声門上部</t>
  </si>
  <si>
    <t>C32.2</t>
  </si>
  <si>
    <t>声門下部</t>
  </si>
  <si>
    <t>C32.3</t>
  </si>
  <si>
    <t>喉頭軟骨</t>
  </si>
  <si>
    <t>C32.8</t>
  </si>
  <si>
    <t>喉頭の境界部病巣</t>
  </si>
  <si>
    <t>C32.9</t>
  </si>
  <si>
    <t>喉頭、NOS</t>
  </si>
  <si>
    <t>C33.9</t>
  </si>
  <si>
    <t>気管</t>
  </si>
  <si>
    <t>Lung Cancer
Non-Small Cell Lung Cancer
Small Cell Lung Cancer
Squamous Cell Cancer</t>
  </si>
  <si>
    <t>C34.0</t>
  </si>
  <si>
    <t>主気管支</t>
  </si>
  <si>
    <t>C34.1</t>
  </si>
  <si>
    <t>上葉、肺</t>
  </si>
  <si>
    <t>C34.2</t>
  </si>
  <si>
    <t>中葉、肺</t>
  </si>
  <si>
    <t>C34.3</t>
  </si>
  <si>
    <t>下葉、肺</t>
  </si>
  <si>
    <t>C34.8</t>
  </si>
  <si>
    <t>肺の境界部病巣</t>
  </si>
  <si>
    <t>C34.9</t>
  </si>
  <si>
    <t>肺、NOS</t>
  </si>
  <si>
    <t>C37.9</t>
  </si>
  <si>
    <t>胸腺</t>
  </si>
  <si>
    <t>Mesothelioma</t>
  </si>
  <si>
    <t>C38.0</t>
  </si>
  <si>
    <t>心臓</t>
  </si>
  <si>
    <t>C38.1</t>
  </si>
  <si>
    <t>前縦隔</t>
  </si>
  <si>
    <t>C38.2</t>
  </si>
  <si>
    <t>後縦隔</t>
  </si>
  <si>
    <t>C38.3</t>
  </si>
  <si>
    <t>縦隔、NOS</t>
  </si>
  <si>
    <t>C38.4</t>
  </si>
  <si>
    <t>胸膜、NOS</t>
  </si>
  <si>
    <t>C38.8</t>
  </si>
  <si>
    <t>心臓、縦隔および胸膜の境界部病巣</t>
  </si>
  <si>
    <t>C39.0</t>
  </si>
  <si>
    <t>上気道、NOS</t>
  </si>
  <si>
    <t>C39.8</t>
  </si>
  <si>
    <t>呼吸器および胸腔内臓器の境界部病巣</t>
  </si>
  <si>
    <t>C39.9</t>
  </si>
  <si>
    <t>部位不明確の呼吸器</t>
  </si>
  <si>
    <t>C40.0</t>
  </si>
  <si>
    <t>上肢の長骨、肩甲骨およびその関節</t>
  </si>
  <si>
    <t>Osteosarcoma</t>
  </si>
  <si>
    <t>C40.1</t>
  </si>
  <si>
    <t>上肢の短骨およびその関節</t>
  </si>
  <si>
    <t>C40.2</t>
  </si>
  <si>
    <t>下肢の長骨およびその関節</t>
  </si>
  <si>
    <t>C40.3</t>
  </si>
  <si>
    <t>下肢の短骨およびその関節</t>
  </si>
  <si>
    <t>C40.8</t>
  </si>
  <si>
    <t>四肢の骨、関節および関節軟骨の境界部病巣</t>
  </si>
  <si>
    <t>C40.9</t>
  </si>
  <si>
    <t>四肢の骨、NOS</t>
  </si>
  <si>
    <t>C41.0</t>
  </si>
  <si>
    <t>頭蓋骨、顔面骨およびその関節（下顎C41.1を除く）</t>
  </si>
  <si>
    <t>C41.1</t>
  </si>
  <si>
    <t>下顎</t>
  </si>
  <si>
    <t>C41.2</t>
  </si>
  <si>
    <t>脊柱（仙骨および尾骨C41.4を除く）</t>
  </si>
  <si>
    <t>C41.3</t>
  </si>
  <si>
    <t>肋骨、胸骨、鎖骨およびその関節</t>
  </si>
  <si>
    <t>C41.4</t>
  </si>
  <si>
    <t>骨盤骨、仙骨、尾骨およびその関節</t>
  </si>
  <si>
    <t>C41.8</t>
  </si>
  <si>
    <t>骨、関節および関節軟骨の境界部病巣</t>
  </si>
  <si>
    <t>C41.9</t>
  </si>
  <si>
    <t>骨、NOS</t>
  </si>
  <si>
    <t>C42.0</t>
  </si>
  <si>
    <t>血液</t>
  </si>
  <si>
    <t>C42.1</t>
  </si>
  <si>
    <t>骨髄</t>
  </si>
  <si>
    <t>C42.2</t>
  </si>
  <si>
    <t>脾</t>
  </si>
  <si>
    <t>C42.3</t>
  </si>
  <si>
    <t>細網内皮系、NOS</t>
  </si>
  <si>
    <t>C42.4</t>
  </si>
  <si>
    <t>造血系、NOS</t>
  </si>
  <si>
    <t>C44.0</t>
  </si>
  <si>
    <t>口唇の皮膚、NOS</t>
  </si>
  <si>
    <t>Melanoma
Skin Basal Cell Carcinoma
Squamous Cell Cancer</t>
  </si>
  <si>
    <t>C44.1</t>
  </si>
  <si>
    <t>眼瞼</t>
  </si>
  <si>
    <t>C44.2</t>
  </si>
  <si>
    <t>外耳</t>
  </si>
  <si>
    <t>C44.3</t>
  </si>
  <si>
    <t>その他および部位不明の顔面の皮膚</t>
  </si>
  <si>
    <t>C44.4</t>
  </si>
  <si>
    <t>頭皮および頚の皮膚</t>
  </si>
  <si>
    <t>C44.5</t>
  </si>
  <si>
    <t>体幹の皮膚</t>
  </si>
  <si>
    <t>C44.6</t>
  </si>
  <si>
    <t>上肢および肩の皮膚</t>
  </si>
  <si>
    <t>C44.7</t>
  </si>
  <si>
    <t>下肢および股関節部の皮膚</t>
  </si>
  <si>
    <t>C44.8</t>
  </si>
  <si>
    <t>皮膚の境界部病巣</t>
  </si>
  <si>
    <t>C44.9</t>
  </si>
  <si>
    <t>皮膚, NOS （大陰唇の皮膚C51.0、外陰部の皮膚C51.9、陰茎の皮膚C60.9、陰嚢の皮膚C63.2を除く）</t>
  </si>
  <si>
    <t>C47.0</t>
  </si>
  <si>
    <t>頭部、顔面、および頚部の末梢神経および自律神経系（眼窩の末梢神経および自律神経系C69.9を除く）</t>
  </si>
  <si>
    <t>C47.1</t>
  </si>
  <si>
    <t>上肢および肩の末梢神経および自律神経系</t>
  </si>
  <si>
    <t>C47.2</t>
  </si>
  <si>
    <t>下肢および股関節部の末梢神経および自律神経系</t>
  </si>
  <si>
    <t>C47.3</t>
  </si>
  <si>
    <t>胸部郭の末梢神経および自律神経系</t>
  </si>
  <si>
    <t>C47.4</t>
  </si>
  <si>
    <t>腹部の末梢神経および自律神経系</t>
  </si>
  <si>
    <t>C47.5</t>
  </si>
  <si>
    <t>骨盤の末梢神経および自律神経系</t>
  </si>
  <si>
    <t>C47.6</t>
  </si>
  <si>
    <t>体幹の末梢神経および自律神経系, NOS</t>
  </si>
  <si>
    <t>C47.8</t>
  </si>
  <si>
    <t>末梢神経及ぶ自律神経系の境界部病巣</t>
  </si>
  <si>
    <t>C47.9</t>
  </si>
  <si>
    <t>自律神経系, NOS</t>
  </si>
  <si>
    <t>C48.0</t>
  </si>
  <si>
    <t>後腹膜</t>
  </si>
  <si>
    <t>C48.1</t>
  </si>
  <si>
    <t>腹膜の明示された部位</t>
  </si>
  <si>
    <t>C48.2</t>
  </si>
  <si>
    <t>腹膜、NOS</t>
  </si>
  <si>
    <t>C48.8</t>
  </si>
  <si>
    <t>後腹膜および腹膜の境界部病巣</t>
  </si>
  <si>
    <t>C49.0</t>
  </si>
  <si>
    <t>頭部、顔面および頚部の結合組織、皮下組織およびその他の軟部組織 （眼窩の結合組織C69および鼻軟骨C30.0を除く）</t>
  </si>
  <si>
    <t>Soft Tissue Sarcoma</t>
  </si>
  <si>
    <t>C49.1</t>
  </si>
  <si>
    <t>上肢および肩の結合組織、皮下組織およびその他の軟部組織</t>
  </si>
  <si>
    <t>C49.2</t>
  </si>
  <si>
    <t>下肢および股関節部の結合組織、皮下組織およびその他の軟部組織</t>
  </si>
  <si>
    <t>C49.3</t>
  </si>
  <si>
    <t>胸部の結合組織、皮下組織およびその他の軟部組織 （胸腺C37.9、心臓および縦隔C38._を除く）</t>
  </si>
  <si>
    <t>C49.4</t>
  </si>
  <si>
    <t>腹部の結合組織、皮下組織およびその他の軟部組織</t>
  </si>
  <si>
    <t>C49.5</t>
  </si>
  <si>
    <t>骨盤の結合組織、皮下組織およびその他の軟部組織</t>
  </si>
  <si>
    <t>C49.6</t>
  </si>
  <si>
    <t>体幹の結合組織、皮下組織およびその他の軟部組織, NOS</t>
  </si>
  <si>
    <t>C49.8</t>
  </si>
  <si>
    <t>結合組織、皮下組織およびその他の軟部組織の境界部病巣</t>
  </si>
  <si>
    <t>C49.9</t>
  </si>
  <si>
    <t>結合組織、皮下組織およびその他の軟部組織, NOS</t>
  </si>
  <si>
    <t>C50.0</t>
  </si>
  <si>
    <t>乳頭</t>
  </si>
  <si>
    <t>Breast Cancer</t>
  </si>
  <si>
    <t>C50.1</t>
  </si>
  <si>
    <t>乳房中央部</t>
  </si>
  <si>
    <t>C50.2</t>
  </si>
  <si>
    <t>乳房上内側4分の１</t>
  </si>
  <si>
    <t>C50.3</t>
  </si>
  <si>
    <t>乳房下内側4分の1</t>
  </si>
  <si>
    <t>C50.4</t>
  </si>
  <si>
    <t>乳房上外側4分の１</t>
  </si>
  <si>
    <t>C50.5</t>
  </si>
  <si>
    <t>乳房下外側4分の１</t>
  </si>
  <si>
    <t>C50.6</t>
  </si>
  <si>
    <t>乳腺腋窩尾部</t>
  </si>
  <si>
    <t>C50.8</t>
  </si>
  <si>
    <t>乳房の境界部病巣</t>
  </si>
  <si>
    <t>C50.9</t>
  </si>
  <si>
    <t>乳房、NOS</t>
  </si>
  <si>
    <t>C51.0</t>
  </si>
  <si>
    <t>大陰唇</t>
  </si>
  <si>
    <t>Cervical Cancer
Squamous Cell Cancer</t>
  </si>
  <si>
    <t>C51.1</t>
  </si>
  <si>
    <t>小陰唇</t>
  </si>
  <si>
    <t>C51.2</t>
  </si>
  <si>
    <t>陰核</t>
  </si>
  <si>
    <t>C51.8</t>
  </si>
  <si>
    <t>外陰の境界部病巣</t>
  </si>
  <si>
    <t>C51.9</t>
  </si>
  <si>
    <t>外陰、NOS</t>
  </si>
  <si>
    <t>C52.9</t>
  </si>
  <si>
    <t>膣、NOS</t>
  </si>
  <si>
    <t>C53.0</t>
  </si>
  <si>
    <t>子宮頚部</t>
  </si>
  <si>
    <t>C53.1</t>
  </si>
  <si>
    <t>子宮頚外部</t>
  </si>
  <si>
    <t>C53.8</t>
  </si>
  <si>
    <t>子宮頚の境界部病巣</t>
  </si>
  <si>
    <t>C53.9</t>
  </si>
  <si>
    <t>子宮頚</t>
  </si>
  <si>
    <t>C54.0</t>
  </si>
  <si>
    <t>子宮峡部</t>
  </si>
  <si>
    <t>Endometrial Cancer</t>
  </si>
  <si>
    <t>C54.1</t>
  </si>
  <si>
    <t>子宮内膜</t>
  </si>
  <si>
    <t>C54.2</t>
  </si>
  <si>
    <t>子宮筋層</t>
  </si>
  <si>
    <t>C54.3</t>
  </si>
  <si>
    <t>子宮底</t>
  </si>
  <si>
    <t>C54.8</t>
  </si>
  <si>
    <t>子宮体部の境界部病巣</t>
  </si>
  <si>
    <t>C54.9</t>
  </si>
  <si>
    <t>子宮体部</t>
  </si>
  <si>
    <t>C55.9</t>
  </si>
  <si>
    <t>子宮, NOS</t>
  </si>
  <si>
    <t>C56.9</t>
  </si>
  <si>
    <t>卵巣</t>
  </si>
  <si>
    <t>Ovarian Cancer</t>
  </si>
  <si>
    <t>C57.0</t>
  </si>
  <si>
    <t>卵管</t>
  </si>
  <si>
    <t>C57.1</t>
  </si>
  <si>
    <t>子宮広間膜</t>
  </si>
  <si>
    <t>C57.2</t>
  </si>
  <si>
    <t>子宮円索</t>
  </si>
  <si>
    <t>C57.3</t>
  </si>
  <si>
    <t>子宮傍組織</t>
  </si>
  <si>
    <t>C57.4</t>
  </si>
  <si>
    <t>子宮付属器</t>
  </si>
  <si>
    <t>C57.7</t>
  </si>
  <si>
    <t>その他の明示された女性性器</t>
  </si>
  <si>
    <t>C57.8</t>
  </si>
  <si>
    <t>女性性器の境界部病巣</t>
  </si>
  <si>
    <t>C57.9</t>
  </si>
  <si>
    <t>女性性器, NOS</t>
  </si>
  <si>
    <t>C58.9</t>
  </si>
  <si>
    <t>胎盤</t>
  </si>
  <si>
    <t>C60.0</t>
  </si>
  <si>
    <t>包皮</t>
  </si>
  <si>
    <t>C60.1</t>
  </si>
  <si>
    <t>亀頭</t>
  </si>
  <si>
    <t>C60.2</t>
  </si>
  <si>
    <t>陰茎体部</t>
  </si>
  <si>
    <t>C60.8</t>
  </si>
  <si>
    <t>陰茎の境界部病巣</t>
  </si>
  <si>
    <t>C60.9</t>
  </si>
  <si>
    <t>陰茎、NOS</t>
  </si>
  <si>
    <t>C61.9</t>
  </si>
  <si>
    <t>前立腺</t>
  </si>
  <si>
    <t>Prostate Cancer</t>
  </si>
  <si>
    <t>C62.0</t>
  </si>
  <si>
    <t>停留精巣 （新生物の部位）</t>
  </si>
  <si>
    <t>Testicular Cancer</t>
  </si>
  <si>
    <t>C62.1</t>
  </si>
  <si>
    <t>下降精巣</t>
  </si>
  <si>
    <t>C62.9</t>
  </si>
  <si>
    <t>精巣、NOS</t>
  </si>
  <si>
    <t>C63.0</t>
  </si>
  <si>
    <t>精巣上体</t>
  </si>
  <si>
    <t>C63.1</t>
  </si>
  <si>
    <t>精索</t>
  </si>
  <si>
    <t>C63.2</t>
  </si>
  <si>
    <t>陰嚢、NOS</t>
  </si>
  <si>
    <t>C63.7</t>
  </si>
  <si>
    <t>その他の明示された男性性器</t>
  </si>
  <si>
    <t>C63.8</t>
  </si>
  <si>
    <t>男性性器の境界部病巣</t>
  </si>
  <si>
    <t>C63.9</t>
  </si>
  <si>
    <t>男性性器、NOS</t>
  </si>
  <si>
    <t>C64.9</t>
  </si>
  <si>
    <t>腎、 NOS</t>
  </si>
  <si>
    <t>Kidney Cancer</t>
  </si>
  <si>
    <t>C65.9</t>
  </si>
  <si>
    <t>腎孟</t>
  </si>
  <si>
    <t>C66.9</t>
  </si>
  <si>
    <t>尿管</t>
  </si>
  <si>
    <t>Bladder Cancer</t>
  </si>
  <si>
    <t>C67.0</t>
  </si>
  <si>
    <t>膀胱三角</t>
  </si>
  <si>
    <t>C67.1</t>
  </si>
  <si>
    <t>膀胱円蓋</t>
  </si>
  <si>
    <t>C67.2</t>
  </si>
  <si>
    <t>膀胱側壁</t>
  </si>
  <si>
    <t>C67.3</t>
  </si>
  <si>
    <t>膀胱前壁</t>
  </si>
  <si>
    <t>C67.4</t>
  </si>
  <si>
    <t>膀胱後壁</t>
  </si>
  <si>
    <t>C67.5</t>
  </si>
  <si>
    <t>膀胱頚部</t>
  </si>
  <si>
    <t>C67.6</t>
  </si>
  <si>
    <t>尿管口</t>
  </si>
  <si>
    <t>C67.7</t>
  </si>
  <si>
    <t>尿膜管</t>
  </si>
  <si>
    <t>C67.8</t>
  </si>
  <si>
    <t>膀胱の境界部病巣</t>
  </si>
  <si>
    <t>C67.9</t>
  </si>
  <si>
    <t>膀胱、NOS</t>
  </si>
  <si>
    <t>C68.0</t>
  </si>
  <si>
    <t>尿道</t>
  </si>
  <si>
    <t>C68.1</t>
  </si>
  <si>
    <t>尿道傍腺</t>
  </si>
  <si>
    <t>C68.8</t>
  </si>
  <si>
    <t>泌尿器の境界部病巣</t>
  </si>
  <si>
    <t>C68.9</t>
  </si>
  <si>
    <t>尿路系、NOS</t>
  </si>
  <si>
    <t>C69.0</t>
  </si>
  <si>
    <t>結膜</t>
  </si>
  <si>
    <t>C69.1</t>
  </si>
  <si>
    <t>角膜、NOS</t>
  </si>
  <si>
    <t>C69.2</t>
  </si>
  <si>
    <t>網膜</t>
  </si>
  <si>
    <t>C69.3</t>
  </si>
  <si>
    <t>脈絡膜</t>
  </si>
  <si>
    <t>C69.4</t>
  </si>
  <si>
    <t>毛様体</t>
  </si>
  <si>
    <t>C69.5</t>
  </si>
  <si>
    <t>涙腺</t>
  </si>
  <si>
    <t>C69.6</t>
  </si>
  <si>
    <t>眼窩</t>
  </si>
  <si>
    <t>C69.8</t>
  </si>
  <si>
    <t>眼および付属器の境界部病巣</t>
  </si>
  <si>
    <t>C69.9</t>
  </si>
  <si>
    <t>眼、 NOS</t>
  </si>
  <si>
    <t>C70.0</t>
  </si>
  <si>
    <t>脳髄膜</t>
  </si>
  <si>
    <t>C70.1</t>
  </si>
  <si>
    <t>脊髄膜</t>
  </si>
  <si>
    <t>C70.9</t>
  </si>
  <si>
    <t>髄膜、NOS</t>
  </si>
  <si>
    <t>C71.0</t>
  </si>
  <si>
    <t>大脳</t>
  </si>
  <si>
    <t>Glioblastoma</t>
  </si>
  <si>
    <t>C71.1</t>
  </si>
  <si>
    <t>前頭葉</t>
  </si>
  <si>
    <t>C71.2</t>
  </si>
  <si>
    <t>側頭葉</t>
  </si>
  <si>
    <t>C71.3</t>
  </si>
  <si>
    <t>頭頂葉</t>
  </si>
  <si>
    <t>C71.4</t>
  </si>
  <si>
    <t>後頭葉</t>
  </si>
  <si>
    <t>C71.5</t>
  </si>
  <si>
    <t>脳室、NOS</t>
  </si>
  <si>
    <t>C71.6</t>
  </si>
  <si>
    <t>小脳、NOS</t>
  </si>
  <si>
    <t>C71.7</t>
  </si>
  <si>
    <t>脳幹</t>
  </si>
  <si>
    <t>C71.8</t>
  </si>
  <si>
    <t>脳の境界部病巣</t>
  </si>
  <si>
    <t>C71.9</t>
  </si>
  <si>
    <t>脳、NOS</t>
  </si>
  <si>
    <t>C72.0</t>
  </si>
  <si>
    <t>脊髄</t>
  </si>
  <si>
    <t>C72.1</t>
  </si>
  <si>
    <t>馬尾</t>
  </si>
  <si>
    <t>C72.2</t>
  </si>
  <si>
    <t>嗅神経</t>
  </si>
  <si>
    <t>C72.3</t>
  </si>
  <si>
    <t>視神経</t>
  </si>
  <si>
    <t>C72.4</t>
  </si>
  <si>
    <t>聴神経</t>
  </si>
  <si>
    <t>C72.5</t>
  </si>
  <si>
    <t>脳神経</t>
  </si>
  <si>
    <t>C72.8</t>
  </si>
  <si>
    <t>脳および中枢神経系の境界部病巣</t>
  </si>
  <si>
    <t>C72.9</t>
  </si>
  <si>
    <t>神経系</t>
  </si>
  <si>
    <t>C73.9</t>
  </si>
  <si>
    <t>甲状腺</t>
  </si>
  <si>
    <t>Thyroid Cancer</t>
  </si>
  <si>
    <t>C74.0</t>
  </si>
  <si>
    <t>副腎皮質</t>
  </si>
  <si>
    <t>C74.1</t>
  </si>
  <si>
    <t>副腎髄質</t>
  </si>
  <si>
    <t>C74.9</t>
  </si>
  <si>
    <t>副腎、NOS</t>
  </si>
  <si>
    <t>C75.0</t>
  </si>
  <si>
    <t>上皮小体</t>
  </si>
  <si>
    <t>C75.1</t>
  </si>
  <si>
    <t>下垂体</t>
  </si>
  <si>
    <t>C75.2</t>
  </si>
  <si>
    <t>頭蓋咽頭管</t>
  </si>
  <si>
    <t>C75.3</t>
  </si>
  <si>
    <t>松果体</t>
  </si>
  <si>
    <t>C75.4</t>
  </si>
  <si>
    <t>頚動脈小体</t>
  </si>
  <si>
    <t>C75.5</t>
  </si>
  <si>
    <t>大動脈小体およびその他のパラガングリア</t>
  </si>
  <si>
    <t>C75.8</t>
  </si>
  <si>
    <t>内分泌腺および関連組織の境界部病巣</t>
  </si>
  <si>
    <t>C75.9</t>
  </si>
  <si>
    <t>内分泌腺、NOS</t>
  </si>
  <si>
    <t>C76.0</t>
  </si>
  <si>
    <t>頭部、顔面または頚部、NOS</t>
  </si>
  <si>
    <t>C76.1</t>
  </si>
  <si>
    <t>胸郭、NOS</t>
  </si>
  <si>
    <t>C76.2</t>
  </si>
  <si>
    <t>腹部、NOS</t>
  </si>
  <si>
    <t>C76.3</t>
  </si>
  <si>
    <t>骨盤、NOS</t>
  </si>
  <si>
    <t>C76.4</t>
  </si>
  <si>
    <t>上肢、NOS</t>
  </si>
  <si>
    <t>C76.5</t>
  </si>
  <si>
    <t>下肢、NOS</t>
  </si>
  <si>
    <t>C76.7</t>
  </si>
  <si>
    <t>その他の不明確な部位</t>
  </si>
  <si>
    <t>C76.8</t>
  </si>
  <si>
    <t>部位不明確の境界部病巣</t>
  </si>
  <si>
    <t>C77.0</t>
  </si>
  <si>
    <t>頭部、顔面および頚部のリンパ節</t>
  </si>
  <si>
    <t>C77.1</t>
  </si>
  <si>
    <t>胸腔内リンパ節</t>
  </si>
  <si>
    <t>C77.2</t>
  </si>
  <si>
    <t>腹腔内リンパ節</t>
  </si>
  <si>
    <t>C77.3</t>
  </si>
  <si>
    <t>腋窩または腕のリンパ節</t>
  </si>
  <si>
    <t>C77.4</t>
  </si>
  <si>
    <t>下肢又は鼡径部のリンパ節</t>
  </si>
  <si>
    <t>C77.5</t>
  </si>
  <si>
    <t>骨盤リンパ節</t>
  </si>
  <si>
    <t>C77.8</t>
  </si>
  <si>
    <t>多部位のリンパ節</t>
  </si>
  <si>
    <t>C77.9</t>
  </si>
  <si>
    <t>リンパ節、NOS</t>
  </si>
  <si>
    <t>C80.9</t>
  </si>
  <si>
    <t>原発部位不明</t>
  </si>
  <si>
    <t>コード</t>
  </si>
  <si>
    <t>形　態</t>
  </si>
  <si>
    <t>8000/0</t>
  </si>
  <si>
    <t>新生物、良性</t>
  </si>
  <si>
    <t>8000/1</t>
  </si>
  <si>
    <t>新生物、良性又は悪性の別不詳</t>
  </si>
  <si>
    <t>8000/3</t>
  </si>
  <si>
    <t>新生物、悪性</t>
  </si>
  <si>
    <t>8000/6</t>
  </si>
  <si>
    <t>新生物、転移性</t>
  </si>
  <si>
    <t>8000/9</t>
  </si>
  <si>
    <t>新生物、悪性、原発または転移の別不詳</t>
  </si>
  <si>
    <t>8001/0</t>
  </si>
  <si>
    <t>腫瘍細胞、良性</t>
  </si>
  <si>
    <t>8001/1</t>
  </si>
  <si>
    <t>腫瘍細胞、良性または悪性の別不詳</t>
  </si>
  <si>
    <t>8001/3</t>
  </si>
  <si>
    <t>腫瘍細胞、悪性</t>
  </si>
  <si>
    <t>8002/3</t>
  </si>
  <si>
    <t>悪性腫瘍、小細胞型</t>
  </si>
  <si>
    <t>8003/3</t>
  </si>
  <si>
    <t>悪性腫瘍、巨細胞型</t>
  </si>
  <si>
    <t>8004/3</t>
  </si>
  <si>
    <t>悪性腫瘍、紡錘形細胞型</t>
  </si>
  <si>
    <t>8005/0</t>
  </si>
  <si>
    <t>明細胞腫瘍, NOS</t>
  </si>
  <si>
    <t>8005/3</t>
  </si>
  <si>
    <t>悪性腫瘍、明細胞型</t>
  </si>
  <si>
    <t>8010/0</t>
  </si>
  <si>
    <t>上皮性腫瘍、良性</t>
  </si>
  <si>
    <t>8010/2</t>
  </si>
  <si>
    <t>上皮内癌、NOS</t>
  </si>
  <si>
    <t>8010/3</t>
  </si>
  <si>
    <t>癌腫, NOS</t>
  </si>
  <si>
    <t>8010/6</t>
  </si>
  <si>
    <t>癌腫, 転移性, NOS</t>
  </si>
  <si>
    <t>8010/9</t>
  </si>
  <si>
    <t>癌腫症</t>
  </si>
  <si>
    <t>8011/0</t>
  </si>
  <si>
    <t>上皮腫, 良性</t>
  </si>
  <si>
    <t>8011/3</t>
  </si>
  <si>
    <t>上皮腫, 悪性</t>
  </si>
  <si>
    <t>8012/3</t>
  </si>
  <si>
    <t>大細胞癌, NOS</t>
  </si>
  <si>
    <t>8013/3</t>
  </si>
  <si>
    <t>大細胞神経内分泌癌</t>
  </si>
  <si>
    <t>8014/3</t>
  </si>
  <si>
    <t>ラブドイド型を伴う大細胞癌</t>
  </si>
  <si>
    <t>8015/3</t>
  </si>
  <si>
    <t>硝子細胞癌</t>
  </si>
  <si>
    <t>8020/3</t>
  </si>
  <si>
    <t>癌腫、未分化、NOS</t>
  </si>
  <si>
    <t>8021/3</t>
  </si>
  <si>
    <t>癌腫、退形成性、NOS</t>
  </si>
  <si>
    <t>8022/3</t>
  </si>
  <si>
    <t>多形細胞癌</t>
  </si>
  <si>
    <t>8030/3</t>
  </si>
  <si>
    <t>巨細胞及び紡錘形細胞癌</t>
  </si>
  <si>
    <t>8031/3</t>
  </si>
  <si>
    <t>巨細胞癌</t>
  </si>
  <si>
    <t>8032/3</t>
  </si>
  <si>
    <t>紡錘形細胞癌、NOS</t>
  </si>
  <si>
    <t>8033/3</t>
  </si>
  <si>
    <t>偽肉腫様癌</t>
  </si>
  <si>
    <t>8034/3</t>
  </si>
  <si>
    <t>多角形細胞癌</t>
  </si>
  <si>
    <t>8035/3</t>
  </si>
  <si>
    <t>破骨細胞様巨細胞を伴う癌</t>
  </si>
  <si>
    <t>8040/0</t>
  </si>
  <si>
    <t>ツモレット、良性</t>
  </si>
  <si>
    <t>8040/1</t>
  </si>
  <si>
    <t>ツモレット、NOS</t>
  </si>
  <si>
    <t>8041/3</t>
  </si>
  <si>
    <t>小細胞癌、NOS</t>
  </si>
  <si>
    <t>8042/3</t>
  </si>
  <si>
    <t>燕麦細胞癌 (C34._)</t>
  </si>
  <si>
    <t>8043/3</t>
  </si>
  <si>
    <t>小細胞癌、紡錘形細胞</t>
  </si>
  <si>
    <t>8044/3</t>
  </si>
  <si>
    <t>小細胞癌、中細胞</t>
  </si>
  <si>
    <t>8045/3</t>
  </si>
  <si>
    <t>小細胞混合癌</t>
  </si>
  <si>
    <t>8046/3</t>
  </si>
  <si>
    <t>非小細胞癌 (C34._)</t>
  </si>
  <si>
    <t>滑膜肉腫、二相性</t>
  </si>
  <si>
    <t>8050/0</t>
  </si>
  <si>
    <t>乳頭腫、NOS(膀胱の乳頭腫M-8120/1を除く)</t>
  </si>
  <si>
    <t>8050/2</t>
  </si>
  <si>
    <t>乳頭上皮内癌</t>
  </si>
  <si>
    <t>8050/3</t>
  </si>
  <si>
    <t>乳頭状癌、NOS</t>
  </si>
  <si>
    <t>8051/0</t>
  </si>
  <si>
    <t>ゆう状乳頭腫</t>
  </si>
  <si>
    <t>8051/3</t>
  </si>
  <si>
    <t>ゆう状癌</t>
  </si>
  <si>
    <t>8052/0</t>
  </si>
  <si>
    <t>扁平上皮乳頭腫、NOS</t>
  </si>
  <si>
    <t>8052/2</t>
  </si>
  <si>
    <t>乳頭状扁平上皮癌、非浸潤性</t>
  </si>
  <si>
    <t>8052/3</t>
  </si>
  <si>
    <t>乳頭状扁平上皮癌</t>
  </si>
  <si>
    <t>8053/0</t>
  </si>
  <si>
    <t>扁平上皮乳頭腫、内向性</t>
  </si>
  <si>
    <t>8060/0</t>
  </si>
  <si>
    <t>扁平上皮乳頭腫症</t>
  </si>
  <si>
    <t>8070/2</t>
  </si>
  <si>
    <t>上皮内扁平上皮癌、NOS</t>
  </si>
  <si>
    <t>8070/3</t>
  </si>
  <si>
    <t>扁平上皮癌、NOS</t>
  </si>
  <si>
    <t>8070/6</t>
  </si>
  <si>
    <t>扁平上皮癌、転移性、NOS</t>
  </si>
  <si>
    <t>8071/3</t>
  </si>
  <si>
    <t>扁平上皮癌、角化、NOS</t>
  </si>
  <si>
    <t>8072/3</t>
  </si>
  <si>
    <t>扁平上皮癌、大細胞性、非角化、NOS</t>
  </si>
  <si>
    <t>8073/3</t>
  </si>
  <si>
    <t>扁平上皮癌、小細胞性、非角化</t>
  </si>
  <si>
    <t>8074/3</t>
  </si>
  <si>
    <t>扁平上皮癌、紡錘形細胞</t>
  </si>
  <si>
    <t>8075/3</t>
  </si>
  <si>
    <t>扁平上皮癌、腺様</t>
  </si>
  <si>
    <t>8076/2</t>
  </si>
  <si>
    <t>間質浸潤には疑義がある上皮内扁平上皮癌</t>
  </si>
  <si>
    <t>8076/3</t>
  </si>
  <si>
    <t>扁平上皮癌、微少浸潤性</t>
  </si>
  <si>
    <t>8077/2</t>
  </si>
  <si>
    <t>扁平上皮内腫瘍、Ⅲ度（コーディングガイドライン参照）</t>
  </si>
  <si>
    <t>8078/3</t>
  </si>
  <si>
    <t>角化真珠を伴う扁平上皮癌</t>
  </si>
  <si>
    <t>8080/2</t>
  </si>
  <si>
    <t>ケイラー紅色肥厚症 (C60._)</t>
  </si>
  <si>
    <t>8081/2</t>
  </si>
  <si>
    <t>ボウエン症 (C44._)</t>
  </si>
  <si>
    <t>8082/3</t>
  </si>
  <si>
    <t>リンパ上皮癌</t>
  </si>
  <si>
    <t>8083/3</t>
  </si>
  <si>
    <t>基底細胞様扁平上皮癌</t>
  </si>
  <si>
    <t>8084/3</t>
  </si>
  <si>
    <t>扁平上皮癌、明細胞型</t>
  </si>
  <si>
    <t>8090/1</t>
  </si>
  <si>
    <t>基底細胞腫瘍 (C44._)</t>
  </si>
  <si>
    <t>8090/3</t>
  </si>
  <si>
    <t>基底細胞癌、NOS (C44._)</t>
  </si>
  <si>
    <t>8091/3</t>
  </si>
  <si>
    <t>多病巣性表在性基底細胞癌 (C44._)</t>
  </si>
  <si>
    <t>8092/3</t>
  </si>
  <si>
    <t>浸潤性基底細胞癌、NOS (C44._)</t>
  </si>
  <si>
    <t>8093/3</t>
  </si>
  <si>
    <t>基底細胞癌、繊維上皮性 (C44._)</t>
  </si>
  <si>
    <t>8094/3</t>
  </si>
  <si>
    <t>基底扁平上皮癌 (C44._)</t>
  </si>
  <si>
    <t>8095/3</t>
  </si>
  <si>
    <t>変形癌 (C44._)</t>
  </si>
  <si>
    <t>8096/0</t>
  </si>
  <si>
    <t>ヤダッソン表皮内上皮腫 (C44._)</t>
  </si>
  <si>
    <t>8097/3</t>
  </si>
  <si>
    <t>基底細胞癌、結節性 (C44._)</t>
  </si>
  <si>
    <t>8098/3</t>
  </si>
  <si>
    <t>腺様基底細部癌 (C53._)</t>
  </si>
  <si>
    <t>8100/0</t>
  </si>
  <si>
    <t>毛包上皮腫 (C44._)</t>
  </si>
  <si>
    <t>8101/0</t>
  </si>
  <si>
    <t>毛包のう腫 (C44._)</t>
  </si>
  <si>
    <t>8102/0</t>
  </si>
  <si>
    <t>毛根鞘腫 (C44._)</t>
  </si>
  <si>
    <t>8102/3</t>
  </si>
  <si>
    <t>毛根鞘癌 (C44._)</t>
  </si>
  <si>
    <t>8103/0</t>
  </si>
  <si>
    <t>毛髪癌 (C44._)</t>
  </si>
  <si>
    <t>8110/0</t>
  </si>
  <si>
    <t>毛基質腫、NOS (C44._)</t>
  </si>
  <si>
    <t>8110/3</t>
  </si>
  <si>
    <t>毛基質癌 (C44._)</t>
  </si>
  <si>
    <t>8120/0</t>
  </si>
  <si>
    <t>移行上皮乳頭腫、良性</t>
  </si>
  <si>
    <t>8120/1</t>
  </si>
  <si>
    <t>尿路上皮乳頭腫、NOS</t>
  </si>
  <si>
    <t>8120/2</t>
  </si>
  <si>
    <t>上皮内移行上皮癌</t>
  </si>
  <si>
    <t>8120/3</t>
  </si>
  <si>
    <t>移行上皮癌、NOS</t>
  </si>
  <si>
    <t>8121/0</t>
  </si>
  <si>
    <t>シュナイダー乳頭腫、NOS（C30.0, C31._）</t>
  </si>
  <si>
    <t>8121/1</t>
  </si>
  <si>
    <t>移行上皮乳頭腫、内反性、NOS</t>
  </si>
  <si>
    <t>8121/3</t>
  </si>
  <si>
    <t>シュナイダー癌 (C30.0, C31._)</t>
  </si>
  <si>
    <t>8122/3</t>
  </si>
  <si>
    <t>移行上皮癌、紡錘形細胞</t>
  </si>
  <si>
    <t>8123/3</t>
  </si>
  <si>
    <t>類基底細胞癌</t>
  </si>
  <si>
    <t>8124/3</t>
  </si>
  <si>
    <t>総排泄孔原性癌 (C21.1)</t>
  </si>
  <si>
    <t>8130/1</t>
  </si>
  <si>
    <t>低悪性度乳頭状移行上皮腫瘍 (C67._)</t>
  </si>
  <si>
    <t>8130/2</t>
  </si>
  <si>
    <t>乳頭状移行上皮癌、非浸潤性 (C67._)</t>
  </si>
  <si>
    <t>8130/3</t>
  </si>
  <si>
    <t>乳頭状移行上皮癌 (C67._)</t>
  </si>
  <si>
    <t>8131/3</t>
  </si>
  <si>
    <t>移行上皮癌、微小乳頭状 (C67._)</t>
  </si>
  <si>
    <t>8140/0</t>
  </si>
  <si>
    <t>腺腫、NOS</t>
  </si>
  <si>
    <t>8140/1</t>
  </si>
  <si>
    <t>異型腺腫</t>
  </si>
  <si>
    <t>8140/2</t>
  </si>
  <si>
    <t>上皮内腺癌、NOS</t>
  </si>
  <si>
    <t>8140/3</t>
  </si>
  <si>
    <t>腺癌、NOS</t>
  </si>
  <si>
    <t>8140/6</t>
  </si>
  <si>
    <t>腺癌、転移性、NOS</t>
  </si>
  <si>
    <t>8141/3</t>
  </si>
  <si>
    <t>硬性腺癌</t>
  </si>
  <si>
    <t>8142/3</t>
  </si>
  <si>
    <t>形成性胃炎 (C16._)</t>
  </si>
  <si>
    <t>8143/3</t>
  </si>
  <si>
    <t>表層拡大性腺癌</t>
  </si>
  <si>
    <t>8144/3</t>
  </si>
  <si>
    <t>腺癌、腸型 (C16._)</t>
  </si>
  <si>
    <t>8145/3</t>
  </si>
  <si>
    <t>癌腫、びまん型 (C16._)</t>
  </si>
  <si>
    <t>8146/0</t>
  </si>
  <si>
    <t>単形成腺腫</t>
  </si>
  <si>
    <t>8147/0</t>
  </si>
  <si>
    <t>基底細胞腺腫</t>
  </si>
  <si>
    <t>8147/3</t>
  </si>
  <si>
    <t>基底細胞腺癌</t>
  </si>
  <si>
    <t>8148/2</t>
  </si>
  <si>
    <t>上皮内腺腫瘍、Ⅲ度</t>
  </si>
  <si>
    <t>8149/0</t>
  </si>
  <si>
    <t>小管状腺腫</t>
  </si>
  <si>
    <t>8150/0</t>
  </si>
  <si>
    <t>島細胞腺腫 (C25._)</t>
  </si>
  <si>
    <t>8150/1</t>
  </si>
  <si>
    <t>島細胞腫瘍、NOS (C25._)</t>
  </si>
  <si>
    <t>8150/3</t>
  </si>
  <si>
    <t>島細胞癌 (C25._)</t>
  </si>
  <si>
    <t>8151/0</t>
  </si>
  <si>
    <t>インスリノーマ、NOS（C25._）</t>
  </si>
  <si>
    <t>8151/3</t>
  </si>
  <si>
    <t>インスルノーマ、悪性 (C25._)</t>
  </si>
  <si>
    <t>8152/1</t>
  </si>
  <si>
    <t>グルカゴノーマ、NOS(C25._)</t>
  </si>
  <si>
    <t>8152/3</t>
  </si>
  <si>
    <t>グルカゴノーマ、悪性 (C25._)</t>
  </si>
  <si>
    <t>8153/1</t>
  </si>
  <si>
    <t>ガストリノーマ、NOS</t>
  </si>
  <si>
    <t>8153/3</t>
  </si>
  <si>
    <t>ガストリノーマ、悪性</t>
  </si>
  <si>
    <t>8154/3</t>
  </si>
  <si>
    <t>島細胞・外分泌細胞混合腺腫 (C25._)</t>
  </si>
  <si>
    <t>8155/1</t>
  </si>
  <si>
    <t>VIP産生腫瘍、NOS</t>
  </si>
  <si>
    <t>8155/3</t>
  </si>
  <si>
    <t>VIP産生腫瘍、悪性</t>
  </si>
  <si>
    <t>8156/1</t>
  </si>
  <si>
    <t>ソマトスタチン産生腫瘍、NOS</t>
  </si>
  <si>
    <t>8156/3</t>
  </si>
  <si>
    <t>ソマトスタチン産生腫瘍、悪性</t>
  </si>
  <si>
    <t>8157/1</t>
  </si>
  <si>
    <t>腸グルカゴン腫瘍、NOS</t>
  </si>
  <si>
    <t>8157/3</t>
  </si>
  <si>
    <t>腸グルカゴン腫瘍、悪性</t>
  </si>
  <si>
    <t>8160/0</t>
  </si>
  <si>
    <t>胆管腺腫 (C22.1)(C24.0)</t>
  </si>
  <si>
    <t>8160/3</t>
  </si>
  <si>
    <t>胆管癌 (C22.1)(C24.0)</t>
  </si>
  <si>
    <t>8161/0</t>
  </si>
  <si>
    <t>胆管のう胞腺腫 (C22.1)(C24.0)</t>
  </si>
  <si>
    <t>8161/3</t>
  </si>
  <si>
    <t>胆管のう胞腺癌 (C22.1)(C24.0)</t>
  </si>
  <si>
    <t>8162/3</t>
  </si>
  <si>
    <t>クラッキン腫瘍 (C22.1)(C24.0)</t>
  </si>
  <si>
    <t>8170/0</t>
  </si>
  <si>
    <t>肝細胞腺腫 (C22.0)</t>
  </si>
  <si>
    <t>8170/3</t>
  </si>
  <si>
    <t>肝細胞癌、NOS (C22.0)</t>
  </si>
  <si>
    <t>8171/3</t>
  </si>
  <si>
    <t>肝細胞癌、線維層板状 (C22.0)</t>
  </si>
  <si>
    <t>8172/3</t>
  </si>
  <si>
    <t>肝細胞癌、硬性 (C22.0)</t>
  </si>
  <si>
    <t>8173/3</t>
  </si>
  <si>
    <t>肝細胞癌、紡錘形細胞変異型 (C22.0)</t>
  </si>
  <si>
    <t>8174/3</t>
  </si>
  <si>
    <t>肝細胞癌、明細胞型 (C22.0)</t>
  </si>
  <si>
    <t>8175/3</t>
  </si>
  <si>
    <t>肝細胞癌、多形型 (C22.0)</t>
  </si>
  <si>
    <t>8180/3</t>
  </si>
  <si>
    <t>肝細胞癌・胆管癌の混合型 (C22.0)</t>
  </si>
  <si>
    <t>8190/0</t>
  </si>
  <si>
    <t>索状腺腫</t>
  </si>
  <si>
    <t>8190/3</t>
  </si>
  <si>
    <t>索状腺癌</t>
  </si>
  <si>
    <t>8191/0</t>
  </si>
  <si>
    <t>胎芽性腺腫</t>
  </si>
  <si>
    <t>8200/0</t>
  </si>
  <si>
    <t>皮膚エクリン円柱腫 (C44._)</t>
  </si>
  <si>
    <t>8200/3</t>
  </si>
  <si>
    <t>腺様のう胞癌</t>
  </si>
  <si>
    <t>8201/2</t>
  </si>
  <si>
    <t>篩状上皮内癌 (C50._)</t>
  </si>
  <si>
    <t>8201/3</t>
  </si>
  <si>
    <t>篩状癌、NOS (C50._)</t>
  </si>
  <si>
    <t>8202/0</t>
  </si>
  <si>
    <t>微小のう胞腺腫 (C25._)</t>
  </si>
  <si>
    <t>8204/0</t>
  </si>
  <si>
    <t>乳汁分泌性腺腫 (C50._)</t>
  </si>
  <si>
    <t>8210/0</t>
  </si>
  <si>
    <t>腺腫性ポリープ、NOS</t>
  </si>
  <si>
    <t>8210/2</t>
  </si>
  <si>
    <t>腺腫性ポリープ内上皮腺癌</t>
  </si>
  <si>
    <t>8210/3</t>
  </si>
  <si>
    <t>腺腫性ポリープ内腺癌</t>
  </si>
  <si>
    <t>8211/0</t>
  </si>
  <si>
    <t>管状腺腫、NOS</t>
  </si>
  <si>
    <t>8211/3</t>
  </si>
  <si>
    <t>管状腺癌、NOS</t>
  </si>
  <si>
    <t>8212/0</t>
  </si>
  <si>
    <t>扁平腺腫</t>
  </si>
  <si>
    <t>8213/0</t>
  </si>
  <si>
    <t>鋸歯状腺腫 (C18._)</t>
  </si>
  <si>
    <t>8214/3</t>
  </si>
  <si>
    <t>壁細胞癌 (C16._)</t>
  </si>
  <si>
    <t>8215/3</t>
  </si>
  <si>
    <t>肛門腺腺癌 (C21.1)</t>
  </si>
  <si>
    <t>8220/0</t>
  </si>
  <si>
    <t>大腸腺腫性ポリポーシス (C18._)</t>
  </si>
  <si>
    <t>8220/3</t>
  </si>
  <si>
    <t>大腸腺腫性ポリポーシス内腺癌 (C18._)</t>
  </si>
  <si>
    <t>8221/0</t>
  </si>
  <si>
    <t>多発性腺腫性ポリープ</t>
  </si>
  <si>
    <t>8221/3</t>
  </si>
  <si>
    <t>多発性腺腫性ポリープ内腺癌</t>
  </si>
  <si>
    <t>8230/2</t>
  </si>
  <si>
    <t>導管上皮内癌、充実型 (C50._)</t>
  </si>
  <si>
    <t>8230/3</t>
  </si>
  <si>
    <t>充実性癌、NOS</t>
  </si>
  <si>
    <t>8231/3</t>
  </si>
  <si>
    <t>単純癌</t>
  </si>
  <si>
    <t>8240/1</t>
  </si>
  <si>
    <t>悪性度不詳のカルチノイド腫瘍</t>
  </si>
  <si>
    <t>8240/3</t>
  </si>
  <si>
    <t>カルチノイド腫瘍、NOS （虫垂M-8240/1を除く）</t>
  </si>
  <si>
    <t>8241/3</t>
  </si>
  <si>
    <t>腸クロム親和性細胞カルチノイド</t>
  </si>
  <si>
    <t>8242/1</t>
  </si>
  <si>
    <t>腸クロム親和性細胞カルチノイド、NOS</t>
  </si>
  <si>
    <t>8242/3</t>
  </si>
  <si>
    <t>腸クロム親和性様細胞腫瘍、悪性</t>
  </si>
  <si>
    <t>8243/3</t>
  </si>
  <si>
    <t>胚細胞カルチノイド</t>
  </si>
  <si>
    <t>8244/3</t>
  </si>
  <si>
    <t>複合カルチノイド</t>
  </si>
  <si>
    <t>8245/1</t>
  </si>
  <si>
    <t>管状カルチノイド</t>
  </si>
  <si>
    <t>8245/3</t>
  </si>
  <si>
    <t>腺カルチノイド腫瘍</t>
  </si>
  <si>
    <t>8246/3</t>
  </si>
  <si>
    <t>神経内分泌癌、NOS</t>
  </si>
  <si>
    <t>8247/3</t>
  </si>
  <si>
    <t>メルケル細胞癌 (C44._)</t>
  </si>
  <si>
    <t>8248/1</t>
  </si>
  <si>
    <t>アプドーマ</t>
  </si>
  <si>
    <t>8249/3</t>
  </si>
  <si>
    <t>異型カルチノイド腫瘍</t>
  </si>
  <si>
    <t>8250/1</t>
  </si>
  <si>
    <t>肺腺腫症 (C34._)</t>
  </si>
  <si>
    <t>8250/3</t>
  </si>
  <si>
    <t>細気管支肺胞腺腫、NOS (C34._)</t>
  </si>
  <si>
    <t>8251/0</t>
  </si>
  <si>
    <t>肺胞腺腫 (C34._)</t>
  </si>
  <si>
    <t>8251/3</t>
  </si>
  <si>
    <t>肺胞腺癌 (C34._)</t>
  </si>
  <si>
    <t>8252/3</t>
  </si>
  <si>
    <t>細気管支肺胞上皮癌、非粘液性 (C34._)</t>
  </si>
  <si>
    <t>8253/3</t>
  </si>
  <si>
    <t>細気管支肺胞上皮癌、粘液性 (C34._)</t>
  </si>
  <si>
    <t>8254/3</t>
  </si>
  <si>
    <t>細気管支肺胞上皮癌、粘液性及び非粘液性混合型 (C34._)</t>
  </si>
  <si>
    <t>8255/3</t>
  </si>
  <si>
    <t>亜型の混在を伴う腺癌</t>
  </si>
  <si>
    <t>8260/0</t>
  </si>
  <si>
    <t>乳頭状腺腫、NOS</t>
  </si>
  <si>
    <t>8260/3</t>
  </si>
  <si>
    <t>乳頭状腺癌、NOS</t>
  </si>
  <si>
    <t>8261/0</t>
  </si>
  <si>
    <t>絨毛状腺腫、NOS</t>
  </si>
  <si>
    <t>8261/2</t>
  </si>
  <si>
    <t>絨毛状腺腫内上皮内腺癌</t>
  </si>
  <si>
    <t>8261/3</t>
  </si>
  <si>
    <t>絨毛状腺腫内腺癌</t>
  </si>
  <si>
    <t>8262/3</t>
  </si>
  <si>
    <t>絨毛状腺癌</t>
  </si>
  <si>
    <t>8263/0</t>
  </si>
  <si>
    <t>腺管絨毛腺腫、NOS</t>
  </si>
  <si>
    <t>8263/2</t>
  </si>
  <si>
    <t>腺管絨毛腺腫内上皮内腺癌</t>
  </si>
  <si>
    <t>8263/3</t>
  </si>
  <si>
    <t>腺管絨毛腺腫内腺癌</t>
  </si>
  <si>
    <t>8264/0</t>
  </si>
  <si>
    <t>乳頭腫症、腺状</t>
  </si>
  <si>
    <t>8270/0</t>
  </si>
  <si>
    <t>嫌色素性腺腫 (C75.1)</t>
  </si>
  <si>
    <t>8270/3</t>
  </si>
  <si>
    <t>嫌色素性癌 (C75.1)</t>
  </si>
  <si>
    <t>8271/0</t>
  </si>
  <si>
    <t>プロラクチノーマ (C75.1)</t>
  </si>
  <si>
    <t>8272/0</t>
  </si>
  <si>
    <t>下垂体腺腫、NOS (C75.1)</t>
  </si>
  <si>
    <t>8272/3</t>
  </si>
  <si>
    <t>下垂体癌、NOS (C75.1)</t>
  </si>
  <si>
    <t>8280/0</t>
  </si>
  <si>
    <t>好酸性腺腫 (C75.1)</t>
  </si>
  <si>
    <t>8280/3</t>
  </si>
  <si>
    <t>好酸性腺癌 (C75.1)</t>
  </si>
  <si>
    <t>8281/0</t>
  </si>
  <si>
    <t>好酸性・好塩基性混合腺腫 (C75.1)</t>
  </si>
  <si>
    <t>8281/3</t>
  </si>
  <si>
    <t>好酸性・好塩基性混合癌 (C75.1)</t>
  </si>
  <si>
    <t>8290/0</t>
  </si>
  <si>
    <t>好酸性腺腫</t>
  </si>
  <si>
    <t>8290/3</t>
  </si>
  <si>
    <t>好酸性腺癌</t>
  </si>
  <si>
    <t>8300/0</t>
  </si>
  <si>
    <t>好塩基性腺腫 (C75.1)</t>
  </si>
  <si>
    <t>8300/3</t>
  </si>
  <si>
    <t>好塩基性癌 (C75.1)</t>
  </si>
  <si>
    <t>8310/0</t>
  </si>
  <si>
    <t>明細胞腺腫</t>
  </si>
  <si>
    <t>8310/3</t>
  </si>
  <si>
    <t>明細胞腺癌、NOS</t>
  </si>
  <si>
    <t>8311/1</t>
  </si>
  <si>
    <t>副腎様腫瘍 [obs]</t>
  </si>
  <si>
    <t>8312/3</t>
  </si>
  <si>
    <t>腎細胞癌、NOS</t>
  </si>
  <si>
    <t>8313/0</t>
  </si>
  <si>
    <t>明細胞腺線維腫 (C56.9)</t>
  </si>
  <si>
    <t>8313/1</t>
  </si>
  <si>
    <t>境界悪性明細胞腺線維腫 (C56.9)</t>
  </si>
  <si>
    <t>8313/3</t>
  </si>
  <si>
    <t>明細胞腺癌線維腫 (C56.9)</t>
  </si>
  <si>
    <t>8314/3</t>
  </si>
  <si>
    <t>高脂質癌 (C50._)</t>
  </si>
  <si>
    <t>8315/3</t>
  </si>
  <si>
    <t>高グリコーゲン癌 (C50._)</t>
  </si>
  <si>
    <t>8316/3</t>
  </si>
  <si>
    <t>のう胞随伴性腎細胞癌 (C64.9)</t>
  </si>
  <si>
    <t>8317/3</t>
  </si>
  <si>
    <t>腎細胞癌、嫌色素性型 (C64.9)</t>
  </si>
  <si>
    <t>8318/3</t>
  </si>
  <si>
    <t>腎細胞癌、肉腫様 (C64.9)</t>
  </si>
  <si>
    <t>8319/3</t>
  </si>
  <si>
    <t>集合管癌 (C64.9)</t>
  </si>
  <si>
    <t>8320/3</t>
  </si>
  <si>
    <t>顆粒細胞癌</t>
  </si>
  <si>
    <t>8321/3</t>
  </si>
  <si>
    <t>主細胞腺腫 (C75.0)</t>
  </si>
  <si>
    <t>8322/0</t>
  </si>
  <si>
    <t>水様細胞腺腫 (C75.0)</t>
  </si>
  <si>
    <t>8322/3</t>
  </si>
  <si>
    <t>水様細胞腺癌 (C75.0)</t>
  </si>
  <si>
    <t>8323/0</t>
  </si>
  <si>
    <t>混合細胞腺腫</t>
  </si>
  <si>
    <t>8323/3</t>
  </si>
  <si>
    <t>混合細胞腺癌</t>
  </si>
  <si>
    <t>8324/0</t>
  </si>
  <si>
    <t>脂肪腺腫</t>
  </si>
  <si>
    <t>8325/0</t>
  </si>
  <si>
    <t>後腎腺腫 (C64.9)</t>
  </si>
  <si>
    <t>8330/0</t>
  </si>
  <si>
    <t>ろ胞腺腫 (C73.9)</t>
  </si>
  <si>
    <t>8330/1</t>
  </si>
  <si>
    <t>異型ろ胞腺腫 (C73.9)</t>
  </si>
  <si>
    <t>8330/3</t>
  </si>
  <si>
    <t>ろ胞腺癌、NOS (C73.9)</t>
  </si>
  <si>
    <t>8331/3</t>
  </si>
  <si>
    <t>ろ胞腺癌、高分化型 (C73.9)</t>
  </si>
  <si>
    <t>8332/3</t>
  </si>
  <si>
    <t>ろ胞腺癌、索状型 (C73.9)</t>
  </si>
  <si>
    <t>8333/0</t>
  </si>
  <si>
    <t>小ろ胞腺腫、NOS (C73.9)</t>
  </si>
  <si>
    <t>8333/3</t>
  </si>
  <si>
    <t>胎児性腺癌</t>
  </si>
  <si>
    <t>8334/0</t>
  </si>
  <si>
    <t>大ろ胞腺腫、NOS (C73.9)</t>
  </si>
  <si>
    <t>8335/3</t>
  </si>
  <si>
    <t>ろ胞癌、微少浸潤性 (C73.9)</t>
  </si>
  <si>
    <t>8336/0</t>
  </si>
  <si>
    <t>硝子化索状腺腫 (C73.9)</t>
  </si>
  <si>
    <t>8337/3</t>
  </si>
  <si>
    <t>島状癌 (C73.9)</t>
  </si>
  <si>
    <t>8340/3</t>
  </si>
  <si>
    <t>乳頭状癌、ろ胞状亜型 (C73.9)</t>
  </si>
  <si>
    <t>8341/3</t>
  </si>
  <si>
    <t>微小乳頭癌 (C73.9)</t>
  </si>
  <si>
    <t>8342/3</t>
  </si>
  <si>
    <t>乳頭癌、好酸性細胞 (C73.9)</t>
  </si>
  <si>
    <t>8343/3</t>
  </si>
  <si>
    <t>乳頭癌、被包性 (C73.9)</t>
  </si>
  <si>
    <t>8344/3</t>
  </si>
  <si>
    <t>乳頭癌、円柱上皮細胞 (C73.9)</t>
  </si>
  <si>
    <t>8345/3</t>
  </si>
  <si>
    <t>アミロイド間質を伴う髄様癌 (C73.9)</t>
  </si>
  <si>
    <t>8346/3</t>
  </si>
  <si>
    <t>髄様・ろ胞混合癌 (C73.9)</t>
  </si>
  <si>
    <t>8347/3</t>
  </si>
  <si>
    <t>髄様・乳頭混合癌(C73.9)</t>
  </si>
  <si>
    <t>8350/3</t>
  </si>
  <si>
    <t>非被包性硬化癌 (C73.9)</t>
  </si>
  <si>
    <t>8360/1</t>
  </si>
  <si>
    <t>多発性内分泌腺腫</t>
  </si>
  <si>
    <t>8361/0</t>
  </si>
  <si>
    <t>傍糸球体腫瘍 (C64.9)</t>
  </si>
  <si>
    <t>8370/0</t>
  </si>
  <si>
    <t>副腎皮質腺腫、NOS (C74.0)</t>
  </si>
  <si>
    <t>8370/3</t>
  </si>
  <si>
    <t>副腎皮質癌 (C74.0)</t>
  </si>
  <si>
    <t>8371/0</t>
  </si>
  <si>
    <t>副腎皮質腺腫、緻密細胞 (C74.0)</t>
  </si>
  <si>
    <t>8372/0</t>
  </si>
  <si>
    <t>副腎皮質腺腫、色素沈着性 (C74.0)</t>
  </si>
  <si>
    <t>8373/0</t>
  </si>
  <si>
    <t>副腎皮質腺腫、明細胞 (C74.0)</t>
  </si>
  <si>
    <t>8374/0</t>
  </si>
  <si>
    <t>副腎皮質腺腫、球状層細胞 (C74.0)</t>
  </si>
  <si>
    <t>8375/0</t>
  </si>
  <si>
    <t>副腎皮質腺腫、混合細胞 (C74.0)</t>
  </si>
  <si>
    <t>8380/0</t>
  </si>
  <si>
    <t>類内膜腺腫、NOS</t>
  </si>
  <si>
    <t>8380/1</t>
  </si>
  <si>
    <t>類内膜腺腫、境界悪性</t>
  </si>
  <si>
    <t>8380/3</t>
  </si>
  <si>
    <t>類内膜腺癌、NOS</t>
  </si>
  <si>
    <t>8381/0</t>
  </si>
  <si>
    <t>類内膜腺線維腫、NOS</t>
  </si>
  <si>
    <t>8381/1</t>
  </si>
  <si>
    <t>類内膜腺線維腫、境界悪性</t>
  </si>
  <si>
    <t>8381/3</t>
  </si>
  <si>
    <t>類内膜腺線維腫、悪性</t>
  </si>
  <si>
    <t>8382/3</t>
  </si>
  <si>
    <t>類内膜腺癌、分泌異型</t>
  </si>
  <si>
    <t>8383/3</t>
  </si>
  <si>
    <t>類内膜腺癌、繊毛細胞変異型</t>
  </si>
  <si>
    <t>8384/3</t>
  </si>
  <si>
    <t>腺癌、内頚部型</t>
  </si>
  <si>
    <t>8390/0</t>
  </si>
  <si>
    <t>皮膚附属器腺腫、良性 (C44._)</t>
  </si>
  <si>
    <t>8390/3</t>
  </si>
  <si>
    <t>皮膚附属器癌 (C44._)</t>
  </si>
  <si>
    <t>8391/0</t>
  </si>
  <si>
    <t>毛包線維腫 (C44._)</t>
  </si>
  <si>
    <t>8392/0</t>
  </si>
  <si>
    <t>汗腺線維腺腫 (C44._)</t>
  </si>
  <si>
    <t>8400/0</t>
  </si>
  <si>
    <t>汗腺腺腫 (C44._)</t>
  </si>
  <si>
    <t>8400/1</t>
  </si>
  <si>
    <t>汗腺腫瘍、NOS (C44._)</t>
  </si>
  <si>
    <t>8400/3</t>
  </si>
  <si>
    <t>汗腺腺癌 (C44._)</t>
  </si>
  <si>
    <t>8401/0</t>
  </si>
  <si>
    <t>アポクリン腺腫</t>
  </si>
  <si>
    <t>8401/3</t>
  </si>
  <si>
    <t>アポクリン腺癌</t>
  </si>
  <si>
    <t>8402/0</t>
  </si>
  <si>
    <t>結節性汗腺腫 (C44._)</t>
  </si>
  <si>
    <t>8402/3</t>
  </si>
  <si>
    <t>結節性汗腺腫、悪性 (C44._)</t>
  </si>
  <si>
    <t>8403/0</t>
  </si>
  <si>
    <t>エクリンらせん腺腫 (C44._)</t>
  </si>
  <si>
    <t>8403/3</t>
  </si>
  <si>
    <t>悪性エクリンらせん腺腫 (C44._)</t>
  </si>
  <si>
    <t>8404/0</t>
  </si>
  <si>
    <t>汗腺のう胞腫 (C44._)</t>
  </si>
  <si>
    <t>8405/0</t>
  </si>
  <si>
    <t>乳頭状汗腺腫 (C44._)</t>
  </si>
  <si>
    <t>8406/0</t>
  </si>
  <si>
    <t>8407/0</t>
  </si>
  <si>
    <t>汗管腫、NOS (C44._)</t>
  </si>
  <si>
    <t>8407/3</t>
  </si>
  <si>
    <t>硬化性汗管癌 (C44._)</t>
  </si>
  <si>
    <t>8408/0</t>
  </si>
  <si>
    <t>エクリン乳頭状腺腫 (C44._)</t>
  </si>
  <si>
    <t>8408/1</t>
  </si>
  <si>
    <t>侵襲性指状乳頭状腺腫 (C44._)</t>
  </si>
  <si>
    <t>8408/3</t>
  </si>
  <si>
    <t>エクリン乳頭状腺癌 (C44._)</t>
  </si>
  <si>
    <t>8409/0</t>
  </si>
  <si>
    <t>エクリン汗孔腫 (C44._)</t>
  </si>
  <si>
    <t>8409/3</t>
  </si>
  <si>
    <t>エクリン汗孔腫、悪性 (C44._)</t>
  </si>
  <si>
    <t>8410/0</t>
  </si>
  <si>
    <t>皮脂腺腫 (C44._)</t>
  </si>
  <si>
    <t>8410/3</t>
  </si>
  <si>
    <t>脂腺癌 (C44._)</t>
  </si>
  <si>
    <t>8413/3</t>
  </si>
  <si>
    <t>エクリン腺癌</t>
  </si>
  <si>
    <t>8420/0</t>
  </si>
  <si>
    <t>耳垢腺腫 (C44.2)</t>
  </si>
  <si>
    <t>8420/3</t>
  </si>
  <si>
    <t>耳垢腺癌 (C44.2)</t>
  </si>
  <si>
    <t>8430/1</t>
  </si>
  <si>
    <t>粘表皮腫 [obs]</t>
  </si>
  <si>
    <t>8430/3</t>
  </si>
  <si>
    <t>粘表皮癌</t>
  </si>
  <si>
    <t>8440/0</t>
  </si>
  <si>
    <t>のう胞腺腫、NOS</t>
  </si>
  <si>
    <t>8440/3</t>
  </si>
  <si>
    <t>のう胞腺癌、NOS</t>
  </si>
  <si>
    <t>8441/0</t>
  </si>
  <si>
    <t>漿液性のう胞腺腫、NOS</t>
  </si>
  <si>
    <t>8441/3</t>
  </si>
  <si>
    <t>漿液性のう胞腺癌、NOS (C56.9)</t>
  </si>
  <si>
    <t>8442/1</t>
  </si>
  <si>
    <t>漿液性のう胞腺腫、境界悪性 (C56.9)</t>
  </si>
  <si>
    <t>8443/0</t>
  </si>
  <si>
    <t>明細胞のう胞腺腫 (C56.9)</t>
  </si>
  <si>
    <t>8444/1</t>
  </si>
  <si>
    <t>境界悪性明細胞のう胞腫瘍 (C56.9)</t>
  </si>
  <si>
    <t>8450/0</t>
  </si>
  <si>
    <t>乳頭状のう胞腺腫、NOS (C56.9)</t>
  </si>
  <si>
    <t>8450/3</t>
  </si>
  <si>
    <t>乳頭状のう胞腺癌、NOS (C56.9)</t>
  </si>
  <si>
    <t>8451/1</t>
  </si>
  <si>
    <t>乳頭状のう胞腺腫、境界悪性 (C56.9)</t>
  </si>
  <si>
    <t>8452/1</t>
  </si>
  <si>
    <t>充実性偽乳頭状腫瘍 (C25._)</t>
  </si>
  <si>
    <t>8452/3</t>
  </si>
  <si>
    <t>充実性偽乳頭状癌 (C25._)</t>
  </si>
  <si>
    <t>8453/0</t>
  </si>
  <si>
    <t>導管内乳頭状粘液腺腫 (C25._)</t>
  </si>
  <si>
    <t>8453/1</t>
  </si>
  <si>
    <t>中等度異形成を伴う導管内乳頭状粘液腺腫 (C25._)</t>
  </si>
  <si>
    <t>8453/2</t>
  </si>
  <si>
    <t>導管内乳頭状粘液癌、非浸潤性 (C25._)</t>
  </si>
  <si>
    <t>8453/3</t>
  </si>
  <si>
    <t>導管内乳頭状粘液癌、浸潤性 (C25._)</t>
  </si>
  <si>
    <t>8454/0</t>
  </si>
  <si>
    <t>房室結節のう胞腫瘍 (C38.0)</t>
  </si>
  <si>
    <t>8460/0</t>
  </si>
  <si>
    <t>乳頭状漿液性のう胞腺腫、NOS (C56.9)</t>
  </si>
  <si>
    <t>8460/3</t>
  </si>
  <si>
    <t>乳頭状漿液性のう胞癌 (C56.9)</t>
  </si>
  <si>
    <t>8461/0</t>
  </si>
  <si>
    <t>漿液性表在性乳頭腫 (C56.9)</t>
  </si>
  <si>
    <t>8461/3</t>
  </si>
  <si>
    <t>漿液性表在性乳頭癌 (C56.9)</t>
  </si>
  <si>
    <t>8462/1</t>
  </si>
  <si>
    <t>境界悪性漿液性乳頭状のう胞腫瘍 (C56.9)</t>
  </si>
  <si>
    <t>8463/1</t>
  </si>
  <si>
    <t>境界悪性漿液性表在性乳頭腫瘍 (C56.9)</t>
  </si>
  <si>
    <t>8470/0</t>
  </si>
  <si>
    <t>粘液性のう胞腺腫、NOS (C56.9)</t>
  </si>
  <si>
    <t>8470/1</t>
  </si>
  <si>
    <t>中等度異形成を伴う粘液性のう胞腫瘍(C25._)</t>
  </si>
  <si>
    <t>8470/2</t>
  </si>
  <si>
    <t>粘液性のう胞腺癌、非浸潤性(C56.9)</t>
  </si>
  <si>
    <t>8470/3</t>
  </si>
  <si>
    <t>粘液性のう胞腺癌、NOS (C56.9)</t>
  </si>
  <si>
    <t>8471/0</t>
  </si>
  <si>
    <t>乳頭状粘液性のう胞腺腫、NOS (C56.9)</t>
  </si>
  <si>
    <t>8471/3</t>
  </si>
  <si>
    <t>乳頭状粘液性のう胞腺癌、NOS (C56.9)</t>
  </si>
  <si>
    <t>8472/1</t>
  </si>
  <si>
    <t>境界悪性粘液性のう胞腫瘍 (C56.9)</t>
  </si>
  <si>
    <t>8473/1</t>
  </si>
  <si>
    <t>境界悪性乳頭状粘液性のう胞腺腫 (C56.9)</t>
  </si>
  <si>
    <t>8480/0</t>
  </si>
  <si>
    <t>粘液性腺腫</t>
  </si>
  <si>
    <t>8480/3</t>
  </si>
  <si>
    <t>粘液腺癌</t>
  </si>
  <si>
    <t>8480/6</t>
  </si>
  <si>
    <t>腹膜偽粘液腫</t>
  </si>
  <si>
    <t>8481/3</t>
  </si>
  <si>
    <t>粘液産生腺癌</t>
  </si>
  <si>
    <t>8482/3</t>
  </si>
  <si>
    <t>粘液性腺癌、内頚部型</t>
  </si>
  <si>
    <t>8490/3</t>
  </si>
  <si>
    <t>印環細胞癌</t>
  </si>
  <si>
    <t>8490/6</t>
  </si>
  <si>
    <t>転移性印環細胞癌</t>
  </si>
  <si>
    <t>8500/2</t>
  </si>
  <si>
    <t>導管内癌、非浸潤性、NOS</t>
  </si>
  <si>
    <t>8500/3</t>
  </si>
  <si>
    <t>浸潤性導管癌 (C50._)</t>
  </si>
  <si>
    <t>8501/2</t>
  </si>
  <si>
    <t>面皰癌、非浸潤性 (C50._)</t>
  </si>
  <si>
    <t>8501/3</t>
  </si>
  <si>
    <t>面皰癌、NOS (C50._)</t>
  </si>
  <si>
    <t>8502/3</t>
  </si>
  <si>
    <t>乳腺分泌性癌 (C50._)</t>
  </si>
  <si>
    <t>8503/0</t>
  </si>
  <si>
    <t>導管内乳頭腫</t>
  </si>
  <si>
    <t>8503/2</t>
  </si>
  <si>
    <t>非浸潤性導管内乳頭状腺癌 (C50._)</t>
  </si>
  <si>
    <t>8503/3</t>
  </si>
  <si>
    <t>浸潤を伴う導管内乳頭腺癌、NOS (C50._)</t>
  </si>
  <si>
    <t>8504/0</t>
  </si>
  <si>
    <t>のう胞内乳頭腺腫</t>
  </si>
  <si>
    <t>8504/2</t>
  </si>
  <si>
    <t>非浸潤性のう胞内癌</t>
  </si>
  <si>
    <t>8504/3</t>
  </si>
  <si>
    <t>のう胞内癌、NOS</t>
  </si>
  <si>
    <t>8505/0</t>
  </si>
  <si>
    <t>導管内乳頭腫症、NOS</t>
  </si>
  <si>
    <t>8506/0</t>
  </si>
  <si>
    <t>乳頭の腺腫 (C50._)</t>
  </si>
  <si>
    <t>8507/2</t>
  </si>
  <si>
    <t>導管内小乳頭状癌 (C50._)</t>
  </si>
  <si>
    <t>8508/3</t>
  </si>
  <si>
    <t>のう胞状高分泌癌 (C50._)</t>
  </si>
  <si>
    <t>8510/3</t>
  </si>
  <si>
    <t>髄様癌、NOS</t>
  </si>
  <si>
    <t>8512/3</t>
  </si>
  <si>
    <t>リンパ球性間質を伴う髄様癌</t>
  </si>
  <si>
    <t>8513/3</t>
  </si>
  <si>
    <t>異型髄様癌</t>
  </si>
  <si>
    <t>8514/3</t>
  </si>
  <si>
    <t>導管癌、線維形成型</t>
  </si>
  <si>
    <t>8520/2</t>
  </si>
  <si>
    <t>小葉性上皮内癌、NOS (C50._)</t>
  </si>
  <si>
    <t>8520/3</t>
  </si>
  <si>
    <t>小葉癌、NOS (C50._)</t>
  </si>
  <si>
    <t>8521/3</t>
  </si>
  <si>
    <t>8522/2</t>
  </si>
  <si>
    <t>導管内癌及び上皮内小葉癌 (C50._)</t>
  </si>
  <si>
    <t>8522/3</t>
  </si>
  <si>
    <t>浸潤性導管癌及び小葉癌 (C50._)</t>
  </si>
  <si>
    <t>8523/3</t>
  </si>
  <si>
    <t>他の型の癌を伴う浸潤性導管癌 (C50._)</t>
  </si>
  <si>
    <t>8524/3</t>
  </si>
  <si>
    <t>他の型の癌を伴う浸潤性小葉癌 (C50._)</t>
  </si>
  <si>
    <t>8525/3</t>
  </si>
  <si>
    <t>多形低悪性度腺癌</t>
  </si>
  <si>
    <t>8530/3</t>
  </si>
  <si>
    <t>炎症性癌 (C50._)</t>
  </si>
  <si>
    <t>8540/3</t>
  </si>
  <si>
    <t>Paget病、乳房 (C50._)</t>
  </si>
  <si>
    <t>8541/3</t>
  </si>
  <si>
    <t>乳房Paget病及び浸潤性乳管癌 (C50._)</t>
  </si>
  <si>
    <t>8542/3</t>
  </si>
  <si>
    <t>Paget病、乳房外（骨Paget病を除く）</t>
  </si>
  <si>
    <t>8543/3</t>
  </si>
  <si>
    <t>乳房Paget病及び乳管内癌 (C50._)</t>
  </si>
  <si>
    <t>8550/0</t>
  </si>
  <si>
    <t>腺房細胞腺腫</t>
  </si>
  <si>
    <t>8550/1</t>
  </si>
  <si>
    <t>腺房細胞腫 [obs]</t>
  </si>
  <si>
    <t>8550/3</t>
  </si>
  <si>
    <t>腺房細胞癌</t>
  </si>
  <si>
    <t>8551/3</t>
  </si>
  <si>
    <t>腺房細胞のう胞腺癌</t>
  </si>
  <si>
    <t>8560/0</t>
  </si>
  <si>
    <t>扁平上皮・腺混合乳頭腫</t>
  </si>
  <si>
    <t>8560/3</t>
  </si>
  <si>
    <t>腺扁平上皮癌</t>
  </si>
  <si>
    <t>8561/0</t>
  </si>
  <si>
    <t>腺リンパ腫 (C07._, C08._)</t>
  </si>
  <si>
    <t>8562/3</t>
  </si>
  <si>
    <t>上皮-筋上皮性癌</t>
  </si>
  <si>
    <t>8570/3</t>
  </si>
  <si>
    <t>扁平上皮化生を伴う腺癌</t>
  </si>
  <si>
    <t>8571/3</t>
  </si>
  <si>
    <t>軟骨化生・骨化生を伴う腺癌</t>
  </si>
  <si>
    <t>8572/3</t>
  </si>
  <si>
    <t>紡錘細胞化生を伴う腺癌</t>
  </si>
  <si>
    <t>8573/3</t>
  </si>
  <si>
    <t>アポクリン化生を伴う腺癌</t>
  </si>
  <si>
    <t>8574/3</t>
  </si>
  <si>
    <t>神経内分泌への分化を伴う腺癌</t>
  </si>
  <si>
    <t>8575/3</t>
  </si>
  <si>
    <t>化生癌、NOS</t>
  </si>
  <si>
    <t>8576/3</t>
  </si>
  <si>
    <t>肝様腺癌</t>
  </si>
  <si>
    <t>8580/0</t>
  </si>
  <si>
    <t>胸腺腫、良性 (C37.9)</t>
  </si>
  <si>
    <t>8580/1</t>
  </si>
  <si>
    <t>胸腺腫、NOS (C37.9)</t>
  </si>
  <si>
    <t>8580/3</t>
  </si>
  <si>
    <t>胸腺腫、悪性、NOS (C37.9)</t>
  </si>
  <si>
    <t>8581/1</t>
  </si>
  <si>
    <t>胸腺腫、A型、NOS (C37.9)</t>
  </si>
  <si>
    <t>8581/3</t>
  </si>
  <si>
    <t>胸腺腫、A型、悪性 (C37.9)</t>
  </si>
  <si>
    <t>8582/1</t>
  </si>
  <si>
    <t>胸腺腫、AB型、NOS (C37.9)</t>
  </si>
  <si>
    <t>8582/3</t>
  </si>
  <si>
    <t>胸腺腫、AB型、悪性 (C37.9)</t>
  </si>
  <si>
    <t>8583/1</t>
  </si>
  <si>
    <t>胸腺腫、B1型、NOS (C37.9)</t>
  </si>
  <si>
    <t>8583/3</t>
  </si>
  <si>
    <t>胸腺腫、B1型、悪性 (C37.9)</t>
  </si>
  <si>
    <t>8584/1</t>
  </si>
  <si>
    <t>胸腺腫、B2型、NOS (C37.9)</t>
  </si>
  <si>
    <t>8584/3</t>
  </si>
  <si>
    <t>胸腺腫、B2型、悪性 (C37.9)</t>
  </si>
  <si>
    <t>8585/1</t>
  </si>
  <si>
    <t>胸腺腫、B3型、NOS(C37.9)</t>
  </si>
  <si>
    <t>8585/3</t>
  </si>
  <si>
    <t>胸腺腫、B3型、悪性 (C37.9)</t>
  </si>
  <si>
    <t>8586/3</t>
  </si>
  <si>
    <t>胸腺癌、NOS (C37.9)</t>
  </si>
  <si>
    <t>8587/0</t>
  </si>
  <si>
    <t>異所性過誤腫性胸腺腫 (C37.9)</t>
  </si>
  <si>
    <t>8588/3</t>
  </si>
  <si>
    <t>胸腺様成分を伴う紡錘形上皮性腫瘍</t>
  </si>
  <si>
    <t>8589/3</t>
  </si>
  <si>
    <t>胸腺様成分を示す癌腫</t>
  </si>
  <si>
    <t>8590/1</t>
  </si>
  <si>
    <t>性索・性腺間質腫瘍、NOS</t>
  </si>
  <si>
    <t>8591/1</t>
  </si>
  <si>
    <t>性索・性腺間質腫瘍、不全分化型</t>
  </si>
  <si>
    <t>8592/1</t>
  </si>
  <si>
    <t>性索・性腺間質腫瘍、混合型</t>
  </si>
  <si>
    <t>8593/1</t>
  </si>
  <si>
    <t>微少な性索成分を伴う間質腫瘍 (C56.9)</t>
  </si>
  <si>
    <t>8600/0</t>
  </si>
  <si>
    <t>莢膜細胞腫、NOS (C56.9)</t>
  </si>
  <si>
    <t>8600/3</t>
  </si>
  <si>
    <t>莢膜細胞腫、悪性 (C56.9)</t>
  </si>
  <si>
    <t>8601/0</t>
  </si>
  <si>
    <t>莢膜細胞腫、黄体化 (C56.9)</t>
  </si>
  <si>
    <t>8602/0</t>
  </si>
  <si>
    <t>硬化性間質腫瘍 (C56.9)</t>
  </si>
  <si>
    <t>8610/0</t>
  </si>
  <si>
    <t>黄体腫、NOS (C56.9)</t>
  </si>
  <si>
    <t>8620/1</t>
  </si>
  <si>
    <t>顆粒膜細胞腫瘍、成人型 (C56.9)</t>
  </si>
  <si>
    <t>8620/3</t>
  </si>
  <si>
    <t>顆粒膜細胞腫瘍、悪性 (C56.9)</t>
  </si>
  <si>
    <t>8621/1</t>
  </si>
  <si>
    <t>顆粒膜・莢膜細胞腫瘍 (C56.9)</t>
  </si>
  <si>
    <t>8622/1</t>
  </si>
  <si>
    <t>顆粒膜細胞腫、若年型 (C56.9)</t>
  </si>
  <si>
    <t>8623/1</t>
  </si>
  <si>
    <t>輪状細管を伴う性索腫瘍 (C56.9)</t>
  </si>
  <si>
    <t>8630/0</t>
  </si>
  <si>
    <t>アンドロプラストーマ、良性</t>
  </si>
  <si>
    <t>8630/1</t>
  </si>
  <si>
    <t>アンドロブラストーマ、NOS</t>
  </si>
  <si>
    <t>8630/3</t>
  </si>
  <si>
    <t>アンドロブラストーマ、悪性</t>
  </si>
  <si>
    <t>8631/0</t>
  </si>
  <si>
    <t>セルトリ・ライディッヒ細胞腫瘍、高分化型</t>
  </si>
  <si>
    <t>8631/1</t>
  </si>
  <si>
    <t>中分化型セルトリ・ライディッヒ細胞腫瘍</t>
  </si>
  <si>
    <t>8631/3</t>
  </si>
  <si>
    <t>セルトリ・ライディッヒ細胞腫瘍、低分化型</t>
  </si>
  <si>
    <t>8632/1</t>
  </si>
  <si>
    <t>ギナンドロブラストーマ (C56.9)</t>
  </si>
  <si>
    <t>8633/1</t>
  </si>
  <si>
    <t>セルトリ・ライディッヒ細胞腫瘍、網様</t>
  </si>
  <si>
    <t>8634/1</t>
  </si>
  <si>
    <t>異所性成分を伴うセルトリ・ライディッヒ細胞腫瘍、中分化型</t>
  </si>
  <si>
    <t>8634/3</t>
  </si>
  <si>
    <t>異所性成分を伴うセルトリ・ライディッヒ細胞腫瘍、低分化型</t>
  </si>
  <si>
    <t>8640/1</t>
  </si>
  <si>
    <t>セルトリ細胞腫瘍、NOS</t>
  </si>
  <si>
    <t>8640/3</t>
  </si>
  <si>
    <t>セルトリ細胞癌 (C62._)</t>
  </si>
  <si>
    <t>8641/0</t>
  </si>
  <si>
    <t>脂質蓄積を伴うセルトリ細胞腫瘍 (C56.9)</t>
  </si>
  <si>
    <t>8642/1</t>
  </si>
  <si>
    <t>大細胞石灰化セルトリ細胞腫瘍</t>
  </si>
  <si>
    <t>8650/0</t>
  </si>
  <si>
    <t>ライディッヒ細胞腫瘍、良性 (C62._)</t>
  </si>
  <si>
    <t>8650/1</t>
  </si>
  <si>
    <t>ライディッヒ細胞腫瘍、NOS (C62._)</t>
  </si>
  <si>
    <t>8650/3</t>
  </si>
  <si>
    <t>ライディッヒ細胞腫瘍、悪性 (C62._)</t>
  </si>
  <si>
    <t>8660/0</t>
  </si>
  <si>
    <t>門細胞腫瘍 (C56.9)</t>
  </si>
  <si>
    <t>8670/0</t>
  </si>
  <si>
    <t>卵巣脂質細胞腫瘍 (C56.9)</t>
  </si>
  <si>
    <t>8670/3</t>
  </si>
  <si>
    <t>ステロイド細胞腫瘍、悪性</t>
  </si>
  <si>
    <t>8671/0</t>
  </si>
  <si>
    <t>副腎遺残腫瘍</t>
  </si>
  <si>
    <t>8680/0</t>
  </si>
  <si>
    <t>傍神経節腫、良性</t>
  </si>
  <si>
    <t>8680/1</t>
  </si>
  <si>
    <t>傍神経節腫、NOS</t>
  </si>
  <si>
    <t>8680/3</t>
  </si>
  <si>
    <t>傍神経節腫、悪性</t>
  </si>
  <si>
    <t>8681/1</t>
  </si>
  <si>
    <t>交感神経傍神経節腫</t>
  </si>
  <si>
    <t>8682/1</t>
  </si>
  <si>
    <t>副交感神経傍神経節腫</t>
  </si>
  <si>
    <t>8683/0</t>
  </si>
  <si>
    <t>神経節細胞傍神経節腫 (C17.0)</t>
  </si>
  <si>
    <t>8690/1</t>
  </si>
  <si>
    <t>頚静脈球腫瘍 (C75.5)</t>
  </si>
  <si>
    <t>8691/1</t>
  </si>
  <si>
    <t>大動脈小体腫瘍 (C75.5)</t>
  </si>
  <si>
    <t>8692/1</t>
  </si>
  <si>
    <t>頚動脈小体腫瘍 (C75.4)</t>
  </si>
  <si>
    <t>8693/1</t>
  </si>
  <si>
    <t>副腎外傍神経節腫、NOS</t>
  </si>
  <si>
    <t>8693/3</t>
  </si>
  <si>
    <t>副腎外傍神経節腫、悪性</t>
  </si>
  <si>
    <t>8700/0</t>
  </si>
  <si>
    <t>褐色細胞腫、NOS (C74.1)</t>
  </si>
  <si>
    <t>8700/3</t>
  </si>
  <si>
    <t>褐色細胞腫、悪性 (C74.1)</t>
  </si>
  <si>
    <t>8710/3</t>
  </si>
  <si>
    <t>グロムス血管肉腫</t>
  </si>
  <si>
    <t>8711/0</t>
  </si>
  <si>
    <t>グロムス腫瘍、NOS</t>
  </si>
  <si>
    <t>8711/3</t>
  </si>
  <si>
    <t>グロムス腫瘍、悪性</t>
  </si>
  <si>
    <t>8712/0</t>
  </si>
  <si>
    <t>グロムス血管腫</t>
  </si>
  <si>
    <t>8713/0</t>
  </si>
  <si>
    <t>グロムス血管筋腫</t>
  </si>
  <si>
    <t>8720/0</t>
  </si>
  <si>
    <t>色素性母斑、NOS (C44._)</t>
  </si>
  <si>
    <t>8720/2</t>
  </si>
  <si>
    <t>上皮内黒色腫</t>
  </si>
  <si>
    <t>8720/3</t>
  </si>
  <si>
    <t>悪性黒色腫、NOS（若年性黒色腫M-8770/0を除く）</t>
  </si>
  <si>
    <t>8721/3</t>
  </si>
  <si>
    <t>結節性黒色腫 (C44._)</t>
  </si>
  <si>
    <t>8722/0</t>
  </si>
  <si>
    <t>風船細胞母斑 (C44._)</t>
  </si>
  <si>
    <t>8722/3</t>
  </si>
  <si>
    <t>風船細胞黒色腫 (C44._)</t>
  </si>
  <si>
    <t>8723/0</t>
  </si>
  <si>
    <t>周暈母斑 (C44._)</t>
  </si>
  <si>
    <t>8723/3</t>
  </si>
  <si>
    <t>悪性黒色腫、退行性 (C44._)</t>
  </si>
  <si>
    <t>8725/0</t>
  </si>
  <si>
    <t>神経母斑 (C44._)</t>
  </si>
  <si>
    <t>8726/0</t>
  </si>
  <si>
    <t>大細胞性母斑 (C69.4)</t>
  </si>
  <si>
    <t>8727/0</t>
  </si>
  <si>
    <t>異形成母斑 (C44._)</t>
  </si>
  <si>
    <t>8728/0</t>
  </si>
  <si>
    <t>びまん性黒色細胞腫症 (C70.9)</t>
  </si>
  <si>
    <t>8728/1</t>
  </si>
  <si>
    <t>髄膜黒色細胞腫 (C70.9)</t>
  </si>
  <si>
    <t>8728/3</t>
  </si>
  <si>
    <t>髄膜黒色腫症 (C70.9)</t>
  </si>
  <si>
    <t>8730/0</t>
  </si>
  <si>
    <t>無色素性母斑 (C44._)</t>
  </si>
  <si>
    <t>8730/3</t>
  </si>
  <si>
    <t>無色素性黒色腫 (C44._)</t>
  </si>
  <si>
    <t>8740/0</t>
  </si>
  <si>
    <t>接合型母斑、NOS (C44._)</t>
  </si>
  <si>
    <t>8740/3</t>
  </si>
  <si>
    <t>接合型母斑内の悪性黒色腫 (C44._)</t>
  </si>
  <si>
    <t>8741/2</t>
  </si>
  <si>
    <t>前癌性黒色腫、NOS (C44._)</t>
  </si>
  <si>
    <t>8741/3</t>
  </si>
  <si>
    <t>前癌性黒色症内悪性黒色腫 (C44._)</t>
  </si>
  <si>
    <t>8742/2</t>
  </si>
  <si>
    <t>悪性黒子 (C44._)</t>
  </si>
  <si>
    <t>8742/3</t>
  </si>
  <si>
    <t>悪性黒子黒色腫 (C44._)</t>
  </si>
  <si>
    <t>8743/3</t>
  </si>
  <si>
    <t>表層拡大性黒色腫 (C44._)</t>
  </si>
  <si>
    <t>8744/3</t>
  </si>
  <si>
    <t>肢端黒子黒色腫、悪性 (C44._)</t>
  </si>
  <si>
    <t>8745/3</t>
  </si>
  <si>
    <t>線維形成性黒色腫、悪性 (C44._)</t>
  </si>
  <si>
    <t>8746/3</t>
  </si>
  <si>
    <t>粘膜黒子性黒色腫 (C44._)</t>
  </si>
  <si>
    <t>8750/0</t>
  </si>
  <si>
    <t>真皮内母斑 (C44._)</t>
  </si>
  <si>
    <t>8760/0</t>
  </si>
  <si>
    <t>複合母斑 (C44._)</t>
  </si>
  <si>
    <t>8761/0</t>
  </si>
  <si>
    <t>小型先天性母斑 (C44._)</t>
  </si>
  <si>
    <t>8761/1</t>
  </si>
  <si>
    <t>巨大色素性母斑、NOS (C44._)</t>
  </si>
  <si>
    <t>8761/3</t>
  </si>
  <si>
    <t>巨大色素性母斑内悪性黒色腫 (C44._)</t>
  </si>
  <si>
    <t>8762/1</t>
  </si>
  <si>
    <t>先天性母斑内増殖性皮膚病変 (C44._)</t>
  </si>
  <si>
    <t>8770/0</t>
  </si>
  <si>
    <t>類上皮細胞・紡錘形細胞母斑 (C44._)</t>
  </si>
  <si>
    <t>8770/3</t>
  </si>
  <si>
    <t>類上皮細胞・紡錘形細胞混合黒色腫</t>
  </si>
  <si>
    <t>8771/0</t>
  </si>
  <si>
    <t>類上皮細胞母斑 (C44._)</t>
  </si>
  <si>
    <t>8771/3</t>
  </si>
  <si>
    <t>類上皮細胞黒色腫</t>
  </si>
  <si>
    <t>8772/0</t>
  </si>
  <si>
    <t>紡錘形細胞母斑、NOS (C44._)</t>
  </si>
  <si>
    <t>8772/3</t>
  </si>
  <si>
    <t>紡錘形細胞黒色腫、NOS</t>
  </si>
  <si>
    <t>8773/3</t>
  </si>
  <si>
    <t>紡錘形細胞黒色腫、A型 (C69._)</t>
  </si>
  <si>
    <t>8774/3</t>
  </si>
  <si>
    <t>紡錘形細胞黒色腫、B型 (C69._)</t>
  </si>
  <si>
    <t>8780/0</t>
  </si>
  <si>
    <t>青色母斑、NOS (C44._)</t>
  </si>
  <si>
    <t>8780/3</t>
  </si>
  <si>
    <t>青色母斑、悪性 (C44._)</t>
  </si>
  <si>
    <t>8790/0</t>
  </si>
  <si>
    <t>富細胞性青色母斑 (C44._)</t>
  </si>
  <si>
    <t>8800/0</t>
  </si>
  <si>
    <t>軟部組織腫瘍、良性</t>
  </si>
  <si>
    <t>8800/3</t>
  </si>
  <si>
    <t>肉腫、NOS</t>
  </si>
  <si>
    <t>8800/9</t>
  </si>
  <si>
    <t>肉腫症、NOS</t>
  </si>
  <si>
    <t>8801/3</t>
  </si>
  <si>
    <t>紡錘形細胞肉腫</t>
  </si>
  <si>
    <t>8802/3</t>
  </si>
  <si>
    <t>巨細胞肉腫（骨M-9250/3を除く）</t>
  </si>
  <si>
    <t>8803/3</t>
  </si>
  <si>
    <t>小細胞肉腫</t>
  </si>
  <si>
    <t>8804/3</t>
  </si>
  <si>
    <t>類上皮肉腫</t>
  </si>
  <si>
    <t>8805/3</t>
  </si>
  <si>
    <t>未分化肉腫</t>
  </si>
  <si>
    <t>8806/3</t>
  </si>
  <si>
    <t>線維形成性小円形細胞腫瘍</t>
  </si>
  <si>
    <t>8810/0</t>
  </si>
  <si>
    <t>線維腫、NOS</t>
  </si>
  <si>
    <t>8810/1</t>
  </si>
  <si>
    <t>富細胞性線維腫 (C56.9)</t>
  </si>
  <si>
    <t>8810/3</t>
  </si>
  <si>
    <t>線維肉腫、NOS</t>
  </si>
  <si>
    <t>8811/0</t>
  </si>
  <si>
    <t>線維粘液腫</t>
  </si>
  <si>
    <t>8811/3</t>
  </si>
  <si>
    <t>線維粘液肉腫</t>
  </si>
  <si>
    <t>8812/0</t>
  </si>
  <si>
    <t>骨膜線維腫 (C40._, C41._)</t>
  </si>
  <si>
    <t>8812/3</t>
  </si>
  <si>
    <t>骨膜線維肉腫 (C40._, C41._)</t>
  </si>
  <si>
    <t>8813/0</t>
  </si>
  <si>
    <t>筋膜線維腫</t>
  </si>
  <si>
    <t>8813/3</t>
  </si>
  <si>
    <t>筋膜線維肉腫</t>
  </si>
  <si>
    <t>8814/3</t>
  </si>
  <si>
    <t>乳児性線維肉腫</t>
  </si>
  <si>
    <t>8815/0</t>
  </si>
  <si>
    <t>孤立性線維性腫瘍</t>
  </si>
  <si>
    <t>8815/3</t>
  </si>
  <si>
    <t>孤立性線維性腫瘍、悪性</t>
  </si>
  <si>
    <t>8820/0</t>
  </si>
  <si>
    <t>弾力線維腫</t>
  </si>
  <si>
    <t>8821/1</t>
  </si>
  <si>
    <t>侵襲性線維腫症</t>
  </si>
  <si>
    <t>8822/1</t>
  </si>
  <si>
    <t>腹部線維腫症</t>
  </si>
  <si>
    <t>8823/0</t>
  </si>
  <si>
    <t>線維形成性線維腫</t>
  </si>
  <si>
    <t>8824/0</t>
  </si>
  <si>
    <t>筋線維腫</t>
  </si>
  <si>
    <t>8824/1</t>
  </si>
  <si>
    <t>筋線維腫症</t>
  </si>
  <si>
    <t>8825/0</t>
  </si>
  <si>
    <t>筋線維芽腫</t>
  </si>
  <si>
    <t>8825/1</t>
  </si>
  <si>
    <t>筋腺線維芽腫性腫瘍、NOS</t>
  </si>
  <si>
    <t>8826/0</t>
  </si>
  <si>
    <t>血管筋線維芽腫</t>
  </si>
  <si>
    <t>8827/1</t>
  </si>
  <si>
    <t>筋線維芽腫性腫瘍、気管支周囲性 (C34._)</t>
  </si>
  <si>
    <t>8830/0</t>
  </si>
  <si>
    <t>良性線維性組織球腫</t>
  </si>
  <si>
    <t>8830/1</t>
  </si>
  <si>
    <t>異型線維性組織球腫</t>
  </si>
  <si>
    <t>8830/3</t>
  </si>
  <si>
    <t>悪性線維性組織球腫</t>
  </si>
  <si>
    <t>8831/0</t>
  </si>
  <si>
    <t>組織球腫、NOS</t>
  </si>
  <si>
    <t>8832/0</t>
  </si>
  <si>
    <t>皮膚線維腫、NOS (C44._)</t>
  </si>
  <si>
    <t>8832/3</t>
  </si>
  <si>
    <t>皮膚線維肉腫、NOS (C44._)</t>
  </si>
  <si>
    <t>8833/3</t>
  </si>
  <si>
    <t>色素性隆起性皮膚線維肉腫</t>
  </si>
  <si>
    <t>8834/1</t>
  </si>
  <si>
    <t>巨細胞性線維芽腫</t>
  </si>
  <si>
    <t>8835/1</t>
  </si>
  <si>
    <t>叢状線維組織球性腫瘍</t>
  </si>
  <si>
    <t>8836/1</t>
  </si>
  <si>
    <t>血管腫様線維性組織球腫</t>
  </si>
  <si>
    <t>8840/0</t>
  </si>
  <si>
    <t>粘液腫、NOS</t>
  </si>
  <si>
    <t>8840/3</t>
  </si>
  <si>
    <t>粘液肉腫</t>
  </si>
  <si>
    <t>8841/1</t>
  </si>
  <si>
    <t>血管粘液腫</t>
  </si>
  <si>
    <t>8842/0</t>
  </si>
  <si>
    <t>骨化生線維粘液腫様腫瘍</t>
  </si>
  <si>
    <t>8850/0</t>
  </si>
  <si>
    <t>脂肪腫、NOS</t>
  </si>
  <si>
    <t>8850/1</t>
  </si>
  <si>
    <t>異型脂肪腫</t>
  </si>
  <si>
    <t>8850/3</t>
  </si>
  <si>
    <t>脂肪肉腫、NOS</t>
  </si>
  <si>
    <t>8851/0</t>
  </si>
  <si>
    <t>線維脂肪腫</t>
  </si>
  <si>
    <t>8851/3</t>
  </si>
  <si>
    <t>脂肪肉腫、高分化型</t>
  </si>
  <si>
    <t>8852/0</t>
  </si>
  <si>
    <t>線維粘液脂肪腫</t>
  </si>
  <si>
    <t>8852/3</t>
  </si>
  <si>
    <t>粘液様脂肪肉腫</t>
  </si>
  <si>
    <t>8853/3</t>
  </si>
  <si>
    <t>円形細胞脂肪肉腫</t>
  </si>
  <si>
    <t>8854/0</t>
  </si>
  <si>
    <t>多形性脂肪腫</t>
  </si>
  <si>
    <t>8854/3</t>
  </si>
  <si>
    <t>多形性脂肪肉腫</t>
  </si>
  <si>
    <t>8855/3</t>
  </si>
  <si>
    <t>混合型脂肪肉腫</t>
  </si>
  <si>
    <t>8856/0</t>
  </si>
  <si>
    <t>筋内脂肪腫</t>
  </si>
  <si>
    <t>8857/0</t>
  </si>
  <si>
    <t>紡錘形細胞脂肪腫</t>
  </si>
  <si>
    <t>8857/3</t>
  </si>
  <si>
    <t>線維芽細胞性脂肪肉腫</t>
  </si>
  <si>
    <t>8858/3</t>
  </si>
  <si>
    <t>脱分化型脂肪肉腫</t>
  </si>
  <si>
    <t>8860/0</t>
  </si>
  <si>
    <t>血管筋脂肪腫</t>
  </si>
  <si>
    <t>8861/0</t>
  </si>
  <si>
    <t>血管脂肪腫、NOS</t>
  </si>
  <si>
    <t>8862/0</t>
  </si>
  <si>
    <t>軟骨様脂肪腫</t>
  </si>
  <si>
    <t>8870/0</t>
  </si>
  <si>
    <t>骨髄脂肪腫</t>
  </si>
  <si>
    <t>8880/0</t>
  </si>
  <si>
    <t>ヒベルノーマ</t>
  </si>
  <si>
    <t>8881/0</t>
  </si>
  <si>
    <t>脂肪芽腫症</t>
  </si>
  <si>
    <t>8890/0</t>
  </si>
  <si>
    <t>平滑筋腫、NOS</t>
  </si>
  <si>
    <t>8890/1</t>
  </si>
  <si>
    <t>平滑筋腫症、NOS</t>
  </si>
  <si>
    <t>8890/3</t>
  </si>
  <si>
    <t>平滑筋肉腫、NOS</t>
  </si>
  <si>
    <t>8891/0</t>
  </si>
  <si>
    <t>類上皮平滑筋腫</t>
  </si>
  <si>
    <t>8891/3</t>
  </si>
  <si>
    <t>類上皮平滑筋肉腫</t>
  </si>
  <si>
    <t>8892/0</t>
  </si>
  <si>
    <t>富細胞性平滑筋腫</t>
  </si>
  <si>
    <t>8893/0</t>
  </si>
  <si>
    <t>変形平滑筋腫</t>
  </si>
  <si>
    <t>8894/0</t>
  </si>
  <si>
    <t>血管筋腫</t>
  </si>
  <si>
    <t>8894/3</t>
  </si>
  <si>
    <t>血管筋肉腫</t>
  </si>
  <si>
    <t>8895/0</t>
  </si>
  <si>
    <t>筋腫</t>
  </si>
  <si>
    <t>8895/3</t>
  </si>
  <si>
    <t>筋肉腫</t>
  </si>
  <si>
    <t>8896/3</t>
  </si>
  <si>
    <t>粘液様平滑筋肉腫</t>
  </si>
  <si>
    <t>8897/1</t>
  </si>
  <si>
    <t>悪性度不明の平滑筋腫瘍</t>
  </si>
  <si>
    <t>8898/1</t>
  </si>
  <si>
    <t>転移性平滑筋腫</t>
  </si>
  <si>
    <t>8900/0</t>
  </si>
  <si>
    <t>横紋筋腫、NOS</t>
  </si>
  <si>
    <t>8900/3</t>
  </si>
  <si>
    <t>横紋筋肉腫、NOS</t>
  </si>
  <si>
    <t>8901/3</t>
  </si>
  <si>
    <t>多形横紋筋肉腫、成人型</t>
  </si>
  <si>
    <t>8902/3</t>
  </si>
  <si>
    <t>混合型横紋筋肉腫</t>
  </si>
  <si>
    <t>8903/0</t>
  </si>
  <si>
    <t>胎児性横紋筋腫</t>
  </si>
  <si>
    <t>8904/0</t>
  </si>
  <si>
    <t>成人型横紋筋腫</t>
  </si>
  <si>
    <t>8905/0</t>
  </si>
  <si>
    <t>性器横紋筋腫 (C51._)(C52.9)</t>
  </si>
  <si>
    <t>8910/3</t>
  </si>
  <si>
    <t>胎芽性横紋筋肉腫、NOS</t>
  </si>
  <si>
    <t>8912/3</t>
  </si>
  <si>
    <t>紡錘形細胞横紋筋肉腫</t>
  </si>
  <si>
    <t>8920/3</t>
  </si>
  <si>
    <t>胞巣状横紋筋肉腫</t>
  </si>
  <si>
    <t>8921/3</t>
  </si>
  <si>
    <t>神経節への分化を伴う横紋筋肉腫</t>
  </si>
  <si>
    <t>8930/0</t>
  </si>
  <si>
    <t>子宮内膜間質結節 (C54.1)</t>
  </si>
  <si>
    <t>8930/3</t>
  </si>
  <si>
    <t>子宮内膜間質肉腫、NOS (C54.1)</t>
  </si>
  <si>
    <t>8931/3</t>
  </si>
  <si>
    <t>子宮内膜間質肉腫、軽度 (C54.1)</t>
  </si>
  <si>
    <t>8932/0</t>
  </si>
  <si>
    <t>腺筋腫</t>
  </si>
  <si>
    <t>8933/3</t>
  </si>
  <si>
    <t>腺肉腫</t>
  </si>
  <si>
    <t>8934/3</t>
  </si>
  <si>
    <t>癌線維腫</t>
  </si>
  <si>
    <t>8935/0</t>
  </si>
  <si>
    <t>間質腫瘍、良性</t>
  </si>
  <si>
    <t>8935/1</t>
  </si>
  <si>
    <t>間質腫瘍、NOS</t>
  </si>
  <si>
    <t>8935/3</t>
  </si>
  <si>
    <t>間質肉腫、NOS</t>
  </si>
  <si>
    <t>8936/0</t>
  </si>
  <si>
    <t>胃腸間質腫瘍、良性</t>
  </si>
  <si>
    <t>8936/1</t>
  </si>
  <si>
    <t>胃腸間質腫瘍、NOS</t>
  </si>
  <si>
    <t>8936/3</t>
  </si>
  <si>
    <t>胃腸間質肉腫</t>
  </si>
  <si>
    <t>8940/0</t>
  </si>
  <si>
    <t>多形性腺腫</t>
  </si>
  <si>
    <t>8940/3</t>
  </si>
  <si>
    <t>混合腫瘍、悪性、NOS</t>
  </si>
  <si>
    <t>8941/3</t>
  </si>
  <si>
    <t>多形性腺腫内癌 (C07._, C08._)</t>
  </si>
  <si>
    <t>8950/3</t>
  </si>
  <si>
    <t>ミュラー管混合腫瘍 (C54._)</t>
  </si>
  <si>
    <t>8951/3</t>
  </si>
  <si>
    <t>中胚葉性混合腫瘍</t>
  </si>
  <si>
    <t>8959/0</t>
  </si>
  <si>
    <t>良性のう胞腎腫 (C64.9)</t>
  </si>
  <si>
    <t>8959/1</t>
  </si>
  <si>
    <t>のう胞性部分的分化を示す腎芽腫 (C64.9)</t>
  </si>
  <si>
    <t>8959/3</t>
  </si>
  <si>
    <t>悪性のう胞腎腫 (C64.9)</t>
  </si>
  <si>
    <t>8960/1</t>
  </si>
  <si>
    <t>間葉芽腎腫</t>
  </si>
  <si>
    <t>8960/3</t>
  </si>
  <si>
    <t>腎芽腫、NOS (C64.9)</t>
  </si>
  <si>
    <t>8963/3</t>
  </si>
  <si>
    <t>悪性ラブドイド腫瘍</t>
  </si>
  <si>
    <t>8964/3</t>
  </si>
  <si>
    <t>腎明細胞肉腫 (C64.9)</t>
  </si>
  <si>
    <t>8965/0</t>
  </si>
  <si>
    <t>腎性腺線維腫 (C64.9)</t>
  </si>
  <si>
    <t>8966/0</t>
  </si>
  <si>
    <t>腎髄質間質細胞腫瘍 (C64.9)</t>
  </si>
  <si>
    <t>8967/0</t>
  </si>
  <si>
    <t>骨化生腎腫瘍 (C64.9)</t>
  </si>
  <si>
    <t>8970/3</t>
  </si>
  <si>
    <t>肝芽腫 (C22.0)</t>
  </si>
  <si>
    <t>8971/3</t>
  </si>
  <si>
    <t>膵芽腫 (C25._)</t>
  </si>
  <si>
    <t>8972/3</t>
  </si>
  <si>
    <t>肺芽腫 (C34._)</t>
  </si>
  <si>
    <t>8973/3</t>
  </si>
  <si>
    <t>胸膜肺芽腫</t>
  </si>
  <si>
    <t>8974/1</t>
  </si>
  <si>
    <t>唾液腺芽腫</t>
  </si>
  <si>
    <t>8980/3</t>
  </si>
  <si>
    <t>癌肉腫、NOS</t>
  </si>
  <si>
    <t>8981/3</t>
  </si>
  <si>
    <t>癌肉腫、胎芽性</t>
  </si>
  <si>
    <t>8982/0</t>
  </si>
  <si>
    <t>筋上皮腫</t>
  </si>
  <si>
    <t>8982/3</t>
  </si>
  <si>
    <t>悪性筋上皮腫</t>
  </si>
  <si>
    <t>8983/0</t>
  </si>
  <si>
    <t>腺筋上皮腫 (C50._)</t>
  </si>
  <si>
    <t>8990/0</t>
  </si>
  <si>
    <t>間葉腫、良性</t>
  </si>
  <si>
    <t>8990/1</t>
  </si>
  <si>
    <t>間葉腫、NOS</t>
  </si>
  <si>
    <t>8990/3</t>
  </si>
  <si>
    <t>間葉腫、悪性</t>
  </si>
  <si>
    <t>8991/3</t>
  </si>
  <si>
    <t>胎芽性肉腫</t>
  </si>
  <si>
    <t>9000/0</t>
  </si>
  <si>
    <t>ブレンナー腫瘍、NOS (C56.9)</t>
  </si>
  <si>
    <t>9000/1</t>
  </si>
  <si>
    <t>ブレンナー腫瘍、境界悪性 (C56.9)</t>
  </si>
  <si>
    <t>9000/3</t>
  </si>
  <si>
    <t>ブレンナー腫瘍、悪性 (C56.9)</t>
  </si>
  <si>
    <t>9010/0</t>
  </si>
  <si>
    <t>線維腺腫、NOS (C50._)</t>
  </si>
  <si>
    <t>9011/0</t>
  </si>
  <si>
    <t>管内性線維腺腫 (C50._)</t>
  </si>
  <si>
    <t>9012/0</t>
  </si>
  <si>
    <t>管周囲性線維腺腫 (C50._)</t>
  </si>
  <si>
    <t>9013/0</t>
  </si>
  <si>
    <t>腺線維腫、NOS (C56.9)</t>
  </si>
  <si>
    <t>9014/0</t>
  </si>
  <si>
    <t>漿液性腺線維腫 (C56.9)</t>
  </si>
  <si>
    <t>9014/1</t>
  </si>
  <si>
    <t>境界悪性漿液性腺線維腫</t>
  </si>
  <si>
    <t>9014/3</t>
  </si>
  <si>
    <t>漿液性腺癌線維腫</t>
  </si>
  <si>
    <t>9015/0</t>
  </si>
  <si>
    <t>粘液性腺線維腫 (C56.9)</t>
  </si>
  <si>
    <t>9015/1</t>
  </si>
  <si>
    <t>悪性度境界粘液性腺線維腫 (C56.9)</t>
  </si>
  <si>
    <t>9015/3</t>
  </si>
  <si>
    <t>粘液性腺癌線維腫</t>
  </si>
  <si>
    <t>9016/0</t>
  </si>
  <si>
    <t>巨線維腺腫 (C50._)</t>
  </si>
  <si>
    <t>9020/0</t>
  </si>
  <si>
    <t>葉状腫瘍、良性 (C50._)</t>
  </si>
  <si>
    <t>9020/1</t>
  </si>
  <si>
    <t>葉状腫瘍、境界悪性 (C50._)</t>
  </si>
  <si>
    <t>9020/3</t>
  </si>
  <si>
    <t>葉状腫瘍、悪性 (C50._)</t>
  </si>
  <si>
    <t>9030/0</t>
  </si>
  <si>
    <t>若年性線維腺腫 (C50._)</t>
  </si>
  <si>
    <t>9040/0</t>
  </si>
  <si>
    <t>滑膜腫、良性</t>
  </si>
  <si>
    <t>9040/3</t>
  </si>
  <si>
    <t>滑膜肉腫、NOS</t>
  </si>
  <si>
    <t>9041/3</t>
  </si>
  <si>
    <t>滑膜肉腫、紡錘形細胞</t>
  </si>
  <si>
    <t>9042/3</t>
  </si>
  <si>
    <t>滑膜肉腫、類上皮細胞</t>
  </si>
  <si>
    <t>9044/3</t>
  </si>
  <si>
    <t>明細胞肉腫（腎M-8964/3を除く）</t>
  </si>
  <si>
    <t>9050/0</t>
  </si>
  <si>
    <t>中皮腫、良性</t>
  </si>
  <si>
    <t>9050/3</t>
  </si>
  <si>
    <t>中皮腫、悪性</t>
  </si>
  <si>
    <t>9051/0</t>
  </si>
  <si>
    <t>線維性中皮腫、良性</t>
  </si>
  <si>
    <t>9051/3</t>
  </si>
  <si>
    <t>線維性中皮腫、悪性</t>
  </si>
  <si>
    <t>9052/0</t>
  </si>
  <si>
    <t>類上皮性中皮腫、良性</t>
  </si>
  <si>
    <t>9052/3</t>
  </si>
  <si>
    <t>類上皮性中皮腫、悪性</t>
  </si>
  <si>
    <t>9053/3</t>
  </si>
  <si>
    <t>中皮腫、二相性、悪性</t>
  </si>
  <si>
    <t>9054/0</t>
  </si>
  <si>
    <t>腺腫様腫瘍、NOS</t>
  </si>
  <si>
    <t>9055/0</t>
  </si>
  <si>
    <t>多のう胞性中皮腫、良性</t>
  </si>
  <si>
    <t>9055/1</t>
  </si>
  <si>
    <t>のう胞性中皮腫、NOS (C48._)</t>
  </si>
  <si>
    <t>9060/3</t>
  </si>
  <si>
    <t>未分化胚腫</t>
  </si>
  <si>
    <t>9061/3</t>
  </si>
  <si>
    <t>セミノーマ、NOS(C62._)</t>
  </si>
  <si>
    <t>9062/3</t>
  </si>
  <si>
    <t>セミノーマ、退形成性 (C62._)</t>
  </si>
  <si>
    <t>9063/3</t>
  </si>
  <si>
    <t>精母細胞性セミノーマ (C62._)</t>
  </si>
  <si>
    <t>9064/2</t>
  </si>
  <si>
    <t>管内性悪性胚細胞 (C62._)</t>
  </si>
  <si>
    <t>9064/3</t>
  </si>
  <si>
    <t>胚腫</t>
  </si>
  <si>
    <t>9065/3</t>
  </si>
  <si>
    <t>胚細胞腫瘍、非セミノーマ性 (C62._)</t>
  </si>
  <si>
    <t>9070/3</t>
  </si>
  <si>
    <t>胎芽性癌、NOS</t>
  </si>
  <si>
    <t>9071/3</t>
  </si>
  <si>
    <t>卵黄のう腫瘍</t>
  </si>
  <si>
    <t>9072/3</t>
  </si>
  <si>
    <t>多胎芽腫</t>
  </si>
  <si>
    <t>9073/1</t>
  </si>
  <si>
    <t>性腺芽腫</t>
  </si>
  <si>
    <t>9080/0</t>
  </si>
  <si>
    <t>奇形種、良性</t>
  </si>
  <si>
    <t>9080/1</t>
  </si>
  <si>
    <t>奇形腫、NOS</t>
  </si>
  <si>
    <t>9080/3</t>
  </si>
  <si>
    <t>奇形腫、悪性、NOS</t>
  </si>
  <si>
    <t>9081/3</t>
  </si>
  <si>
    <t>奇形癌</t>
  </si>
  <si>
    <t>9082/3</t>
  </si>
  <si>
    <t>悪性奇形腫、未分化型</t>
  </si>
  <si>
    <t>9083/3</t>
  </si>
  <si>
    <t>悪性奇形腫、中間型</t>
  </si>
  <si>
    <t>9084/0</t>
  </si>
  <si>
    <t>皮様のう胞、NOS</t>
  </si>
  <si>
    <t>9084/3</t>
  </si>
  <si>
    <t>悪性転化を伴う奇形腫</t>
  </si>
  <si>
    <t>9085/3</t>
  </si>
  <si>
    <t>混合性胚細胞腫瘍</t>
  </si>
  <si>
    <t>9090/0</t>
  </si>
  <si>
    <t>卵巣甲状腺腫、NOS (C56.9)</t>
  </si>
  <si>
    <t>9090/3</t>
  </si>
  <si>
    <t>卵巣甲状腺腫、悪性 (C56.9)</t>
  </si>
  <si>
    <t>9091/1</t>
  </si>
  <si>
    <t>甲状腺腫性カルチノイド (C56.9)</t>
  </si>
  <si>
    <t>9100/0</t>
  </si>
  <si>
    <t>胞状奇胎、NOS (C58.9)</t>
  </si>
  <si>
    <t>9100/1</t>
  </si>
  <si>
    <t>侵入胞状奇胎 (C58.9)</t>
  </si>
  <si>
    <t>9100/3</t>
  </si>
  <si>
    <t>絨毛癌、NOS</t>
  </si>
  <si>
    <t>9101/3</t>
  </si>
  <si>
    <t>他の胚細胞腫瘍成分を伴う絨毛癌</t>
  </si>
  <si>
    <t>9102/3</t>
  </si>
  <si>
    <t>悪性奇形腫、トロホブラスト性 (C62._)</t>
  </si>
  <si>
    <t>9103/0</t>
  </si>
  <si>
    <t>部分胞状奇胎 (C58.9)</t>
  </si>
  <si>
    <t>9104/1</t>
  </si>
  <si>
    <t>胎盤部トロホブラスト性腫瘍 (C58.9)</t>
  </si>
  <si>
    <t>9105/3</t>
  </si>
  <si>
    <t>トロホブラスト性腫瘍、類上皮性</t>
  </si>
  <si>
    <t>9110/0</t>
  </si>
  <si>
    <t>中腎腫、良性</t>
  </si>
  <si>
    <t>9110/1</t>
  </si>
  <si>
    <t>中腎性腫瘍</t>
  </si>
  <si>
    <t>9110/3</t>
  </si>
  <si>
    <t>中腎腫、悪性</t>
  </si>
  <si>
    <t>9120/0</t>
  </si>
  <si>
    <t>血管腫、NOS</t>
  </si>
  <si>
    <t>9120/3</t>
  </si>
  <si>
    <t>血管肉腫</t>
  </si>
  <si>
    <t>9121/0</t>
  </si>
  <si>
    <t>海綿状血管腫</t>
  </si>
  <si>
    <t>9122/0</t>
  </si>
  <si>
    <t>静脈血管腫</t>
  </si>
  <si>
    <t>9123/0</t>
  </si>
  <si>
    <t>蔓状血管腫</t>
  </si>
  <si>
    <t>9124/3</t>
  </si>
  <si>
    <t>クッパー細胞肉腫 (C22.0)</t>
  </si>
  <si>
    <t>9125/0</t>
  </si>
  <si>
    <t>類上皮血管腫</t>
  </si>
  <si>
    <t>9130/0</t>
  </si>
  <si>
    <t>血管内皮腫、良性</t>
  </si>
  <si>
    <t>9130/1</t>
  </si>
  <si>
    <t>血管内皮腫、NOS</t>
  </si>
  <si>
    <t>9130/3</t>
  </si>
  <si>
    <t>血管内皮腫、悪性</t>
  </si>
  <si>
    <t>9131/0</t>
  </si>
  <si>
    <t>毛細血管腫</t>
  </si>
  <si>
    <t>9132/0</t>
  </si>
  <si>
    <t>筋肉内血管腫</t>
  </si>
  <si>
    <t>9133/1</t>
  </si>
  <si>
    <t>類上皮血管内皮腫、NOS</t>
  </si>
  <si>
    <t>9133/3</t>
  </si>
  <si>
    <t>類上皮血管内皮腫、悪性</t>
  </si>
  <si>
    <t>9135/1</t>
  </si>
  <si>
    <t>血管内乳頭状血管内皮腫</t>
  </si>
  <si>
    <t>9136/1</t>
  </si>
  <si>
    <t>紡錘形細胞血管内皮腫</t>
  </si>
  <si>
    <t>9140/3</t>
  </si>
  <si>
    <t>カポジ肉腫</t>
  </si>
  <si>
    <t>9141/0</t>
  </si>
  <si>
    <t>血管角化腫</t>
  </si>
  <si>
    <t>9142/0</t>
  </si>
  <si>
    <t>ゆう状角化性血管腫</t>
  </si>
  <si>
    <t>9150/0</t>
  </si>
  <si>
    <t>血管外皮腫、良性</t>
  </si>
  <si>
    <t>9150/1</t>
  </si>
  <si>
    <t>血管外皮腫、NOS</t>
  </si>
  <si>
    <t>9150/3</t>
  </si>
  <si>
    <t>血管外皮腫、悪性</t>
  </si>
  <si>
    <t>9160/0</t>
  </si>
  <si>
    <t>血管線維腫、NOS</t>
  </si>
  <si>
    <t>9161/0</t>
  </si>
  <si>
    <t>後天性房状血管腫</t>
  </si>
  <si>
    <t>9161/1</t>
  </si>
  <si>
    <t>血管芽腫</t>
  </si>
  <si>
    <t>9170/0</t>
  </si>
  <si>
    <t>リンパ管腫、NOS</t>
  </si>
  <si>
    <t>9170/3</t>
  </si>
  <si>
    <t>リンパ管肉腫</t>
  </si>
  <si>
    <t>9171/0</t>
  </si>
  <si>
    <t>毛細リンパ管腫</t>
  </si>
  <si>
    <t>9172/0</t>
  </si>
  <si>
    <t>海綿状リンパ管腫</t>
  </si>
  <si>
    <t>9173/0</t>
  </si>
  <si>
    <t>のう胞性リンパ管腫</t>
  </si>
  <si>
    <t>9174/0</t>
  </si>
  <si>
    <t>リンパ管筋腫</t>
  </si>
  <si>
    <t>9174/1</t>
  </si>
  <si>
    <t>リンパ管筋腫症</t>
  </si>
  <si>
    <t>9175/0</t>
  </si>
  <si>
    <t>血管リンパ管腫</t>
  </si>
  <si>
    <t>9180/0</t>
  </si>
  <si>
    <t>骨腫、NOS (C40._)(C41._)</t>
  </si>
  <si>
    <t>9180/3</t>
  </si>
  <si>
    <t>骨肉腫、NOS (C40._, C41._)</t>
  </si>
  <si>
    <t>9181/3</t>
  </si>
  <si>
    <t>軟骨芽細胞性骨肉腫 (C40._)(C41._)</t>
  </si>
  <si>
    <t>9182/3</t>
  </si>
  <si>
    <t>線維芽細胞性骨肉腫 (C40._)(C41._)</t>
  </si>
  <si>
    <t>9183/3</t>
  </si>
  <si>
    <t>末梢血管拡張性骨肉腫 (C40._)(C41._)</t>
  </si>
  <si>
    <t>9184/3</t>
  </si>
  <si>
    <t>骨Paget病随伴骨肉腫 (C40._)(C41._)</t>
  </si>
  <si>
    <t>9185/3</t>
  </si>
  <si>
    <t>小細胞性骨肉腫 (C40._)(C41._)</t>
  </si>
  <si>
    <t>9186/3</t>
  </si>
  <si>
    <t>中心性骨肉腫 (C40._)(C41._)</t>
  </si>
  <si>
    <t>9187/3</t>
  </si>
  <si>
    <t>骨内高分化型骨肉腫 (C40._)(C41._)</t>
  </si>
  <si>
    <t>9191/0</t>
  </si>
  <si>
    <t>類骨骨腫、NOS (C40._)(C41._)</t>
  </si>
  <si>
    <t>9192/3</t>
  </si>
  <si>
    <t>傍骨性骨肉腫 (C40._)(C41._)</t>
  </si>
  <si>
    <t>9193/3</t>
  </si>
  <si>
    <t>骨膜性骨肉腫 (C40._)(C41._)</t>
  </si>
  <si>
    <t>9194/3</t>
  </si>
  <si>
    <t>高悪性度表在性骨肉腫 (C40._)(C41._)</t>
  </si>
  <si>
    <t>9195/3</t>
  </si>
  <si>
    <t>皮質内骨肉腫 (C40._)(C41._)</t>
  </si>
  <si>
    <t>9200/0</t>
  </si>
  <si>
    <t>骨芽細胞腫、NOS (C40._)(C41._)</t>
  </si>
  <si>
    <t>9200/1</t>
  </si>
  <si>
    <t>侵襲性骨芽腫、NOS (C40._)(C41._)</t>
  </si>
  <si>
    <t>9210/0</t>
  </si>
  <si>
    <t>骨軟骨腫、NOS(C40._)(C41._)</t>
  </si>
  <si>
    <t>9210/1</t>
  </si>
  <si>
    <t>骨軟骨腫症、NOS</t>
  </si>
  <si>
    <t>9220/0</t>
  </si>
  <si>
    <t>軟骨腫、NOS (C40._)(C41._)</t>
  </si>
  <si>
    <t>9220/1</t>
  </si>
  <si>
    <t>軟骨腫症、NOS</t>
  </si>
  <si>
    <t>9220/3</t>
  </si>
  <si>
    <t>軟骨肉腫、NOS (C40._)(C41._)</t>
  </si>
  <si>
    <t>9221/0</t>
  </si>
  <si>
    <t>傍皮質軟骨腫 (C40._)(C41._)</t>
  </si>
  <si>
    <t>9221/3</t>
  </si>
  <si>
    <t>傍皮質性軟骨肉腫 (C40._)(C41._)</t>
  </si>
  <si>
    <t>9230/0</t>
  </si>
  <si>
    <t>軟骨芽腫、NOS (C40._)(C41._)</t>
  </si>
  <si>
    <t>9230/3</t>
  </si>
  <si>
    <t>軟骨芽腫、悪性 (C40._)(C41._)</t>
  </si>
  <si>
    <t>9231/3</t>
  </si>
  <si>
    <t>粘液様軟骨肉腫</t>
  </si>
  <si>
    <t>9240/3</t>
  </si>
  <si>
    <t>間葉性軟骨肉腫</t>
  </si>
  <si>
    <t>9241/0</t>
  </si>
  <si>
    <t>軟骨粘液様線維腫 (C40._)(C41._)</t>
  </si>
  <si>
    <t>9242/3</t>
  </si>
  <si>
    <t>明細胞軟骨肉腫 (C40._)(C41._)</t>
  </si>
  <si>
    <t>9243/3</t>
  </si>
  <si>
    <t>脱分化型軟骨肉腫 (C40._)(C41._)</t>
  </si>
  <si>
    <t>9222/0</t>
  </si>
  <si>
    <t>周辺性歯原性線維腫</t>
  </si>
  <si>
    <t>9250/1</t>
  </si>
  <si>
    <t>骨巨細胞腫瘍、NOS (C40._)(C41._)</t>
  </si>
  <si>
    <t>9250/3</t>
  </si>
  <si>
    <t>骨巨細胞腫瘍、悪性 (C40._)(C41._)</t>
  </si>
  <si>
    <t>9251/1</t>
  </si>
  <si>
    <t>軟部巨細胞腫瘍、NOS</t>
  </si>
  <si>
    <t>9251/3</t>
  </si>
  <si>
    <t>悪性軟部巨細胞腫瘍</t>
  </si>
  <si>
    <t>9252/0</t>
  </si>
  <si>
    <t>腱滑膜巨細胞腫瘍 (C49._)</t>
  </si>
  <si>
    <t>9252/3</t>
  </si>
  <si>
    <t>悪性腱滑膜巨細胞腫瘍 (C49._)</t>
  </si>
  <si>
    <t>9260/3</t>
  </si>
  <si>
    <t>ユーイング肉腫</t>
  </si>
  <si>
    <t>9261/3</t>
  </si>
  <si>
    <t>長管骨アダマンチノーマ (C40._)</t>
  </si>
  <si>
    <t>9262/0</t>
  </si>
  <si>
    <t>化骨性線維腫/骨形成性線維腫</t>
  </si>
  <si>
    <t>9270/0</t>
  </si>
  <si>
    <t>歯原性腫瘍、良性</t>
  </si>
  <si>
    <t>9270/1</t>
  </si>
  <si>
    <t>歯原性腫瘍、NOS</t>
  </si>
  <si>
    <t>9270/3</t>
  </si>
  <si>
    <t>歯原性腫瘍、悪性</t>
  </si>
  <si>
    <t>9271/0</t>
  </si>
  <si>
    <t>エナメル上皮線維象牙質腫</t>
  </si>
  <si>
    <t>9272/0</t>
  </si>
  <si>
    <t>セメント質腫、NOS</t>
  </si>
  <si>
    <t>9273/0</t>
  </si>
  <si>
    <t>セメント牙細胞腫、良性</t>
  </si>
  <si>
    <t>9274/0</t>
  </si>
  <si>
    <t>セメント質形成性線維腫</t>
  </si>
  <si>
    <t>9275/0</t>
  </si>
  <si>
    <t>巨大型セメント質腫</t>
  </si>
  <si>
    <t>9280/0</t>
  </si>
  <si>
    <t>歯牙腫、NOS</t>
  </si>
  <si>
    <t>9281/0</t>
  </si>
  <si>
    <t>複合性歯牙腫</t>
  </si>
  <si>
    <t>9282/0</t>
  </si>
  <si>
    <t>複雑性歯牙腫</t>
  </si>
  <si>
    <t>9290/0</t>
  </si>
  <si>
    <t>エナメル上皮線維歯牙腫</t>
  </si>
  <si>
    <t>9290/3</t>
  </si>
  <si>
    <t>エナメル上皮歯牙肉腫</t>
  </si>
  <si>
    <t>9300/0</t>
  </si>
  <si>
    <t>腺腫様歯原性腫瘍</t>
  </si>
  <si>
    <t>9301/0</t>
  </si>
  <si>
    <t>石灰化歯原性のう胞</t>
  </si>
  <si>
    <t>9302/0</t>
  </si>
  <si>
    <t>歯原性ゴースト細胞腫瘍</t>
  </si>
  <si>
    <t>9310/0</t>
  </si>
  <si>
    <t>エナメル上皮腫、NOS</t>
  </si>
  <si>
    <t>9310/3</t>
  </si>
  <si>
    <t>エナメル上皮腫、悪性</t>
  </si>
  <si>
    <t>9311/0</t>
  </si>
  <si>
    <t>歯牙エナメル上皮腫</t>
  </si>
  <si>
    <t>9312/0</t>
  </si>
  <si>
    <t>歯原性扁平上皮腫瘍</t>
  </si>
  <si>
    <t>9320/0</t>
  </si>
  <si>
    <t>歯原性粘液腫</t>
  </si>
  <si>
    <t>9321/0</t>
  </si>
  <si>
    <t>中心性歯原性線維腫</t>
  </si>
  <si>
    <t>9330/3</t>
  </si>
  <si>
    <t>エナメル上皮線維肉腫</t>
  </si>
  <si>
    <t>9340/0</t>
  </si>
  <si>
    <t>歯原性石灰化上皮腫瘍</t>
  </si>
  <si>
    <t>9341/1</t>
  </si>
  <si>
    <t>明細胞歯原性腫瘍</t>
  </si>
  <si>
    <t>9342/3</t>
  </si>
  <si>
    <t>歯原性癌肉腫</t>
  </si>
  <si>
    <t>9350/1</t>
  </si>
  <si>
    <t>頭蓋咽頭腫 (C75.2)</t>
  </si>
  <si>
    <t>9351/1</t>
  </si>
  <si>
    <t>頭蓋咽頭腫、エナメル上皮腫様 (C75.2)</t>
  </si>
  <si>
    <t>9352/1</t>
  </si>
  <si>
    <t>頭蓋咽頭腫、乳頭状 (C75.2)</t>
  </si>
  <si>
    <t>9360/1</t>
  </si>
  <si>
    <t>松果体腫 (C75.3)</t>
  </si>
  <si>
    <t>9361/1</t>
  </si>
  <si>
    <t>松果体細胞腫 (C75.3)</t>
  </si>
  <si>
    <t>9362/3</t>
  </si>
  <si>
    <t>松果体芽腫 (C75.3)</t>
  </si>
  <si>
    <t>9363/0</t>
  </si>
  <si>
    <t>黒色細胞性神経外胚葉性腫瘍</t>
  </si>
  <si>
    <t>9364/3</t>
  </si>
  <si>
    <t>末梢性神経外胚葉腫瘍</t>
  </si>
  <si>
    <t>9365/3</t>
  </si>
  <si>
    <t>アスキン腫瘍</t>
  </si>
  <si>
    <t>9370/3</t>
  </si>
  <si>
    <t>脊索腫、NOS</t>
  </si>
  <si>
    <t>9371/3</t>
  </si>
  <si>
    <t>軟骨様脊索腫</t>
  </si>
  <si>
    <t>9372/3</t>
  </si>
  <si>
    <t>脱分化型脊索腫</t>
  </si>
  <si>
    <t>9373/0</t>
  </si>
  <si>
    <t>傍脊索腫</t>
  </si>
  <si>
    <t>9380/3</t>
  </si>
  <si>
    <t>神経膠腫、悪性 (C71._)</t>
  </si>
  <si>
    <t>9381/3</t>
  </si>
  <si>
    <t>脳膠腫症 (C71._)</t>
  </si>
  <si>
    <t>9382/3</t>
  </si>
  <si>
    <t>混合神経膠腫 (C71._)</t>
  </si>
  <si>
    <t>9383/1</t>
  </si>
  <si>
    <t>上衣下腫 (C71._)</t>
  </si>
  <si>
    <t>9384/1</t>
  </si>
  <si>
    <t>上衣下巨細胞性アストロサイトーマ (C71._)</t>
  </si>
  <si>
    <t>9390/0</t>
  </si>
  <si>
    <t>脈絡そう乳頭腫、NOS (C71.5)</t>
  </si>
  <si>
    <t>9390/1</t>
  </si>
  <si>
    <t>異型脈絡そう乳頭腫 (C71.5)</t>
  </si>
  <si>
    <t>9390/3</t>
  </si>
  <si>
    <t>脈絡そう癌 (C71.5)</t>
  </si>
  <si>
    <t>9391/3</t>
  </si>
  <si>
    <t>上衣腫、NOS (C71._)</t>
  </si>
  <si>
    <t>9392/3</t>
  </si>
  <si>
    <t>上衣腫、退形成性 (C71._)</t>
  </si>
  <si>
    <t>9393/3</t>
  </si>
  <si>
    <t>乳頭状上衣腫 (C71._)</t>
  </si>
  <si>
    <t>9394/1</t>
  </si>
  <si>
    <t>粘液乳頭状上衣腫 (C71._)</t>
  </si>
  <si>
    <t>9400/3</t>
  </si>
  <si>
    <t>アストロサイトーマ、NOS (C71._)</t>
  </si>
  <si>
    <t>9401/3</t>
  </si>
  <si>
    <t>アストロサイトーマ、退形成性 (C71._)</t>
  </si>
  <si>
    <t>9410/3</t>
  </si>
  <si>
    <t>原形質性アストロサイトーマ (C71._)</t>
  </si>
  <si>
    <t>9411/3</t>
  </si>
  <si>
    <t>ゲミストサイト性アストロサイトーマ (C71._)</t>
  </si>
  <si>
    <t>9412/1</t>
  </si>
  <si>
    <t>線維形成性乳児アストロサイトーマ (C71._)</t>
  </si>
  <si>
    <t>9413/0</t>
  </si>
  <si>
    <t>胎生期発育不全性神経上皮腫瘍</t>
  </si>
  <si>
    <t>9420/3</t>
  </si>
  <si>
    <t>細線維性アストロサイトーマ (C71._)</t>
  </si>
  <si>
    <t>9421/1</t>
  </si>
  <si>
    <t>毛細胞性アストロサイトーマ (C71._)</t>
  </si>
  <si>
    <t>9423/3</t>
  </si>
  <si>
    <t>極性海綿芽腫 (C71._)</t>
  </si>
  <si>
    <t>9424/3</t>
  </si>
  <si>
    <t>多形性黄色アストロサイトーマ(C71._)</t>
  </si>
  <si>
    <t>9430/3</t>
  </si>
  <si>
    <t>星芽腫 (C71._)</t>
  </si>
  <si>
    <t>9440/3</t>
  </si>
  <si>
    <t>膠芽腫、NOS (C71._)</t>
  </si>
  <si>
    <t>9441/3</t>
  </si>
  <si>
    <t>巨細胞膠芽腫 (C71._)</t>
  </si>
  <si>
    <t>9442/1</t>
  </si>
  <si>
    <t>膠芽線維腫(C71._)</t>
  </si>
  <si>
    <t>9442/3</t>
  </si>
  <si>
    <t>神経膠肉腫 (C71._)</t>
  </si>
  <si>
    <t>9444/1</t>
  </si>
  <si>
    <t>脈絡そう神経膠腫 (C71._)</t>
  </si>
  <si>
    <t>9450/3</t>
  </si>
  <si>
    <t>希突起膠腫、NOS (C71._)</t>
  </si>
  <si>
    <t>9451/3</t>
  </si>
  <si>
    <t>希突起膠腫、退形成性 (C71._)</t>
  </si>
  <si>
    <t>9460/3</t>
  </si>
  <si>
    <t>希突起芽腫 (C71._) [obs]</t>
  </si>
  <si>
    <t>9470/3</t>
  </si>
  <si>
    <t>髄芽腫、NOS (C71.6)</t>
  </si>
  <si>
    <t>9471/3</t>
  </si>
  <si>
    <t>線維形成性結節性髄芽腫 (C71.6)</t>
  </si>
  <si>
    <t>9472/3</t>
  </si>
  <si>
    <t>髄筋芽腫 (C71.6)</t>
  </si>
  <si>
    <t>9473/3</t>
  </si>
  <si>
    <t>原始神経外胚葉腫瘍 (C71._)</t>
  </si>
  <si>
    <t>9474/3</t>
  </si>
  <si>
    <t>大細胞髄芽腫(C71.6)</t>
  </si>
  <si>
    <t>9480/3</t>
  </si>
  <si>
    <t>小脳肉腫、NOS (C71.6) [obs]</t>
  </si>
  <si>
    <t>9490/0</t>
  </si>
  <si>
    <t>神経節神経腫</t>
  </si>
  <si>
    <t>9490/3</t>
  </si>
  <si>
    <t>神経節神経芽腫</t>
  </si>
  <si>
    <t>9491/0</t>
  </si>
  <si>
    <t>神経節神経腫症</t>
  </si>
  <si>
    <t>9492/0</t>
  </si>
  <si>
    <t>神経節細胞腫</t>
  </si>
  <si>
    <t>9493/0</t>
  </si>
  <si>
    <t>小脳異形成性神経節細胞腫（レルミット・デュクロス） (C71.6)</t>
  </si>
  <si>
    <t>9500/3</t>
  </si>
  <si>
    <t>神経芽腫、NOS</t>
  </si>
  <si>
    <t>9501/0</t>
  </si>
  <si>
    <t>髄上皮腫、良性 (C69.4)</t>
  </si>
  <si>
    <t>9501/3</t>
  </si>
  <si>
    <t>髄上皮腫、NOS (C69.4)</t>
  </si>
  <si>
    <t>9502/0</t>
  </si>
  <si>
    <t>奇形腫様髄上皮腫、良性 (C69.4)</t>
  </si>
  <si>
    <t>9502/3</t>
  </si>
  <si>
    <t>奇形腫様髄上皮腫</t>
  </si>
  <si>
    <t>9503/3</t>
  </si>
  <si>
    <t>神経上皮腫、NOS</t>
  </si>
  <si>
    <t>9504/3</t>
  </si>
  <si>
    <t>海綿神経芽腫</t>
  </si>
  <si>
    <t>9505/1</t>
  </si>
  <si>
    <t>神経節膠腫、NOS</t>
  </si>
  <si>
    <t>9505/3</t>
  </si>
  <si>
    <t>神経節膠腫、退形成性</t>
  </si>
  <si>
    <t>9506/1</t>
  </si>
  <si>
    <t>中枢神経細胞腫</t>
  </si>
  <si>
    <t>9507/0</t>
  </si>
  <si>
    <t>パチニ小腫瘍</t>
  </si>
  <si>
    <t>9508/3</t>
  </si>
  <si>
    <t>異型奇形腫瘍/ラブドイド腫瘍 (C71._)</t>
  </si>
  <si>
    <t>9510/0</t>
  </si>
  <si>
    <t>網膜細胞腫 (C69.2)</t>
  </si>
  <si>
    <t>9510/3</t>
  </si>
  <si>
    <t>網膜芽腫、NOS (C69.2)</t>
  </si>
  <si>
    <t>9511/3</t>
  </si>
  <si>
    <t>網膜芽腫、分化型 (C69.2)</t>
  </si>
  <si>
    <t>9512/3</t>
  </si>
  <si>
    <t>網膜芽腫、未分化型 (C69.2)</t>
  </si>
  <si>
    <t>9513/3</t>
  </si>
  <si>
    <t>網膜芽腫、びまん性 (C69.2)</t>
  </si>
  <si>
    <t>9514/1</t>
  </si>
  <si>
    <t>網膜芽腫、自然消退性 (C69.2)</t>
  </si>
  <si>
    <t>9520/3</t>
  </si>
  <si>
    <t>嗅神経原腫瘍</t>
  </si>
  <si>
    <t>9521/3</t>
  </si>
  <si>
    <t>嗅神経細胞腫 (C30.0)</t>
  </si>
  <si>
    <t>9522/3</t>
  </si>
  <si>
    <t>嗅神経芽腫 (C30.0)</t>
  </si>
  <si>
    <t>9523/3</t>
  </si>
  <si>
    <t>嗅神経上皮腫 (C30.0)</t>
  </si>
  <si>
    <t>9530/0</t>
  </si>
  <si>
    <t>髄膜腫、NOS</t>
  </si>
  <si>
    <t>9530/1</t>
  </si>
  <si>
    <t>髄膜腫症、NOS</t>
  </si>
  <si>
    <t>9530/3</t>
  </si>
  <si>
    <t>髄膜腫、悪性</t>
  </si>
  <si>
    <t>9531/0</t>
  </si>
  <si>
    <t>髄膜性髄膜腫</t>
  </si>
  <si>
    <t>9532/0</t>
  </si>
  <si>
    <t>線維性髄膜腫</t>
  </si>
  <si>
    <t>9533/0</t>
  </si>
  <si>
    <t>砂粒腫性髄膜腫</t>
  </si>
  <si>
    <t>9534/0</t>
  </si>
  <si>
    <t>血管腫性髄膜腫</t>
  </si>
  <si>
    <t>9535/0</t>
  </si>
  <si>
    <t>血管芽腫性髄膜腫 [obs]</t>
  </si>
  <si>
    <t>9537/0</t>
  </si>
  <si>
    <t>移行型髄膜腫</t>
  </si>
  <si>
    <t>9538/1</t>
  </si>
  <si>
    <t>明細胞髄膜腫</t>
  </si>
  <si>
    <t>9538/3</t>
  </si>
  <si>
    <t>乳頭状髄膜腫</t>
  </si>
  <si>
    <t>9539/1</t>
  </si>
  <si>
    <t>異型髄膜腫</t>
  </si>
  <si>
    <t>9539/3</t>
  </si>
  <si>
    <t>髄膜肉腫症</t>
  </si>
  <si>
    <t>9540/0</t>
  </si>
  <si>
    <t>神経線維腫、NOS</t>
  </si>
  <si>
    <t>9540/1</t>
  </si>
  <si>
    <t>神経線維腫症、NOS</t>
  </si>
  <si>
    <t>9540/3</t>
  </si>
  <si>
    <t>悪性末梢神経鞘性腫瘍</t>
  </si>
  <si>
    <t>9541/0</t>
  </si>
  <si>
    <t>黒色性神経線維腫</t>
  </si>
  <si>
    <t>9550/0</t>
  </si>
  <si>
    <t>そう状神経線維腫</t>
  </si>
  <si>
    <t>9560/0</t>
  </si>
  <si>
    <t>神経鞘腫、NOS</t>
  </si>
  <si>
    <t>9560/1</t>
  </si>
  <si>
    <t>神経鞘腫症</t>
  </si>
  <si>
    <t>9560/3</t>
  </si>
  <si>
    <t>神経鞘腫、悪性 [obs]</t>
  </si>
  <si>
    <t>9561/3</t>
  </si>
  <si>
    <t>横紋筋芽細胞分化を伴う悪性末梢神経鞘腫瘍</t>
  </si>
  <si>
    <t>9562/0</t>
  </si>
  <si>
    <t>神経鞘粘液腫</t>
  </si>
  <si>
    <t>9570/0</t>
  </si>
  <si>
    <t>神経腫、NOS</t>
  </si>
  <si>
    <t>9571/0</t>
  </si>
  <si>
    <t>神経周膜腫、NOS</t>
  </si>
  <si>
    <t>9571/3</t>
  </si>
  <si>
    <t>神経周膜腫、悪性</t>
  </si>
  <si>
    <t>9573/1</t>
  </si>
  <si>
    <t>ランゲルハンス細胞組織球症、多病巣性</t>
  </si>
  <si>
    <t>9580/0</t>
  </si>
  <si>
    <t>顆粒細胞腫、NOS</t>
  </si>
  <si>
    <t>9580/3</t>
  </si>
  <si>
    <t>顆粒細胞腫、悪性</t>
  </si>
  <si>
    <t>9581/3</t>
  </si>
  <si>
    <t>胞巣状軟部肉腫</t>
  </si>
  <si>
    <t>9582/0</t>
  </si>
  <si>
    <t>トルコ鞍部顆粒細胞腫瘍 (C75.1)</t>
  </si>
  <si>
    <t>9590/3</t>
  </si>
  <si>
    <t>悪性リンパ腫、NOS</t>
  </si>
  <si>
    <t>9591/3</t>
  </si>
  <si>
    <t>悪性リンパ腫、非ホジキン、NOS</t>
  </si>
  <si>
    <t>9596/3</t>
  </si>
  <si>
    <t>複合ホジキン及び非ホジキンリンパ腫</t>
  </si>
  <si>
    <t>9650/3</t>
  </si>
  <si>
    <t>ホジキンリンパ腫、NOS</t>
  </si>
  <si>
    <t>9651/3</t>
  </si>
  <si>
    <t>ホジキンリンパ腫、高リンパ球型</t>
  </si>
  <si>
    <t>9652/3</t>
  </si>
  <si>
    <t>ホジキンリンパ腫、混合細胞型、NOS</t>
  </si>
  <si>
    <t>9653/3</t>
  </si>
  <si>
    <t>ホジキンリンパ腫、リンパ球減少型、NOS</t>
  </si>
  <si>
    <t>9654/3</t>
  </si>
  <si>
    <t>ホジキンリンパ腫、リンパ球減少型、びまん性線維症性</t>
  </si>
  <si>
    <t>9655/3</t>
  </si>
  <si>
    <t>ホジキンリンパ腫、リンパ球減少型、細網型</t>
  </si>
  <si>
    <t>9659/3</t>
  </si>
  <si>
    <t>ホジキンリンパ腫、結節型リンパ球優勢型</t>
  </si>
  <si>
    <t>9661/3</t>
  </si>
  <si>
    <t>ホジキン肉芽腫 [obs]</t>
  </si>
  <si>
    <t>9662/3</t>
  </si>
  <si>
    <t>ホジキン肉腫 [obs]</t>
  </si>
  <si>
    <t>9663/3</t>
  </si>
  <si>
    <t>ホジキンリンパ腫、結節硬化型、NOS</t>
  </si>
  <si>
    <t>9664/3</t>
  </si>
  <si>
    <t>ホジキンリンパ腫、結節硬化型、細胞期</t>
  </si>
  <si>
    <t>9665/3</t>
  </si>
  <si>
    <t>ホジキンリンパ腫、結節硬化型、悪性度１</t>
  </si>
  <si>
    <t>9667/3</t>
  </si>
  <si>
    <t>ホジキンリンパ腫、結節硬化型、悪性度２</t>
  </si>
  <si>
    <t>9670/3</t>
  </si>
  <si>
    <t>悪性リンパ腫、小Ｂリンパ球性、NOS （M-9823/3も参照）</t>
  </si>
  <si>
    <t>9671/3</t>
  </si>
  <si>
    <t>悪性リンパ腫、リンパ球形質細胞性 （M-9761/3も参照）</t>
  </si>
  <si>
    <t>9673/3</t>
  </si>
  <si>
    <t>マントル細胞リンパ腫</t>
  </si>
  <si>
    <t>9675/3</t>
  </si>
  <si>
    <t>悪性リンパ腫、小細胞及び大細胞混合型、びまん性 [obs] （M-9690/3も参照）</t>
  </si>
  <si>
    <t>9678/3</t>
  </si>
  <si>
    <t>原発性滲出性リンパ腫</t>
  </si>
  <si>
    <t>9679/3</t>
  </si>
  <si>
    <t>縦隔大細胞性Ｂ細胞リンパ腫 (C38.3)</t>
  </si>
  <si>
    <t>9680/3</t>
  </si>
  <si>
    <t>悪性リンパ腫、大細胞性Ｂ細胞型、びまん性、NOS</t>
  </si>
  <si>
    <t>9684/3</t>
  </si>
  <si>
    <t>悪性リンパ腫、大細胞性Ｂ細胞型、びまん性、免疫芽球型、NOS</t>
  </si>
  <si>
    <t>9687/3</t>
  </si>
  <si>
    <t>バーキットリンパ腫、NOS （M-9826/3も参照）すべての変異体を含む</t>
  </si>
  <si>
    <t>9689/3</t>
  </si>
  <si>
    <t>脾性辺縁層Ｂ細胞リンパ腫 (C42.2)</t>
  </si>
  <si>
    <t>9690/3</t>
  </si>
  <si>
    <t>ろ胞性リンパ腫、NOS （M-9675/3も参照）</t>
  </si>
  <si>
    <t>9691/3</t>
  </si>
  <si>
    <t>ろ胞性リンパ腫、悪性度２</t>
  </si>
  <si>
    <t>9695/3</t>
  </si>
  <si>
    <t>ろ胞性リンパ腫、悪性度１</t>
  </si>
  <si>
    <t>9698/3</t>
  </si>
  <si>
    <t>ろ胞性リンパ腫、悪性度３</t>
  </si>
  <si>
    <t>9699/3</t>
  </si>
  <si>
    <t>辺縁層Ｂ細胞リンパ腫、NOS</t>
  </si>
  <si>
    <t>9700/3</t>
  </si>
  <si>
    <t>菌状息肉小 (C44._)</t>
  </si>
  <si>
    <t>9701/3</t>
  </si>
  <si>
    <t>セザリー症候群</t>
  </si>
  <si>
    <t>9702/3</t>
  </si>
  <si>
    <t>成熟Ｔ細胞リンパ腫、NOS</t>
  </si>
  <si>
    <t>9705/3</t>
  </si>
  <si>
    <t>血管性免疫芽球性Ｔ細胞リンパ腫</t>
  </si>
  <si>
    <t>9708/3</t>
  </si>
  <si>
    <t>皮下脂肪組織炎様Ｔ細胞リンパ腫</t>
  </si>
  <si>
    <t>9709/3</t>
  </si>
  <si>
    <t>皮膚Ｔ細胞リンパ腫、NOS (C44._)</t>
  </si>
  <si>
    <t>9714/3</t>
  </si>
  <si>
    <t>未分化大細胞リンパ腫、Ｔ細胞及びヌル細胞型</t>
  </si>
  <si>
    <t>9716/3</t>
  </si>
  <si>
    <t>肝脾型γδ（ガンマ・デルタ）細胞リンパ腫</t>
  </si>
  <si>
    <t>9717/3</t>
  </si>
  <si>
    <t>腸管Ｔ細胞リンパ腫</t>
  </si>
  <si>
    <t>9718/3</t>
  </si>
  <si>
    <t>原発性皮膚CD30+Ｔ細胞リンパ増殖性疾患 (C44._)</t>
  </si>
  <si>
    <t>9719/3</t>
  </si>
  <si>
    <t>ＮＫ/Ｔ細胞リンパ腫、鼻腔及び鼻腔型</t>
  </si>
  <si>
    <t>9727/3</t>
  </si>
  <si>
    <t>前駆細胞リンパ芽球性リンパ腫、NOS （M-9835/3も参照）</t>
  </si>
  <si>
    <t>9728/3</t>
  </si>
  <si>
    <t>前駆Ｂ細胞リンパ芽球性リンパ腫、NOS （M-9836/3も参照）</t>
  </si>
  <si>
    <t>9729/3</t>
  </si>
  <si>
    <t>前駆Ｔ細胞リンパ芽球性リンパ腫、NOS （M-9837/3も参照）</t>
  </si>
  <si>
    <t>9731/3</t>
  </si>
  <si>
    <t>形質細胞腫、NOS</t>
  </si>
  <si>
    <t>9732/3</t>
  </si>
  <si>
    <t>多発性骨髄腫 (C42.1)</t>
  </si>
  <si>
    <t>9733/3</t>
  </si>
  <si>
    <t>形質細胞性白血病 (C42.1)</t>
  </si>
  <si>
    <t>9734/3</t>
  </si>
  <si>
    <t>形質細胞腫、髄外 （骨に起きていないもの）</t>
  </si>
  <si>
    <t>9740/1</t>
  </si>
  <si>
    <t>肥満細胞腫、NOS</t>
  </si>
  <si>
    <t>9740/3</t>
  </si>
  <si>
    <t>肥満細胞肉腫</t>
  </si>
  <si>
    <t>9741/3</t>
  </si>
  <si>
    <t>悪性肥満細胞症</t>
  </si>
  <si>
    <t>9742/3</t>
  </si>
  <si>
    <t>肥満細胞白血病 (C42.1)</t>
  </si>
  <si>
    <t>9750/3</t>
  </si>
  <si>
    <t>悪性組織球症</t>
  </si>
  <si>
    <t>9751/1</t>
  </si>
  <si>
    <t>ランゲルハンス細胞組織球症、NOS</t>
  </si>
  <si>
    <t>9752/1</t>
  </si>
  <si>
    <t>ランゲルハンス細胞組織球症、単局性</t>
  </si>
  <si>
    <t>9754/3</t>
  </si>
  <si>
    <t>ランゲルハンス細胞組織球症、播腫性</t>
  </si>
  <si>
    <t>9755/3</t>
  </si>
  <si>
    <t>組織球肉腫</t>
  </si>
  <si>
    <t>9756/3</t>
  </si>
  <si>
    <t>ランゲルハンス細胞肉腫</t>
  </si>
  <si>
    <t>9757/3</t>
  </si>
  <si>
    <t>指間樹状細胞肉腫</t>
  </si>
  <si>
    <t>9758/3</t>
  </si>
  <si>
    <t>ろ胞性樹状細胞肉腫</t>
  </si>
  <si>
    <t>9760/3</t>
  </si>
  <si>
    <t>免疫増殖性疾患、NOS</t>
  </si>
  <si>
    <t>9761/3</t>
  </si>
  <si>
    <t>ワルデンストレームマクログロブリン血症 （C42.0）（M-9761/3も参照）</t>
  </si>
  <si>
    <t>9762/3</t>
  </si>
  <si>
    <t>重鎖病、NOS</t>
  </si>
  <si>
    <t>9764/3</t>
  </si>
  <si>
    <t>免疫増殖性小腸疾患 (C17._)</t>
  </si>
  <si>
    <t>9765/1</t>
  </si>
  <si>
    <t>量的に有意性のない単クローン性異常免疫グロブリン血症</t>
  </si>
  <si>
    <t>9766/1</t>
  </si>
  <si>
    <t>血管中心性免疫増殖性病変</t>
  </si>
  <si>
    <t>9767/1</t>
  </si>
  <si>
    <t>血管性免疫芽球性リンパ節症 (AIL)</t>
  </si>
  <si>
    <t>9768/1</t>
  </si>
  <si>
    <t>T-ガンマリンパ増殖性疾患</t>
  </si>
  <si>
    <t>9769/1</t>
  </si>
  <si>
    <t>免疫グロブリン沈着病</t>
  </si>
  <si>
    <t>9800/3</t>
  </si>
  <si>
    <t>白血病、NOS</t>
  </si>
  <si>
    <t>9801/3</t>
  </si>
  <si>
    <t>急性白血病、NOS</t>
  </si>
  <si>
    <t>9805/3</t>
  </si>
  <si>
    <t>急性多形質性白血病</t>
  </si>
  <si>
    <t>9820/3</t>
  </si>
  <si>
    <t>リンパ性白血病、NOS</t>
  </si>
  <si>
    <t>9823/3</t>
  </si>
  <si>
    <t>Ｂ細胞慢性リンパ球性白血病/小リンパ球性リンパ腫 （M-9670/3も参照）</t>
  </si>
  <si>
    <t>9826/3</t>
  </si>
  <si>
    <t>バーキット細胞性白血病 （M-9687/3も参照）</t>
  </si>
  <si>
    <t>9827/3</t>
  </si>
  <si>
    <t>成人Ｔ細胞性白血病/リンパ腫 (HTLV-1陽性) すべての変異体を含む</t>
  </si>
  <si>
    <t>9831/1</t>
  </si>
  <si>
    <t>Ｔ細胞大顆粒リンパ球性白血病</t>
  </si>
  <si>
    <t>9832/3</t>
  </si>
  <si>
    <t>前リンパ球性白血病、NOS</t>
  </si>
  <si>
    <t>9833/3</t>
  </si>
  <si>
    <t>前リンパ球性白血病、Ｂ細胞型</t>
  </si>
  <si>
    <t>9834/3</t>
  </si>
  <si>
    <t>前リンパ球性白血病、Ｔ細胞型</t>
  </si>
  <si>
    <t>9835/3</t>
  </si>
  <si>
    <t>前駆細胞リンパ芽球性白血病、NOS （M-9727/3も参照）</t>
  </si>
  <si>
    <t>9836/3</t>
  </si>
  <si>
    <t>前駆Ｂ細胞リンパ芽球性白血病、NOS （M-9728/3も参照）</t>
  </si>
  <si>
    <t>9837/3</t>
  </si>
  <si>
    <t>前駆Ｔ細胞リンパ芽球性白血病、NOS（M-9729/3も参照）</t>
  </si>
  <si>
    <t>9840/3</t>
  </si>
  <si>
    <t>急性骨髄性白血病、M６型</t>
  </si>
  <si>
    <t>9860/3</t>
  </si>
  <si>
    <t>骨髄性白血病、NOS</t>
  </si>
  <si>
    <t>9861/3</t>
  </si>
  <si>
    <t>急性骨髄性白血病、NOS (FAB又はWHO型の明示されないもの) （M-9930/3も参照）</t>
  </si>
  <si>
    <t>9863/3</t>
  </si>
  <si>
    <t>慢性骨髄性白血病、NOS</t>
  </si>
  <si>
    <t>9866/3</t>
  </si>
  <si>
    <t>急性前骨髄球性白血病、t(15; 17)(q22; q11-12)</t>
  </si>
  <si>
    <t>9867/3</t>
  </si>
  <si>
    <t>急性骨髄単球性白血病</t>
  </si>
  <si>
    <t>9870/3</t>
  </si>
  <si>
    <t>急性好塩基球性白血病</t>
  </si>
  <si>
    <t>9871/3</t>
  </si>
  <si>
    <t>異常骨髄好酸球を伴う急性骨髄性白血病</t>
  </si>
  <si>
    <t>9872/3</t>
  </si>
  <si>
    <t>急性骨髄性白血病、最小分化</t>
  </si>
  <si>
    <t>9873/3</t>
  </si>
  <si>
    <t>成熟を伴わない急性骨髄性白血病</t>
  </si>
  <si>
    <t>9874/3</t>
  </si>
  <si>
    <t>成熟を伴う急性骨髄性白血病</t>
  </si>
  <si>
    <t>9875/3</t>
  </si>
  <si>
    <t>慢性骨髄性白血病、BCR/ABL陽性</t>
  </si>
  <si>
    <t>9876/3</t>
  </si>
  <si>
    <t>異型性慢性骨髄性白血病、BCR/ABL陰性</t>
  </si>
  <si>
    <t>9891/3</t>
  </si>
  <si>
    <t>急性単球性白血病</t>
  </si>
  <si>
    <t>9895/3</t>
  </si>
  <si>
    <t>多系統形成異常を伴う急性骨髄性白血病</t>
  </si>
  <si>
    <t>9896/3</t>
  </si>
  <si>
    <t>急性骨髄性白血病、t(8; 21)(q22; q22)</t>
  </si>
  <si>
    <t>9897/3</t>
  </si>
  <si>
    <t>急性骨髄性白血病、11q23異常</t>
  </si>
  <si>
    <t>9910/3</t>
  </si>
  <si>
    <t>急性巨核芽球性白血病</t>
  </si>
  <si>
    <t>9920/3</t>
  </si>
  <si>
    <t>治療関連急性骨髄性白血病、NOS</t>
  </si>
  <si>
    <t>9930/3</t>
  </si>
  <si>
    <t>骨髄性肉腫 （M-9861も参照）</t>
  </si>
  <si>
    <t>9931/3</t>
  </si>
  <si>
    <t>骨髄繊維症を伴う急性汎骨髄症 (C42.1)</t>
  </si>
  <si>
    <t>9940/3</t>
  </si>
  <si>
    <t>有毛細胞白血病 (C42.1)</t>
  </si>
  <si>
    <t>9945/3</t>
  </si>
  <si>
    <t>慢性骨髄単球性白血病、NOS</t>
  </si>
  <si>
    <t>9946/3</t>
  </si>
  <si>
    <t>若年性骨髄単球性白血病</t>
  </si>
  <si>
    <t>9948/3</t>
  </si>
  <si>
    <t>侵襲性ＮＫ細胞白血病</t>
  </si>
  <si>
    <t>9950/3</t>
  </si>
  <si>
    <t>真性赤血球増加症</t>
  </si>
  <si>
    <t>9960/3</t>
  </si>
  <si>
    <t>慢性骨髄増殖性疾患、NOS</t>
  </si>
  <si>
    <t>9961/3</t>
  </si>
  <si>
    <t>骨髄化生を伴う骨髄硬化症</t>
  </si>
  <si>
    <t>9962/3</t>
  </si>
  <si>
    <t>本態性血小板症</t>
  </si>
  <si>
    <t>9963/3</t>
  </si>
  <si>
    <t>慢性好中球性白血病</t>
  </si>
  <si>
    <t>9964/3</t>
  </si>
  <si>
    <t>好酸球増多症候群</t>
  </si>
  <si>
    <t>9970/1</t>
  </si>
  <si>
    <t>リンパ球増殖性疾患、NOS</t>
  </si>
  <si>
    <t>9975/1</t>
  </si>
  <si>
    <t>骨髄増殖性疾患、NOS</t>
  </si>
  <si>
    <t>9980/3</t>
  </si>
  <si>
    <t>不応性貧血</t>
  </si>
  <si>
    <t>9982/3</t>
  </si>
  <si>
    <t>鉄芽球を伴う不応性貧血</t>
  </si>
  <si>
    <t>9983/3</t>
  </si>
  <si>
    <t>芽球増加を伴う不応性貧血 [obs]</t>
  </si>
  <si>
    <t>9984/3</t>
  </si>
  <si>
    <t>白血病移行期芽球過剰性不応性貧血 [obs]</t>
  </si>
  <si>
    <t>9985/3</t>
  </si>
  <si>
    <t>多系統形成異常を伴う不応性血球減少</t>
  </si>
  <si>
    <t>9986/3</t>
  </si>
  <si>
    <t>５q欠損（5q-）症候群を伴う骨髄異形成症候群</t>
  </si>
  <si>
    <t>9987/3</t>
  </si>
  <si>
    <t>治療関連骨髄異形成症候群、NOS</t>
  </si>
  <si>
    <t>9989/3</t>
  </si>
  <si>
    <t>骨髄異形成症候群、NOS</t>
  </si>
  <si>
    <t>意思変更項目（各同意の変更）</t>
    <phoneticPr fontId="5"/>
  </si>
  <si>
    <t>二重登録の有無</t>
    <phoneticPr fontId="5"/>
  </si>
  <si>
    <t>他病死</t>
    <rPh sb="0" eb="1">
      <t>ホカ</t>
    </rPh>
    <rPh sb="1" eb="3">
      <t>ビョウシ</t>
    </rPh>
    <phoneticPr fontId="5"/>
  </si>
  <si>
    <t>他部位のがん死</t>
    <rPh sb="0" eb="1">
      <t>ホカ</t>
    </rPh>
    <rPh sb="1" eb="3">
      <t>ブイ</t>
    </rPh>
    <rPh sb="6" eb="7">
      <t>シ</t>
    </rPh>
    <phoneticPr fontId="5"/>
  </si>
  <si>
    <t>原病死</t>
    <rPh sb="0" eb="1">
      <t>ゲン</t>
    </rPh>
    <rPh sb="1" eb="2">
      <t>ビョウ</t>
    </rPh>
    <rPh sb="2" eb="3">
      <t>シ</t>
    </rPh>
    <phoneticPr fontId="5"/>
  </si>
  <si>
    <t>死亡原因</t>
    <rPh sb="0" eb="2">
      <t>シボウ</t>
    </rPh>
    <rPh sb="2" eb="4">
      <t>ゲンイン</t>
    </rPh>
    <phoneticPr fontId="5"/>
  </si>
  <si>
    <t>不明もしくは追跡不可</t>
    <rPh sb="0" eb="2">
      <t>フメイ</t>
    </rPh>
    <rPh sb="6" eb="8">
      <t>ツイセキ</t>
    </rPh>
    <rPh sb="8" eb="10">
      <t>フカ</t>
    </rPh>
    <phoneticPr fontId="5"/>
  </si>
  <si>
    <t>死亡</t>
    <rPh sb="0" eb="2">
      <t>シボウ</t>
    </rPh>
    <phoneticPr fontId="5"/>
  </si>
  <si>
    <t>生存</t>
    <rPh sb="0" eb="2">
      <t>セイゾン</t>
    </rPh>
    <phoneticPr fontId="5"/>
  </si>
  <si>
    <t>転帰情報</t>
    <rPh sb="0" eb="2">
      <t>テンキ</t>
    </rPh>
    <rPh sb="2" eb="4">
      <t>ジョウホウ</t>
    </rPh>
    <phoneticPr fontId="5"/>
  </si>
  <si>
    <t>Grade5</t>
  </si>
  <si>
    <t>Grade4</t>
  </si>
  <si>
    <t>Grade3</t>
    <phoneticPr fontId="5"/>
  </si>
  <si>
    <t>最悪Grade</t>
    <rPh sb="0" eb="2">
      <t>サイアク</t>
    </rPh>
    <phoneticPr fontId="5"/>
  </si>
  <si>
    <t>血液およびリンパ系障害、その他（具体的に記載）</t>
    <rPh sb="0" eb="2">
      <t>ケツエキ</t>
    </rPh>
    <rPh sb="8" eb="9">
      <t>ケイ</t>
    </rPh>
    <rPh sb="9" eb="11">
      <t>ショウガイ</t>
    </rPh>
    <rPh sb="14" eb="15">
      <t>ホカ</t>
    </rPh>
    <rPh sb="16" eb="19">
      <t>グタイテキ</t>
    </rPh>
    <rPh sb="20" eb="22">
      <t>キサイ</t>
    </rPh>
    <phoneticPr fontId="5"/>
  </si>
  <si>
    <t>血栓性血小板減少性紫斑病</t>
    <rPh sb="0" eb="2">
      <t>ケッセン</t>
    </rPh>
    <rPh sb="2" eb="3">
      <t>セイ</t>
    </rPh>
    <rPh sb="3" eb="6">
      <t>ケッショウバン</t>
    </rPh>
    <rPh sb="6" eb="9">
      <t>ゲンショウセイ</t>
    </rPh>
    <rPh sb="9" eb="11">
      <t>シハン</t>
    </rPh>
    <rPh sb="11" eb="12">
      <t>ビョウ</t>
    </rPh>
    <phoneticPr fontId="5"/>
  </si>
  <si>
    <t>メトヘモグロビン血症</t>
    <rPh sb="8" eb="10">
      <t>チショウ</t>
    </rPh>
    <phoneticPr fontId="5"/>
  </si>
  <si>
    <t>リンパ節痛</t>
    <rPh sb="3" eb="4">
      <t>セツ</t>
    </rPh>
    <rPh sb="4" eb="5">
      <t>ツウ</t>
    </rPh>
    <phoneticPr fontId="5"/>
  </si>
  <si>
    <t>白血球増加症</t>
    <rPh sb="0" eb="3">
      <t>ハッケッキュウ</t>
    </rPh>
    <rPh sb="3" eb="5">
      <t>ゾウカ</t>
    </rPh>
    <rPh sb="5" eb="6">
      <t>ショウ</t>
    </rPh>
    <phoneticPr fontId="5"/>
  </si>
  <si>
    <t>溶血性尿毒症症候群</t>
    <rPh sb="2" eb="3">
      <t>セイ</t>
    </rPh>
    <rPh sb="3" eb="4">
      <t>ニョウ</t>
    </rPh>
    <rPh sb="4" eb="5">
      <t>ドク</t>
    </rPh>
    <rPh sb="5" eb="6">
      <t>ショウ</t>
    </rPh>
    <rPh sb="6" eb="9">
      <t>ショウコウグン</t>
    </rPh>
    <phoneticPr fontId="5"/>
  </si>
  <si>
    <t>溶血</t>
    <rPh sb="0" eb="1">
      <t>ト</t>
    </rPh>
    <rPh sb="1" eb="2">
      <t>チ</t>
    </rPh>
    <phoneticPr fontId="5"/>
  </si>
  <si>
    <t>発熱性好中球減少数</t>
    <rPh sb="0" eb="3">
      <t>ハツネツセイ</t>
    </rPh>
    <rPh sb="3" eb="4">
      <t>ス</t>
    </rPh>
    <rPh sb="4" eb="5">
      <t>ナカ</t>
    </rPh>
    <rPh sb="5" eb="6">
      <t>タマ</t>
    </rPh>
    <rPh sb="6" eb="8">
      <t>ゲンショウ</t>
    </rPh>
    <rPh sb="8" eb="9">
      <t>カズ</t>
    </rPh>
    <phoneticPr fontId="5"/>
  </si>
  <si>
    <t>好酸球増加症</t>
    <rPh sb="0" eb="1">
      <t>ス</t>
    </rPh>
    <rPh sb="1" eb="2">
      <t>サン</t>
    </rPh>
    <rPh sb="2" eb="3">
      <t>タマ</t>
    </rPh>
    <rPh sb="3" eb="5">
      <t>ゾウカ</t>
    </rPh>
    <rPh sb="5" eb="6">
      <t>ショウ</t>
    </rPh>
    <phoneticPr fontId="5"/>
  </si>
  <si>
    <t>播種性血管内凝固</t>
    <rPh sb="0" eb="1">
      <t>バン</t>
    </rPh>
    <rPh sb="1" eb="2">
      <t>タネ</t>
    </rPh>
    <rPh sb="2" eb="3">
      <t>セイ</t>
    </rPh>
    <rPh sb="3" eb="5">
      <t>ケッカン</t>
    </rPh>
    <rPh sb="5" eb="6">
      <t>ナイ</t>
    </rPh>
    <rPh sb="6" eb="8">
      <t>ギョウコ</t>
    </rPh>
    <phoneticPr fontId="5"/>
  </si>
  <si>
    <t>骨髄細胞減少</t>
    <rPh sb="0" eb="2">
      <t>コツズイ</t>
    </rPh>
    <rPh sb="2" eb="4">
      <t>サイボウ</t>
    </rPh>
    <rPh sb="4" eb="6">
      <t>ゲンショウ</t>
    </rPh>
    <phoneticPr fontId="5"/>
  </si>
  <si>
    <t>貧血</t>
    <rPh sb="0" eb="2">
      <t>ヒンケツ</t>
    </rPh>
    <phoneticPr fontId="5"/>
  </si>
  <si>
    <t>名称日本語</t>
    <rPh sb="0" eb="2">
      <t>メイショウ</t>
    </rPh>
    <rPh sb="2" eb="5">
      <t>ニホンゴ</t>
    </rPh>
    <phoneticPr fontId="5"/>
  </si>
  <si>
    <t>Grade3以上あり</t>
    <rPh sb="6" eb="8">
      <t>イジョウ</t>
    </rPh>
    <phoneticPr fontId="5"/>
  </si>
  <si>
    <t>Grade3以上なし</t>
    <rPh sb="6" eb="8">
      <t>イジョウ</t>
    </rPh>
    <phoneticPr fontId="5"/>
  </si>
  <si>
    <t>Grade3以上有害事象の有無</t>
    <rPh sb="6" eb="8">
      <t>イジョウ</t>
    </rPh>
    <rPh sb="8" eb="10">
      <t>ユウガイ</t>
    </rPh>
    <rPh sb="10" eb="12">
      <t>ジショウ</t>
    </rPh>
    <rPh sb="13" eb="15">
      <t>ウム</t>
    </rPh>
    <phoneticPr fontId="5"/>
  </si>
  <si>
    <t>NE</t>
    <phoneticPr fontId="5"/>
  </si>
  <si>
    <t>PD</t>
    <phoneticPr fontId="5"/>
  </si>
  <si>
    <t>SD</t>
    <phoneticPr fontId="5"/>
  </si>
  <si>
    <t>PR</t>
    <phoneticPr fontId="5"/>
  </si>
  <si>
    <t>CR</t>
    <phoneticPr fontId="5"/>
  </si>
  <si>
    <t>最良総合効果</t>
    <rPh sb="0" eb="2">
      <t>サイリョウ</t>
    </rPh>
    <rPh sb="2" eb="4">
      <t>ソウゴウ</t>
    </rPh>
    <rPh sb="4" eb="6">
      <t>コウカ</t>
    </rPh>
    <phoneticPr fontId="5"/>
  </si>
  <si>
    <t>その他理由で中止</t>
    <rPh sb="2" eb="3">
      <t>ホカ</t>
    </rPh>
    <rPh sb="3" eb="5">
      <t>リユウ</t>
    </rPh>
    <rPh sb="6" eb="8">
      <t>チュウシ</t>
    </rPh>
    <phoneticPr fontId="5"/>
  </si>
  <si>
    <t>本人希望により中止</t>
    <rPh sb="0" eb="2">
      <t>ホンニン</t>
    </rPh>
    <rPh sb="2" eb="4">
      <t>キボウ</t>
    </rPh>
    <rPh sb="7" eb="9">
      <t>チュウシ</t>
    </rPh>
    <phoneticPr fontId="5"/>
  </si>
  <si>
    <t>副作用等で中止</t>
    <rPh sb="0" eb="3">
      <t>フクサヨウ</t>
    </rPh>
    <rPh sb="3" eb="4">
      <t>トウ</t>
    </rPh>
    <rPh sb="5" eb="7">
      <t>チュウシ</t>
    </rPh>
    <phoneticPr fontId="5"/>
  </si>
  <si>
    <t>無効中止</t>
    <rPh sb="0" eb="2">
      <t>ムコウ</t>
    </rPh>
    <rPh sb="2" eb="4">
      <t>チュウシ</t>
    </rPh>
    <phoneticPr fontId="5"/>
  </si>
  <si>
    <t>計画通り終了</t>
    <rPh sb="0" eb="2">
      <t>ケイカク</t>
    </rPh>
    <rPh sb="2" eb="3">
      <t>ドオ</t>
    </rPh>
    <rPh sb="4" eb="6">
      <t>シュウリョウ</t>
    </rPh>
    <phoneticPr fontId="5"/>
  </si>
  <si>
    <t>終了理由</t>
    <rPh sb="0" eb="2">
      <t>シュウリョウ</t>
    </rPh>
    <rPh sb="2" eb="4">
      <t>リユウ</t>
    </rPh>
    <phoneticPr fontId="5"/>
  </si>
  <si>
    <t>継続中</t>
    <rPh sb="0" eb="2">
      <t>ケイゾク</t>
    </rPh>
    <rPh sb="2" eb="3">
      <t>ナカ</t>
    </rPh>
    <phoneticPr fontId="5"/>
  </si>
  <si>
    <t>動注</t>
    <rPh sb="0" eb="1">
      <t>ウゴ</t>
    </rPh>
    <rPh sb="1" eb="2">
      <t>チュウ</t>
    </rPh>
    <phoneticPr fontId="5"/>
  </si>
  <si>
    <t>筋注</t>
    <rPh sb="0" eb="1">
      <t>スジ</t>
    </rPh>
    <rPh sb="1" eb="2">
      <t>チュウ</t>
    </rPh>
    <phoneticPr fontId="5"/>
  </si>
  <si>
    <t>皮下</t>
    <rPh sb="0" eb="2">
      <t>ヒカ</t>
    </rPh>
    <phoneticPr fontId="5"/>
  </si>
  <si>
    <t>点滴静注</t>
    <rPh sb="0" eb="2">
      <t>テンテキ</t>
    </rPh>
    <rPh sb="2" eb="3">
      <t>セイ</t>
    </rPh>
    <rPh sb="3" eb="4">
      <t>チュウ</t>
    </rPh>
    <phoneticPr fontId="5"/>
  </si>
  <si>
    <t>静注</t>
    <rPh sb="0" eb="1">
      <t>セイ</t>
    </rPh>
    <rPh sb="1" eb="2">
      <t>チュウ</t>
    </rPh>
    <phoneticPr fontId="5"/>
  </si>
  <si>
    <t>経口</t>
    <rPh sb="0" eb="2">
      <t>ケイコウ</t>
    </rPh>
    <phoneticPr fontId="5"/>
  </si>
  <si>
    <t>用法</t>
    <rPh sb="0" eb="2">
      <t>ヨウホウ</t>
    </rPh>
    <phoneticPr fontId="5"/>
  </si>
  <si>
    <t>IU/body</t>
    <phoneticPr fontId="5"/>
  </si>
  <si>
    <t>mg/kg</t>
    <phoneticPr fontId="5"/>
  </si>
  <si>
    <t>mg/m2</t>
    <phoneticPr fontId="5"/>
  </si>
  <si>
    <t>mg/body</t>
    <phoneticPr fontId="5"/>
  </si>
  <si>
    <t>単位</t>
    <rPh sb="0" eb="2">
      <t>タンイ</t>
    </rPh>
    <phoneticPr fontId="5"/>
  </si>
  <si>
    <t>未承認（治験薬）</t>
    <rPh sb="0" eb="3">
      <t>ミショウニン</t>
    </rPh>
    <rPh sb="4" eb="6">
      <t>チケン</t>
    </rPh>
    <rPh sb="6" eb="7">
      <t>クスリ</t>
    </rPh>
    <phoneticPr fontId="5"/>
  </si>
  <si>
    <t>適応外</t>
    <rPh sb="0" eb="2">
      <t>テキオウ</t>
    </rPh>
    <rPh sb="2" eb="3">
      <t>ガイ</t>
    </rPh>
    <phoneticPr fontId="5"/>
  </si>
  <si>
    <t>適応内</t>
    <rPh sb="0" eb="2">
      <t>テキオウ</t>
    </rPh>
    <rPh sb="2" eb="3">
      <t>ナイ</t>
    </rPh>
    <phoneticPr fontId="5"/>
  </si>
  <si>
    <t>投与時点の薬剤承認状況</t>
    <rPh sb="0" eb="2">
      <t>トウヨ</t>
    </rPh>
    <rPh sb="2" eb="4">
      <t>ジテン</t>
    </rPh>
    <rPh sb="5" eb="7">
      <t>ヤクザイ</t>
    </rPh>
    <rPh sb="7" eb="9">
      <t>ショウニン</t>
    </rPh>
    <rPh sb="9" eb="11">
      <t>ジョウキョウ</t>
    </rPh>
    <phoneticPr fontId="5"/>
  </si>
  <si>
    <t>他施設</t>
    <rPh sb="0" eb="1">
      <t>ホカ</t>
    </rPh>
    <phoneticPr fontId="5"/>
  </si>
  <si>
    <t>自施設</t>
    <rPh sb="0" eb="1">
      <t>ジ</t>
    </rPh>
    <rPh sb="1" eb="3">
      <t>シセツ</t>
    </rPh>
    <phoneticPr fontId="5"/>
  </si>
  <si>
    <t>実施施設</t>
    <rPh sb="0" eb="2">
      <t>ジッシ</t>
    </rPh>
    <rPh sb="2" eb="4">
      <t>シセツ</t>
    </rPh>
    <phoneticPr fontId="5"/>
  </si>
  <si>
    <t>5次治療以降（5st line以降）</t>
    <rPh sb="1" eb="2">
      <t>ツギ</t>
    </rPh>
    <rPh sb="2" eb="4">
      <t>チリョウ</t>
    </rPh>
    <rPh sb="4" eb="6">
      <t>イコウ</t>
    </rPh>
    <rPh sb="15" eb="17">
      <t>イコウ</t>
    </rPh>
    <phoneticPr fontId="5"/>
  </si>
  <si>
    <t>4次治療（4st line）</t>
    <rPh sb="1" eb="2">
      <t>ツギ</t>
    </rPh>
    <rPh sb="2" eb="4">
      <t>チリョウ</t>
    </rPh>
    <phoneticPr fontId="5"/>
  </si>
  <si>
    <t>3次治療（3st line）</t>
    <rPh sb="1" eb="2">
      <t>ツギ</t>
    </rPh>
    <rPh sb="2" eb="4">
      <t>チリョウ</t>
    </rPh>
    <phoneticPr fontId="5"/>
  </si>
  <si>
    <t>2次治療（2st line）</t>
    <rPh sb="1" eb="2">
      <t>ツギ</t>
    </rPh>
    <rPh sb="2" eb="4">
      <t>チリョウ</t>
    </rPh>
    <phoneticPr fontId="5"/>
  </si>
  <si>
    <t>1次治療（1st line）</t>
    <rPh sb="1" eb="2">
      <t>ツギ</t>
    </rPh>
    <rPh sb="2" eb="4">
      <t>チリョウ</t>
    </rPh>
    <phoneticPr fontId="5"/>
  </si>
  <si>
    <t>治療ライン</t>
    <rPh sb="0" eb="2">
      <t>チリョウ</t>
    </rPh>
    <phoneticPr fontId="5"/>
  </si>
  <si>
    <t>患者申出療養</t>
    <rPh sb="0" eb="2">
      <t>カンジャ</t>
    </rPh>
    <rPh sb="2" eb="3">
      <t>モウ</t>
    </rPh>
    <rPh sb="3" eb="4">
      <t>デ</t>
    </rPh>
    <rPh sb="4" eb="6">
      <t>リョウヨウ</t>
    </rPh>
    <phoneticPr fontId="5"/>
  </si>
  <si>
    <t>治療方針</t>
    <rPh sb="0" eb="2">
      <t>チリョウ</t>
    </rPh>
    <rPh sb="2" eb="4">
      <t>ホウシン</t>
    </rPh>
    <phoneticPr fontId="5"/>
  </si>
  <si>
    <t>NE</t>
    <phoneticPr fontId="5"/>
  </si>
  <si>
    <t>PD</t>
    <phoneticPr fontId="5"/>
  </si>
  <si>
    <t>SD</t>
    <phoneticPr fontId="5"/>
  </si>
  <si>
    <t>PR</t>
    <phoneticPr fontId="5"/>
  </si>
  <si>
    <t>CR</t>
    <phoneticPr fontId="5"/>
  </si>
  <si>
    <t>根治</t>
    <rPh sb="0" eb="2">
      <t>コンチ</t>
    </rPh>
    <phoneticPr fontId="5"/>
  </si>
  <si>
    <t>術後補助療法</t>
    <rPh sb="0" eb="1">
      <t>ジュツ</t>
    </rPh>
    <rPh sb="1" eb="2">
      <t>ノチ</t>
    </rPh>
    <rPh sb="2" eb="4">
      <t>ホジョ</t>
    </rPh>
    <rPh sb="4" eb="6">
      <t>リョウホウ</t>
    </rPh>
    <phoneticPr fontId="5"/>
  </si>
  <si>
    <t>術前補助療法</t>
    <rPh sb="0" eb="2">
      <t>ジュツゼン</t>
    </rPh>
    <rPh sb="2" eb="4">
      <t>ホジョ</t>
    </rPh>
    <rPh sb="4" eb="6">
      <t>リョウホウ</t>
    </rPh>
    <phoneticPr fontId="5"/>
  </si>
  <si>
    <t>実施目的</t>
    <rPh sb="0" eb="2">
      <t>ジッシ</t>
    </rPh>
    <rPh sb="2" eb="4">
      <t>モクテキ</t>
    </rPh>
    <phoneticPr fontId="5"/>
  </si>
  <si>
    <t>不明or未検査</t>
    <rPh sb="0" eb="2">
      <t>フメイ</t>
    </rPh>
    <rPh sb="4" eb="5">
      <t>イマ</t>
    </rPh>
    <rPh sb="5" eb="7">
      <t>ケンサ</t>
    </rPh>
    <phoneticPr fontId="5"/>
  </si>
  <si>
    <t>判定不能</t>
    <rPh sb="0" eb="2">
      <t>ハンテイ</t>
    </rPh>
    <rPh sb="2" eb="4">
      <t>フノウ</t>
    </rPh>
    <phoneticPr fontId="5"/>
  </si>
  <si>
    <t>陽性</t>
    <rPh sb="0" eb="2">
      <t>ヨウセイ</t>
    </rPh>
    <phoneticPr fontId="5"/>
  </si>
  <si>
    <t>陰性</t>
    <rPh sb="0" eb="2">
      <t>インセイ</t>
    </rPh>
    <phoneticPr fontId="5"/>
  </si>
  <si>
    <t>BRAF(V600)</t>
  </si>
  <si>
    <t>高</t>
    <rPh sb="0" eb="1">
      <t>タカ</t>
    </rPh>
    <phoneticPr fontId="5"/>
  </si>
  <si>
    <t>中</t>
    <rPh sb="0" eb="1">
      <t>ナカ</t>
    </rPh>
    <phoneticPr fontId="5"/>
  </si>
  <si>
    <t>低</t>
    <rPh sb="0" eb="1">
      <t>ヒク</t>
    </rPh>
    <phoneticPr fontId="5"/>
  </si>
  <si>
    <t>HCV抗体</t>
    <rPh sb="3" eb="5">
      <t>コウタイ</t>
    </rPh>
    <phoneticPr fontId="5"/>
  </si>
  <si>
    <t>HBS抗体</t>
    <rPh sb="3" eb="5">
      <t>コウタイ</t>
    </rPh>
    <phoneticPr fontId="5"/>
  </si>
  <si>
    <t>HBsAg</t>
    <phoneticPr fontId="5"/>
  </si>
  <si>
    <t>EGFR（IHC)</t>
    <phoneticPr fontId="5"/>
  </si>
  <si>
    <t>陽性（３+）</t>
    <rPh sb="0" eb="1">
      <t>ヨウ</t>
    </rPh>
    <rPh sb="1" eb="2">
      <t>セイ</t>
    </rPh>
    <phoneticPr fontId="5"/>
  </si>
  <si>
    <t>境界域（２+）</t>
    <rPh sb="0" eb="2">
      <t>キョウカイ</t>
    </rPh>
    <rPh sb="2" eb="3">
      <t>イキ</t>
    </rPh>
    <phoneticPr fontId="5"/>
  </si>
  <si>
    <t>陰性（１+）</t>
    <rPh sb="0" eb="2">
      <t>インセイ</t>
    </rPh>
    <phoneticPr fontId="5"/>
  </si>
  <si>
    <t>HER2</t>
    <phoneticPr fontId="5"/>
  </si>
  <si>
    <t>PCR-rSSO法</t>
    <rPh sb="8" eb="9">
      <t>ホウ</t>
    </rPh>
    <phoneticPr fontId="5"/>
  </si>
  <si>
    <t>NRAS-検査方法</t>
    <phoneticPr fontId="5"/>
  </si>
  <si>
    <t>codon146</t>
    <phoneticPr fontId="5"/>
  </si>
  <si>
    <t>codon117</t>
    <phoneticPr fontId="5"/>
  </si>
  <si>
    <t>codon61</t>
    <phoneticPr fontId="5"/>
  </si>
  <si>
    <t>codon59</t>
    <phoneticPr fontId="5"/>
  </si>
  <si>
    <t>codon13</t>
    <phoneticPr fontId="5"/>
  </si>
  <si>
    <t>codon12</t>
    <phoneticPr fontId="5"/>
  </si>
  <si>
    <t>NRAS-type</t>
    <phoneticPr fontId="5"/>
  </si>
  <si>
    <t>陽性</t>
    <rPh sb="0" eb="1">
      <t>ヨウ</t>
    </rPh>
    <rPh sb="1" eb="2">
      <t>セイ</t>
    </rPh>
    <phoneticPr fontId="5"/>
  </si>
  <si>
    <t>NRAS</t>
    <phoneticPr fontId="5"/>
  </si>
  <si>
    <t>KRAS-検査方法</t>
    <phoneticPr fontId="5"/>
  </si>
  <si>
    <t>KRAS-type</t>
    <phoneticPr fontId="5"/>
  </si>
  <si>
    <t>KRAS</t>
    <phoneticPr fontId="5"/>
  </si>
  <si>
    <t>ｇBRCA２</t>
    <phoneticPr fontId="5"/>
  </si>
  <si>
    <t>ｇBRCA1</t>
    <phoneticPr fontId="5"/>
  </si>
  <si>
    <t>PgR</t>
    <phoneticPr fontId="5"/>
  </si>
  <si>
    <t>ER</t>
    <phoneticPr fontId="5"/>
  </si>
  <si>
    <t>equivocal</t>
    <phoneticPr fontId="5"/>
  </si>
  <si>
    <t>HER2（FISH)</t>
    <phoneticPr fontId="5"/>
  </si>
  <si>
    <t>HER2（IHC)</t>
    <phoneticPr fontId="5"/>
  </si>
  <si>
    <t>あり</t>
    <phoneticPr fontId="5"/>
  </si>
  <si>
    <t>なし</t>
    <phoneticPr fontId="5"/>
  </si>
  <si>
    <t>アスベスト曝露歴</t>
  </si>
  <si>
    <t>Pembrolizumab/Dako22C3(Merck)</t>
    <phoneticPr fontId="5"/>
  </si>
  <si>
    <t>Nivolumab/Dako28-8（BMS/小野）</t>
    <rPh sb="23" eb="25">
      <t>オノ</t>
    </rPh>
    <phoneticPr fontId="5"/>
  </si>
  <si>
    <t>PD-L1(IHC)-検査方法</t>
  </si>
  <si>
    <t>PD-L1(IHC)</t>
  </si>
  <si>
    <t>ROS1</t>
  </si>
  <si>
    <t>RT-PCR+FISH</t>
    <phoneticPr fontId="5"/>
  </si>
  <si>
    <t>RT-PCRのみ</t>
    <phoneticPr fontId="5"/>
  </si>
  <si>
    <t>IHC+FISH</t>
    <phoneticPr fontId="5"/>
  </si>
  <si>
    <t>FISHのみ</t>
    <phoneticPr fontId="5"/>
  </si>
  <si>
    <t>IHCのみ</t>
    <phoneticPr fontId="5"/>
  </si>
  <si>
    <t>ALK-検査方法</t>
  </si>
  <si>
    <t>ALK融合</t>
  </si>
  <si>
    <t>EGFR-TKI耐性後EGFR-T790M</t>
  </si>
  <si>
    <t>Therascreen</t>
    <phoneticPr fontId="5"/>
  </si>
  <si>
    <t>CobasV2</t>
    <phoneticPr fontId="5"/>
  </si>
  <si>
    <t>EGFR-検査方法</t>
    <phoneticPr fontId="5"/>
  </si>
  <si>
    <t>L861Q</t>
    <phoneticPr fontId="5"/>
  </si>
  <si>
    <t>L858R</t>
    <phoneticPr fontId="5"/>
  </si>
  <si>
    <t>exon-20　挿入</t>
    <rPh sb="8" eb="10">
      <t>ソウニュウ</t>
    </rPh>
    <phoneticPr fontId="5"/>
  </si>
  <si>
    <t>T790M</t>
    <phoneticPr fontId="5"/>
  </si>
  <si>
    <t>S768I</t>
    <phoneticPr fontId="5"/>
  </si>
  <si>
    <t>exon-19　欠失</t>
    <rPh sb="8" eb="10">
      <t>ケツシツ</t>
    </rPh>
    <phoneticPr fontId="5"/>
  </si>
  <si>
    <t>G719</t>
    <phoneticPr fontId="5"/>
  </si>
  <si>
    <t>EGFR-type</t>
    <phoneticPr fontId="5"/>
  </si>
  <si>
    <t>EGFR</t>
    <phoneticPr fontId="5"/>
  </si>
  <si>
    <t>登録時移転の部位</t>
    <rPh sb="0" eb="2">
      <t>トウロク</t>
    </rPh>
    <rPh sb="2" eb="3">
      <t>ジ</t>
    </rPh>
    <rPh sb="3" eb="5">
      <t>イテン</t>
    </rPh>
    <rPh sb="6" eb="8">
      <t>ブイ</t>
    </rPh>
    <phoneticPr fontId="5"/>
  </si>
  <si>
    <t>登録時移転の有無</t>
    <rPh sb="0" eb="2">
      <t>トウロク</t>
    </rPh>
    <rPh sb="2" eb="3">
      <t>ジ</t>
    </rPh>
    <rPh sb="3" eb="5">
      <t>イテン</t>
    </rPh>
    <rPh sb="6" eb="8">
      <t>ウム</t>
    </rPh>
    <phoneticPr fontId="5"/>
  </si>
  <si>
    <t>９０歳以上</t>
    <rPh sb="2" eb="3">
      <t>サイ</t>
    </rPh>
    <rPh sb="3" eb="5">
      <t>イジョウ</t>
    </rPh>
    <phoneticPr fontId="5"/>
  </si>
  <si>
    <t>８０歳台</t>
    <rPh sb="2" eb="3">
      <t>サイ</t>
    </rPh>
    <rPh sb="3" eb="4">
      <t>ダイ</t>
    </rPh>
    <phoneticPr fontId="5"/>
  </si>
  <si>
    <t>７０歳台</t>
    <rPh sb="2" eb="3">
      <t>サイ</t>
    </rPh>
    <rPh sb="3" eb="4">
      <t>ダイ</t>
    </rPh>
    <phoneticPr fontId="5"/>
  </si>
  <si>
    <t>６０歳台</t>
    <rPh sb="2" eb="3">
      <t>サイ</t>
    </rPh>
    <rPh sb="3" eb="4">
      <t>ダイ</t>
    </rPh>
    <phoneticPr fontId="5"/>
  </si>
  <si>
    <t>５０歳台</t>
    <rPh sb="2" eb="3">
      <t>サイ</t>
    </rPh>
    <rPh sb="3" eb="4">
      <t>ダイ</t>
    </rPh>
    <phoneticPr fontId="5"/>
  </si>
  <si>
    <t>４０歳台</t>
    <rPh sb="2" eb="3">
      <t>サイ</t>
    </rPh>
    <rPh sb="3" eb="4">
      <t>ダイ</t>
    </rPh>
    <phoneticPr fontId="5"/>
  </si>
  <si>
    <t>３０歳台</t>
    <rPh sb="2" eb="3">
      <t>サイ</t>
    </rPh>
    <rPh sb="3" eb="4">
      <t>ダイ</t>
    </rPh>
    <phoneticPr fontId="5"/>
  </si>
  <si>
    <t>２０歳台</t>
    <rPh sb="2" eb="3">
      <t>サイ</t>
    </rPh>
    <rPh sb="3" eb="4">
      <t>ダイ</t>
    </rPh>
    <phoneticPr fontId="5"/>
  </si>
  <si>
    <t>１０歳台</t>
    <rPh sb="2" eb="3">
      <t>サイ</t>
    </rPh>
    <rPh sb="3" eb="4">
      <t>ダイ</t>
    </rPh>
    <phoneticPr fontId="5"/>
  </si>
  <si>
    <t>１０歳未満</t>
    <rPh sb="2" eb="3">
      <t>サイ</t>
    </rPh>
    <rPh sb="3" eb="5">
      <t>ミマン</t>
    </rPh>
    <phoneticPr fontId="5"/>
  </si>
  <si>
    <t>罹患年齢</t>
    <rPh sb="0" eb="2">
      <t>リカン</t>
    </rPh>
    <rPh sb="2" eb="4">
      <t>ネンレイ</t>
    </rPh>
    <phoneticPr fontId="5"/>
  </si>
  <si>
    <t>がん種</t>
    <rPh sb="2" eb="3">
      <t>タネ</t>
    </rPh>
    <phoneticPr fontId="5"/>
  </si>
  <si>
    <t>不明の血縁者</t>
    <rPh sb="0" eb="2">
      <t>フメイ</t>
    </rPh>
    <rPh sb="3" eb="6">
      <t>ケツエンシャ</t>
    </rPh>
    <phoneticPr fontId="5"/>
  </si>
  <si>
    <t>いとこ</t>
    <phoneticPr fontId="5"/>
  </si>
  <si>
    <t>孫</t>
    <rPh sb="0" eb="1">
      <t>マゴ</t>
    </rPh>
    <phoneticPr fontId="5"/>
  </si>
  <si>
    <t>甥姪</t>
    <rPh sb="0" eb="2">
      <t>オイメイ</t>
    </rPh>
    <phoneticPr fontId="5"/>
  </si>
  <si>
    <t>おば（母方）</t>
    <rPh sb="3" eb="5">
      <t>ハハカタ</t>
    </rPh>
    <phoneticPr fontId="5"/>
  </si>
  <si>
    <t>おば（父方）</t>
    <rPh sb="3" eb="5">
      <t>チチカタ</t>
    </rPh>
    <phoneticPr fontId="5"/>
  </si>
  <si>
    <t>おじ（母方）</t>
    <rPh sb="3" eb="5">
      <t>ハハカタ</t>
    </rPh>
    <phoneticPr fontId="5"/>
  </si>
  <si>
    <t>おじ（父方）</t>
    <rPh sb="3" eb="5">
      <t>チチカタ</t>
    </rPh>
    <phoneticPr fontId="5"/>
  </si>
  <si>
    <t>祖父母（詳細不明）</t>
    <rPh sb="0" eb="3">
      <t>ソフボ</t>
    </rPh>
    <rPh sb="4" eb="6">
      <t>ショウサイ</t>
    </rPh>
    <rPh sb="6" eb="8">
      <t>フメイ</t>
    </rPh>
    <phoneticPr fontId="5"/>
  </si>
  <si>
    <t>祖父母（母方）</t>
    <rPh sb="0" eb="3">
      <t>ソフボ</t>
    </rPh>
    <rPh sb="4" eb="6">
      <t>ハハカタ</t>
    </rPh>
    <phoneticPr fontId="5"/>
  </si>
  <si>
    <t>祖父母（父方）</t>
    <rPh sb="0" eb="3">
      <t>ソフボ</t>
    </rPh>
    <rPh sb="4" eb="6">
      <t>チチカタ</t>
    </rPh>
    <phoneticPr fontId="5"/>
  </si>
  <si>
    <t>子</t>
    <rPh sb="0" eb="1">
      <t>コ</t>
    </rPh>
    <phoneticPr fontId="5"/>
  </si>
  <si>
    <t>同胞</t>
    <rPh sb="0" eb="2">
      <t>ドウホウ</t>
    </rPh>
    <phoneticPr fontId="5"/>
  </si>
  <si>
    <t>親（詳細不明）</t>
    <rPh sb="0" eb="1">
      <t>オヤ</t>
    </rPh>
    <rPh sb="2" eb="4">
      <t>ショウサイ</t>
    </rPh>
    <rPh sb="4" eb="6">
      <t>フメイ</t>
    </rPh>
    <phoneticPr fontId="5"/>
  </si>
  <si>
    <t>母</t>
    <rPh sb="0" eb="1">
      <t>ハハ</t>
    </rPh>
    <phoneticPr fontId="5"/>
  </si>
  <si>
    <t>父</t>
    <rPh sb="0" eb="1">
      <t>チチ</t>
    </rPh>
    <phoneticPr fontId="5"/>
  </si>
  <si>
    <t>家族歴（続柄）</t>
    <rPh sb="0" eb="2">
      <t>カゾク</t>
    </rPh>
    <rPh sb="2" eb="3">
      <t>レキ</t>
    </rPh>
    <rPh sb="4" eb="6">
      <t>ゾクガラ</t>
    </rPh>
    <phoneticPr fontId="5"/>
  </si>
  <si>
    <t>家族歴（有無）</t>
    <rPh sb="0" eb="2">
      <t>カゾク</t>
    </rPh>
    <rPh sb="2" eb="3">
      <t>レキ</t>
    </rPh>
    <rPh sb="4" eb="6">
      <t>ウム</t>
    </rPh>
    <phoneticPr fontId="5"/>
  </si>
  <si>
    <t>非活動性</t>
    <rPh sb="0" eb="1">
      <t>ヒ</t>
    </rPh>
    <rPh sb="1" eb="4">
      <t>カツドウセイ</t>
    </rPh>
    <phoneticPr fontId="5"/>
  </si>
  <si>
    <t>活動性</t>
    <rPh sb="0" eb="2">
      <t>カツドウ</t>
    </rPh>
    <rPh sb="2" eb="3">
      <t>セイ</t>
    </rPh>
    <phoneticPr fontId="5"/>
  </si>
  <si>
    <t>重複がん活動性</t>
    <rPh sb="0" eb="2">
      <t>チョウフク</t>
    </rPh>
    <rPh sb="4" eb="6">
      <t>カツドウ</t>
    </rPh>
    <rPh sb="6" eb="7">
      <t>セイ</t>
    </rPh>
    <phoneticPr fontId="5"/>
  </si>
  <si>
    <t>多発がん有無（同一臓器）</t>
    <rPh sb="0" eb="2">
      <t>タハツ</t>
    </rPh>
    <rPh sb="4" eb="6">
      <t>ウム</t>
    </rPh>
    <rPh sb="7" eb="9">
      <t>ドウイツ</t>
    </rPh>
    <rPh sb="9" eb="11">
      <t>ゾウキ</t>
    </rPh>
    <phoneticPr fontId="5"/>
  </si>
  <si>
    <t>重複がん部位</t>
    <rPh sb="0" eb="2">
      <t>チョウフク</t>
    </rPh>
    <rPh sb="4" eb="6">
      <t>ブイ</t>
    </rPh>
    <phoneticPr fontId="5"/>
  </si>
  <si>
    <t>重複がん有無（異なる臓器）</t>
    <rPh sb="0" eb="2">
      <t>チョウフク</t>
    </rPh>
    <rPh sb="4" eb="6">
      <t>ウム</t>
    </rPh>
    <rPh sb="7" eb="8">
      <t>コト</t>
    </rPh>
    <rPh sb="10" eb="12">
      <t>ゾウキ</t>
    </rPh>
    <phoneticPr fontId="5"/>
  </si>
  <si>
    <t>ECOG　PS</t>
    <phoneticPr fontId="5"/>
  </si>
  <si>
    <t>アルコール多飲の有無</t>
    <rPh sb="5" eb="6">
      <t>オオ</t>
    </rPh>
    <rPh sb="6" eb="7">
      <t>イン</t>
    </rPh>
    <rPh sb="8" eb="10">
      <t>ウム</t>
    </rPh>
    <phoneticPr fontId="5"/>
  </si>
  <si>
    <t>喫煙歴有無</t>
    <rPh sb="0" eb="2">
      <t>キツエン</t>
    </rPh>
    <rPh sb="2" eb="3">
      <t>レキ</t>
    </rPh>
    <rPh sb="3" eb="5">
      <t>ウム</t>
    </rPh>
    <phoneticPr fontId="5"/>
  </si>
  <si>
    <t>CTCAEv5.0名称英語</t>
    <phoneticPr fontId="5"/>
  </si>
  <si>
    <t>発現日</t>
    <phoneticPr fontId="5"/>
  </si>
  <si>
    <t>Grade3以上有害事象の有無</t>
    <phoneticPr fontId="5"/>
  </si>
  <si>
    <t>最良総合効果（CR、PR、SD、PD、NE）</t>
    <phoneticPr fontId="5"/>
  </si>
  <si>
    <t>終了理由</t>
    <phoneticPr fontId="5"/>
  </si>
  <si>
    <t>継続中</t>
  </si>
  <si>
    <t>投与終了日（継続中であれば不要）</t>
    <rPh sb="13" eb="15">
      <t>フヨウ</t>
    </rPh>
    <phoneticPr fontId="5"/>
  </si>
  <si>
    <t>投与開始日</t>
    <phoneticPr fontId="5"/>
  </si>
  <si>
    <t>レジメン内容変更情報</t>
  </si>
  <si>
    <t>レジメン名</t>
  </si>
  <si>
    <t>実施施設</t>
    <phoneticPr fontId="5"/>
  </si>
  <si>
    <t>実施目的</t>
    <phoneticPr fontId="5"/>
  </si>
  <si>
    <t>治療ライン</t>
    <phoneticPr fontId="5"/>
  </si>
  <si>
    <t>HCV抗体</t>
  </si>
  <si>
    <t>HBV-DNA</t>
  </si>
  <si>
    <t>HBs抗体</t>
  </si>
  <si>
    <t>HBsAg</t>
  </si>
  <si>
    <t>EGFR(IHC)</t>
  </si>
  <si>
    <t>HER2</t>
  </si>
  <si>
    <t>NRAS-検査方法</t>
  </si>
  <si>
    <t>NRAS-type</t>
  </si>
  <si>
    <t>NRAS</t>
    <phoneticPr fontId="5"/>
  </si>
  <si>
    <t>KRAS-検査方法</t>
  </si>
  <si>
    <t>KRAS-type</t>
  </si>
  <si>
    <t>KRAS</t>
  </si>
  <si>
    <t>gBRCA2</t>
  </si>
  <si>
    <t>gBRCA1</t>
  </si>
  <si>
    <t>PgR</t>
  </si>
  <si>
    <t>ER</t>
  </si>
  <si>
    <t>HER2(FISH)</t>
    <phoneticPr fontId="5"/>
  </si>
  <si>
    <t>HER2(IHC)</t>
  </si>
  <si>
    <t>陽性率</t>
  </si>
  <si>
    <t>EGFR-検査方法</t>
  </si>
  <si>
    <t>EGFR-type</t>
    <phoneticPr fontId="5"/>
  </si>
  <si>
    <t>EGFR</t>
    <phoneticPr fontId="5"/>
  </si>
  <si>
    <t>家族歴（罹患年齢（〇歳台））</t>
    <rPh sb="0" eb="2">
      <t>カゾク</t>
    </rPh>
    <rPh sb="2" eb="3">
      <t>レキ</t>
    </rPh>
    <rPh sb="4" eb="6">
      <t>リカン</t>
    </rPh>
    <rPh sb="6" eb="8">
      <t>ネンレイ</t>
    </rPh>
    <rPh sb="10" eb="11">
      <t>サイ</t>
    </rPh>
    <rPh sb="11" eb="12">
      <t>ダイ</t>
    </rPh>
    <phoneticPr fontId="5"/>
  </si>
  <si>
    <t>家族歴（がん種）</t>
    <rPh sb="0" eb="2">
      <t>カゾク</t>
    </rPh>
    <rPh sb="2" eb="3">
      <t>レキ</t>
    </rPh>
    <phoneticPr fontId="5"/>
  </si>
  <si>
    <t>家族歴（続柄）</t>
    <rPh sb="0" eb="2">
      <t>カゾク</t>
    </rPh>
    <rPh sb="2" eb="3">
      <t>レキ</t>
    </rPh>
    <phoneticPr fontId="5"/>
  </si>
  <si>
    <t>家族歴有無</t>
    <phoneticPr fontId="5"/>
  </si>
  <si>
    <t>多発がん活動性</t>
    <phoneticPr fontId="5"/>
  </si>
  <si>
    <t>多発がん有無(同一臓器)</t>
    <phoneticPr fontId="5"/>
  </si>
  <si>
    <t>重複がん活動性</t>
    <phoneticPr fontId="5"/>
  </si>
  <si>
    <t>重複がん部位（その他）</t>
    <rPh sb="9" eb="10">
      <t>ホカ</t>
    </rPh>
    <phoneticPr fontId="5"/>
  </si>
  <si>
    <t>重複がん有無(異なる臓器)</t>
    <phoneticPr fontId="5"/>
  </si>
  <si>
    <t>ECOG PS</t>
    <phoneticPr fontId="5"/>
  </si>
  <si>
    <t>アルコール多飲の有無</t>
  </si>
  <si>
    <t>喫煙年数</t>
    <phoneticPr fontId="5"/>
  </si>
  <si>
    <t>喫煙歴有無</t>
  </si>
  <si>
    <t>診断日</t>
  </si>
  <si>
    <t>病理診断名</t>
  </si>
  <si>
    <t>1-1</t>
    <phoneticPr fontId="5"/>
  </si>
  <si>
    <t>1-3</t>
    <phoneticPr fontId="5"/>
  </si>
  <si>
    <t>1-2</t>
    <phoneticPr fontId="5"/>
  </si>
  <si>
    <t>病院区分</t>
    <rPh sb="0" eb="2">
      <t>ビョウイン</t>
    </rPh>
    <rPh sb="2" eb="4">
      <t>クブン</t>
    </rPh>
    <phoneticPr fontId="5"/>
  </si>
  <si>
    <t>連携病院の患者</t>
    <rPh sb="0" eb="2">
      <t>レンケイ</t>
    </rPh>
    <rPh sb="2" eb="4">
      <t>ビョウイン</t>
    </rPh>
    <rPh sb="5" eb="7">
      <t>カンジャ</t>
    </rPh>
    <phoneticPr fontId="5"/>
  </si>
  <si>
    <t>連携病院コード</t>
    <rPh sb="0" eb="2">
      <t>レンケイ</t>
    </rPh>
    <rPh sb="2" eb="4">
      <t>ビョウイン</t>
    </rPh>
    <phoneticPr fontId="5"/>
  </si>
  <si>
    <t>1-4</t>
    <phoneticPr fontId="5"/>
  </si>
  <si>
    <t>1-5</t>
    <phoneticPr fontId="5"/>
  </si>
  <si>
    <t>1-6</t>
    <phoneticPr fontId="5"/>
  </si>
  <si>
    <t>1-7</t>
    <phoneticPr fontId="5"/>
  </si>
  <si>
    <t>1-8</t>
    <phoneticPr fontId="5"/>
  </si>
  <si>
    <t>1-9</t>
    <phoneticPr fontId="5"/>
  </si>
  <si>
    <t>1-10</t>
    <phoneticPr fontId="5"/>
  </si>
  <si>
    <t>1-11</t>
    <phoneticPr fontId="5"/>
  </si>
  <si>
    <t>1-13</t>
    <phoneticPr fontId="5"/>
  </si>
  <si>
    <t>T-1</t>
    <phoneticPr fontId="5"/>
  </si>
  <si>
    <t>T-2</t>
    <phoneticPr fontId="5"/>
  </si>
  <si>
    <t>FMI-1</t>
    <phoneticPr fontId="5"/>
  </si>
  <si>
    <t>FMI-2</t>
    <phoneticPr fontId="5"/>
  </si>
  <si>
    <t>FMI-3</t>
    <phoneticPr fontId="5"/>
  </si>
  <si>
    <t>FMI-4</t>
    <phoneticPr fontId="5"/>
  </si>
  <si>
    <t>FMI-5</t>
    <phoneticPr fontId="5"/>
  </si>
  <si>
    <t>FMI-6</t>
    <phoneticPr fontId="5"/>
  </si>
  <si>
    <t>FMI-7</t>
    <phoneticPr fontId="5"/>
  </si>
  <si>
    <t>2-1</t>
    <phoneticPr fontId="5"/>
  </si>
  <si>
    <t>2-2</t>
  </si>
  <si>
    <t>2-3</t>
  </si>
  <si>
    <t>2-4</t>
  </si>
  <si>
    <t>3-1</t>
    <phoneticPr fontId="5"/>
  </si>
  <si>
    <t>3-2</t>
    <phoneticPr fontId="5"/>
  </si>
  <si>
    <t>4-1</t>
    <phoneticPr fontId="5"/>
  </si>
  <si>
    <t>4-2</t>
  </si>
  <si>
    <t>4-3</t>
  </si>
  <si>
    <t>4-4</t>
  </si>
  <si>
    <t>検体発送までに入力する情報</t>
    <rPh sb="7" eb="9">
      <t>ニュウリョク</t>
    </rPh>
    <rPh sb="11" eb="13">
      <t>ジョウホウ</t>
    </rPh>
    <phoneticPr fontId="5"/>
  </si>
  <si>
    <t>[２]同意情報</t>
    <rPh sb="3" eb="5">
      <t>ドウイ</t>
    </rPh>
    <rPh sb="5" eb="7">
      <t>ジョウホウ</t>
    </rPh>
    <phoneticPr fontId="5"/>
  </si>
  <si>
    <t>[１]症例基本情報</t>
    <rPh sb="3" eb="5">
      <t>ショウレイ</t>
    </rPh>
    <rPh sb="5" eb="7">
      <t>キホン</t>
    </rPh>
    <rPh sb="7" eb="9">
      <t>ジョウホウ</t>
    </rPh>
    <phoneticPr fontId="5"/>
  </si>
  <si>
    <t>[３]登録情報</t>
    <rPh sb="3" eb="5">
      <t>トウロク</t>
    </rPh>
    <rPh sb="5" eb="7">
      <t>ジョウホウ</t>
    </rPh>
    <phoneticPr fontId="5"/>
  </si>
  <si>
    <t>[４]検体情報</t>
    <rPh sb="3" eb="5">
      <t>ケンタイ</t>
    </rPh>
    <rPh sb="5" eb="7">
      <t>ジョウホウ</t>
    </rPh>
    <phoneticPr fontId="5"/>
  </si>
  <si>
    <t>※がんゲノム医療センター担当者入力項目</t>
    <rPh sb="6" eb="8">
      <t>イリョウ</t>
    </rPh>
    <rPh sb="12" eb="14">
      <t>タントウ</t>
    </rPh>
    <rPh sb="14" eb="15">
      <t>シャ</t>
    </rPh>
    <rPh sb="15" eb="17">
      <t>ニュウリョク</t>
    </rPh>
    <rPh sb="17" eb="19">
      <t>コウモク</t>
    </rPh>
    <phoneticPr fontId="5"/>
  </si>
  <si>
    <t>4-14</t>
    <phoneticPr fontId="5"/>
  </si>
  <si>
    <t>4-15</t>
    <phoneticPr fontId="5"/>
  </si>
  <si>
    <t>FMI-8</t>
    <phoneticPr fontId="5"/>
  </si>
  <si>
    <t>エキスパートパネル前に入力するデータ</t>
    <rPh sb="9" eb="10">
      <t>マエ</t>
    </rPh>
    <rPh sb="11" eb="13">
      <t>ニュウリョク</t>
    </rPh>
    <phoneticPr fontId="5"/>
  </si>
  <si>
    <t>5-1</t>
    <phoneticPr fontId="5"/>
  </si>
  <si>
    <t>5-2</t>
  </si>
  <si>
    <t>5-3</t>
  </si>
  <si>
    <t>5-4</t>
  </si>
  <si>
    <t>5-5</t>
  </si>
  <si>
    <t>5-6</t>
  </si>
  <si>
    <t>5-7</t>
  </si>
  <si>
    <t>[５]患者背景情報</t>
    <rPh sb="3" eb="5">
      <t>カンジャ</t>
    </rPh>
    <rPh sb="5" eb="7">
      <t>ハイケイ</t>
    </rPh>
    <rPh sb="7" eb="9">
      <t>ジョウホウ</t>
    </rPh>
    <phoneticPr fontId="5"/>
  </si>
  <si>
    <t>5-8</t>
  </si>
  <si>
    <t>5-10</t>
  </si>
  <si>
    <t>5-11</t>
  </si>
  <si>
    <t>5-12</t>
  </si>
  <si>
    <t>5-13</t>
  </si>
  <si>
    <t>5-14</t>
  </si>
  <si>
    <t>5-15</t>
  </si>
  <si>
    <t>5-16</t>
  </si>
  <si>
    <t>5-17</t>
  </si>
  <si>
    <t>[６]がん種情報</t>
    <rPh sb="5" eb="6">
      <t>シュ</t>
    </rPh>
    <rPh sb="6" eb="8">
      <t>ジョウホウ</t>
    </rPh>
    <phoneticPr fontId="5"/>
  </si>
  <si>
    <t>6-1</t>
    <phoneticPr fontId="5"/>
  </si>
  <si>
    <t>6-2</t>
    <phoneticPr fontId="5"/>
  </si>
  <si>
    <t>6-3-1</t>
    <phoneticPr fontId="5"/>
  </si>
  <si>
    <t>6-3-2</t>
    <phoneticPr fontId="5"/>
  </si>
  <si>
    <t>6-3-3</t>
    <phoneticPr fontId="5"/>
  </si>
  <si>
    <t>6-3-4</t>
  </si>
  <si>
    <t>6-3-5</t>
  </si>
  <si>
    <t>6-3-6</t>
  </si>
  <si>
    <t>6-3-7</t>
  </si>
  <si>
    <t>6-3-8</t>
  </si>
  <si>
    <t>6-3-9</t>
  </si>
  <si>
    <t>6-3-10</t>
  </si>
  <si>
    <t>6-3-11</t>
  </si>
  <si>
    <t>6-3-12</t>
    <phoneticPr fontId="5"/>
  </si>
  <si>
    <t>6-4-1</t>
    <phoneticPr fontId="5"/>
  </si>
  <si>
    <t>6-4-2</t>
    <phoneticPr fontId="5"/>
  </si>
  <si>
    <t>6-4-3</t>
    <phoneticPr fontId="5"/>
  </si>
  <si>
    <t>6-4-4</t>
    <phoneticPr fontId="5"/>
  </si>
  <si>
    <t>6-4-5</t>
    <phoneticPr fontId="5"/>
  </si>
  <si>
    <t>6-4-6</t>
    <phoneticPr fontId="5"/>
  </si>
  <si>
    <t>保険適用項目のため、生殖細胞系列の情報について選択すること</t>
    <rPh sb="0" eb="2">
      <t>ホケン</t>
    </rPh>
    <rPh sb="2" eb="4">
      <t>テキヨウ</t>
    </rPh>
    <rPh sb="4" eb="6">
      <t>コウモク</t>
    </rPh>
    <rPh sb="10" eb="12">
      <t>セイショク</t>
    </rPh>
    <rPh sb="12" eb="14">
      <t>サイボウ</t>
    </rPh>
    <rPh sb="14" eb="16">
      <t>ケイレツ</t>
    </rPh>
    <rPh sb="17" eb="19">
      <t>ジョウホウ</t>
    </rPh>
    <rPh sb="23" eb="25">
      <t>センタク</t>
    </rPh>
    <phoneticPr fontId="5"/>
  </si>
  <si>
    <t>保険適用項目のため、生殖細胞系列の情報について選択すること</t>
    <phoneticPr fontId="5"/>
  </si>
  <si>
    <t>6-5-1</t>
    <phoneticPr fontId="5"/>
  </si>
  <si>
    <t>6-5-2</t>
  </si>
  <si>
    <t>6-5-3</t>
  </si>
  <si>
    <t>6-5-4</t>
  </si>
  <si>
    <t>6-5-5</t>
  </si>
  <si>
    <t>6-5-6</t>
  </si>
  <si>
    <t>6-5-7</t>
  </si>
  <si>
    <t>6-5-8</t>
  </si>
  <si>
    <t>6-5-9</t>
  </si>
  <si>
    <t>6-6-1</t>
    <phoneticPr fontId="5"/>
  </si>
  <si>
    <t>6-6-2</t>
    <phoneticPr fontId="5"/>
  </si>
  <si>
    <t>6-6-3</t>
    <phoneticPr fontId="5"/>
  </si>
  <si>
    <t>6-6-4</t>
    <phoneticPr fontId="5"/>
  </si>
  <si>
    <t>6-6-5</t>
    <phoneticPr fontId="5"/>
  </si>
  <si>
    <t>6-7-1</t>
    <phoneticPr fontId="5"/>
  </si>
  <si>
    <t>がん遺伝子パネル検査に対する検体提出間近のHBV-DNAについての検査結果（単体：LogIU/mL）を入力する。
半角30文字まで入力可能。小数点以下入力可能。
１％未満のような文字が含まれている場合、「＜1」のように文字を記号に読み替える。</t>
    <rPh sb="2" eb="5">
      <t>イデンシ</t>
    </rPh>
    <rPh sb="8" eb="10">
      <t>ケンサ</t>
    </rPh>
    <rPh sb="11" eb="12">
      <t>タイ</t>
    </rPh>
    <rPh sb="14" eb="16">
      <t>ケンタイ</t>
    </rPh>
    <rPh sb="16" eb="18">
      <t>テイシュツ</t>
    </rPh>
    <rPh sb="18" eb="20">
      <t>マヂカ</t>
    </rPh>
    <rPh sb="33" eb="35">
      <t>ケンサ</t>
    </rPh>
    <rPh sb="35" eb="37">
      <t>ケッカ</t>
    </rPh>
    <rPh sb="38" eb="40">
      <t>タンタイ</t>
    </rPh>
    <rPh sb="51" eb="53">
      <t>ニュウリョク</t>
    </rPh>
    <rPh sb="57" eb="59">
      <t>ハンカク</t>
    </rPh>
    <rPh sb="61" eb="63">
      <t>モジ</t>
    </rPh>
    <rPh sb="65" eb="67">
      <t>ニュウリョク</t>
    </rPh>
    <rPh sb="67" eb="69">
      <t>カノウ</t>
    </rPh>
    <rPh sb="70" eb="73">
      <t>ショウスウテン</t>
    </rPh>
    <rPh sb="73" eb="75">
      <t>イカ</t>
    </rPh>
    <rPh sb="75" eb="77">
      <t>ニュウリョク</t>
    </rPh>
    <rPh sb="77" eb="79">
      <t>カノウ</t>
    </rPh>
    <rPh sb="83" eb="85">
      <t>ミマン</t>
    </rPh>
    <rPh sb="89" eb="91">
      <t>モジ</t>
    </rPh>
    <rPh sb="92" eb="93">
      <t>フク</t>
    </rPh>
    <rPh sb="98" eb="100">
      <t>バアイ</t>
    </rPh>
    <rPh sb="109" eb="111">
      <t>モジ</t>
    </rPh>
    <rPh sb="112" eb="114">
      <t>キゴウ</t>
    </rPh>
    <rPh sb="115" eb="116">
      <t>ヨ</t>
    </rPh>
    <rPh sb="117" eb="118">
      <t>カ</t>
    </rPh>
    <phoneticPr fontId="5"/>
  </si>
  <si>
    <t>がん遺伝子パネル検査に対する検体提出間近のHCV抗体についての検査結果を選択する。</t>
    <rPh sb="24" eb="26">
      <t>コウタイ</t>
    </rPh>
    <rPh sb="36" eb="38">
      <t>センタク</t>
    </rPh>
    <phoneticPr fontId="5"/>
  </si>
  <si>
    <t>HCV-RNA</t>
    <phoneticPr fontId="5"/>
  </si>
  <si>
    <t>がん遺伝子パネル検査に対する検体提出間近のHCV-RNAについての検査結果（単体：LogIU/mL）を入力する。
半角30文字まで入力可能。小数点以下入力可能。
１％未満のような文字が含まれている場合、「＜1」のように文字を記号に読み替える。</t>
    <rPh sb="57" eb="59">
      <t>ハンカク</t>
    </rPh>
    <rPh sb="61" eb="63">
      <t>モジ</t>
    </rPh>
    <rPh sb="65" eb="67">
      <t>ニュウリョク</t>
    </rPh>
    <rPh sb="67" eb="69">
      <t>カノウ</t>
    </rPh>
    <rPh sb="70" eb="73">
      <t>ショウスウテン</t>
    </rPh>
    <rPh sb="73" eb="75">
      <t>イカ</t>
    </rPh>
    <rPh sb="75" eb="77">
      <t>ニュウリョク</t>
    </rPh>
    <rPh sb="77" eb="79">
      <t>カノウ</t>
    </rPh>
    <rPh sb="83" eb="85">
      <t>ミマン</t>
    </rPh>
    <rPh sb="89" eb="91">
      <t>モジ</t>
    </rPh>
    <rPh sb="92" eb="93">
      <t>フク</t>
    </rPh>
    <rPh sb="98" eb="100">
      <t>バアイ</t>
    </rPh>
    <rPh sb="109" eb="111">
      <t>モジ</t>
    </rPh>
    <rPh sb="112" eb="114">
      <t>キゴウ</t>
    </rPh>
    <rPh sb="115" eb="116">
      <t>ヨ</t>
    </rPh>
    <rPh sb="117" eb="118">
      <t>カ</t>
    </rPh>
    <phoneticPr fontId="5"/>
  </si>
  <si>
    <t>7-1</t>
    <phoneticPr fontId="5"/>
  </si>
  <si>
    <t>7-2</t>
  </si>
  <si>
    <t>7-3</t>
  </si>
  <si>
    <t>7-4</t>
  </si>
  <si>
    <t>※エキスパートパネル開催前に実施した当該腫瘍に対する薬物療法の治療ライン</t>
    <rPh sb="10" eb="12">
      <t>カイサイ</t>
    </rPh>
    <rPh sb="12" eb="13">
      <t>マエ</t>
    </rPh>
    <rPh sb="14" eb="16">
      <t>ジッシ</t>
    </rPh>
    <rPh sb="18" eb="20">
      <t>トウガイ</t>
    </rPh>
    <rPh sb="20" eb="22">
      <t>シュヨウ</t>
    </rPh>
    <rPh sb="23" eb="24">
      <t>タイ</t>
    </rPh>
    <rPh sb="26" eb="28">
      <t>ヤクブツ</t>
    </rPh>
    <rPh sb="28" eb="30">
      <t>リョウホウ</t>
    </rPh>
    <rPh sb="31" eb="33">
      <t>チリョウ</t>
    </rPh>
    <phoneticPr fontId="5"/>
  </si>
  <si>
    <t>不明</t>
    <rPh sb="0" eb="2">
      <t>フメイ</t>
    </rPh>
    <phoneticPr fontId="5"/>
  </si>
  <si>
    <t>術前補助療法：当該腫瘍を小さくしたり進行を遅らせたりすることを目的に手術前に化学療法やホルモン療法など薬物療法を実施した場合
術後補助療法：根治治療目的で手術が実施された後に化学療法やホルモン療法など薬物療法が実施された場合
根治：当該腫瘍の根治治療目的で化学療法やホルモン療法など物療法を実施した場合
その他：上記以外の場合</t>
    <rPh sb="0" eb="2">
      <t>ジュツゼン</t>
    </rPh>
    <rPh sb="2" eb="4">
      <t>ホジョ</t>
    </rPh>
    <rPh sb="4" eb="6">
      <t>リョウホウ</t>
    </rPh>
    <rPh sb="7" eb="9">
      <t>トウガイ</t>
    </rPh>
    <rPh sb="9" eb="11">
      <t>シュヨウ</t>
    </rPh>
    <rPh sb="12" eb="13">
      <t>チイ</t>
    </rPh>
    <rPh sb="18" eb="20">
      <t>シンコウ</t>
    </rPh>
    <rPh sb="21" eb="22">
      <t>オク</t>
    </rPh>
    <rPh sb="31" eb="33">
      <t>モクテキ</t>
    </rPh>
    <rPh sb="34" eb="36">
      <t>シュジュツ</t>
    </rPh>
    <rPh sb="36" eb="37">
      <t>マエ</t>
    </rPh>
    <rPh sb="38" eb="40">
      <t>カガク</t>
    </rPh>
    <rPh sb="40" eb="42">
      <t>リョウホウ</t>
    </rPh>
    <rPh sb="47" eb="49">
      <t>リョウホウ</t>
    </rPh>
    <rPh sb="51" eb="53">
      <t>ヤクブツ</t>
    </rPh>
    <rPh sb="53" eb="55">
      <t>リョウホウ</t>
    </rPh>
    <rPh sb="56" eb="58">
      <t>ジッシ</t>
    </rPh>
    <rPh sb="60" eb="62">
      <t>バアイ</t>
    </rPh>
    <rPh sb="63" eb="65">
      <t>ジュツゴ</t>
    </rPh>
    <rPh sb="65" eb="67">
      <t>ホジョ</t>
    </rPh>
    <rPh sb="67" eb="69">
      <t>リョウホウ</t>
    </rPh>
    <rPh sb="70" eb="72">
      <t>コンチ</t>
    </rPh>
    <rPh sb="72" eb="74">
      <t>チリョウ</t>
    </rPh>
    <rPh sb="74" eb="76">
      <t>モクテキ</t>
    </rPh>
    <rPh sb="77" eb="79">
      <t>シュジュツ</t>
    </rPh>
    <rPh sb="80" eb="82">
      <t>ジッシ</t>
    </rPh>
    <rPh sb="85" eb="86">
      <t>ノチ</t>
    </rPh>
    <rPh sb="87" eb="89">
      <t>カガク</t>
    </rPh>
    <rPh sb="89" eb="91">
      <t>リョウホウ</t>
    </rPh>
    <rPh sb="96" eb="98">
      <t>リョウホウ</t>
    </rPh>
    <rPh sb="100" eb="102">
      <t>ヤクブツ</t>
    </rPh>
    <rPh sb="102" eb="104">
      <t>リョウホウ</t>
    </rPh>
    <rPh sb="105" eb="107">
      <t>ジッシ</t>
    </rPh>
    <rPh sb="110" eb="112">
      <t>バアイ</t>
    </rPh>
    <rPh sb="113" eb="115">
      <t>コンチ</t>
    </rPh>
    <rPh sb="116" eb="118">
      <t>トウガイ</t>
    </rPh>
    <rPh sb="118" eb="120">
      <t>シュヨウ</t>
    </rPh>
    <rPh sb="121" eb="123">
      <t>コンチ</t>
    </rPh>
    <rPh sb="123" eb="125">
      <t>チリョウ</t>
    </rPh>
    <rPh sb="125" eb="127">
      <t>モクテキ</t>
    </rPh>
    <rPh sb="128" eb="130">
      <t>カガク</t>
    </rPh>
    <rPh sb="130" eb="132">
      <t>リョウホウ</t>
    </rPh>
    <rPh sb="137" eb="139">
      <t>リョウホウ</t>
    </rPh>
    <rPh sb="141" eb="142">
      <t>ブツ</t>
    </rPh>
    <rPh sb="142" eb="144">
      <t>リョウホウ</t>
    </rPh>
    <rPh sb="145" eb="147">
      <t>ジッシ</t>
    </rPh>
    <rPh sb="149" eb="151">
      <t>バアイ</t>
    </rPh>
    <rPh sb="154" eb="155">
      <t>ホカ</t>
    </rPh>
    <rPh sb="156" eb="158">
      <t>ジョウキ</t>
    </rPh>
    <rPh sb="158" eb="160">
      <t>イガイ</t>
    </rPh>
    <rPh sb="161" eb="163">
      <t>バアイ</t>
    </rPh>
    <phoneticPr fontId="5"/>
  </si>
  <si>
    <t>レジメン内容①</t>
    <rPh sb="4" eb="6">
      <t>ナイヨウ</t>
    </rPh>
    <phoneticPr fontId="5"/>
  </si>
  <si>
    <t>7-5</t>
    <phoneticPr fontId="5"/>
  </si>
  <si>
    <t>7-6</t>
    <phoneticPr fontId="5"/>
  </si>
  <si>
    <t>レジメン内容②</t>
    <rPh sb="4" eb="6">
      <t>ナイヨウ</t>
    </rPh>
    <phoneticPr fontId="5"/>
  </si>
  <si>
    <t>①</t>
    <phoneticPr fontId="5"/>
  </si>
  <si>
    <t>レジメン内容③</t>
    <rPh sb="4" eb="6">
      <t>ナイヨウ</t>
    </rPh>
    <phoneticPr fontId="5"/>
  </si>
  <si>
    <t>薬剤</t>
    <rPh sb="0" eb="2">
      <t>ヤクザイ</t>
    </rPh>
    <phoneticPr fontId="5"/>
  </si>
  <si>
    <t>レジメン内容④</t>
    <rPh sb="4" eb="6">
      <t>ナイヨウ</t>
    </rPh>
    <phoneticPr fontId="5"/>
  </si>
  <si>
    <t>レジメン内容⑤</t>
    <rPh sb="4" eb="6">
      <t>ナイヨウ</t>
    </rPh>
    <phoneticPr fontId="5"/>
  </si>
  <si>
    <t>最初の薬剤投与日
YYYY/MM/DDで入力ください。</t>
    <rPh sb="0" eb="2">
      <t>サイショ</t>
    </rPh>
    <rPh sb="3" eb="5">
      <t>ヤクザイ</t>
    </rPh>
    <rPh sb="5" eb="7">
      <t>トウヨ</t>
    </rPh>
    <rPh sb="7" eb="8">
      <t>ビ</t>
    </rPh>
    <phoneticPr fontId="5"/>
  </si>
  <si>
    <t>CTCAEv5.0最悪Grade</t>
    <phoneticPr fontId="5"/>
  </si>
  <si>
    <t>7-7</t>
    <phoneticPr fontId="5"/>
  </si>
  <si>
    <t>7-9</t>
  </si>
  <si>
    <t>7-10</t>
  </si>
  <si>
    <t>7-11</t>
  </si>
  <si>
    <t>7-12</t>
  </si>
  <si>
    <t>8-1</t>
    <phoneticPr fontId="5"/>
  </si>
  <si>
    <t>8-2</t>
    <phoneticPr fontId="5"/>
  </si>
  <si>
    <t>8-3</t>
    <phoneticPr fontId="5"/>
  </si>
  <si>
    <t>5-3が「あり」の場合展開しますので記入をお願いします
数値型　3桁（0~100）小数点以下入力不可</t>
    <rPh sb="28" eb="30">
      <t>スウチ</t>
    </rPh>
    <rPh sb="30" eb="31">
      <t>カタ</t>
    </rPh>
    <rPh sb="33" eb="34">
      <t>ケタ</t>
    </rPh>
    <rPh sb="41" eb="44">
      <t>ショウスウテン</t>
    </rPh>
    <rPh sb="44" eb="46">
      <t>イカ</t>
    </rPh>
    <rPh sb="46" eb="48">
      <t>ニュウリョク</t>
    </rPh>
    <rPh sb="48" eb="50">
      <t>フカ</t>
    </rPh>
    <phoneticPr fontId="5"/>
  </si>
  <si>
    <t>4-2が「その他」の場合展開しますので記入をお願いします</t>
    <phoneticPr fontId="5"/>
  </si>
  <si>
    <t>全角換算100文字以内で記入してください</t>
    <rPh sb="0" eb="2">
      <t>ゼンカク</t>
    </rPh>
    <rPh sb="2" eb="4">
      <t>カンサン</t>
    </rPh>
    <rPh sb="7" eb="9">
      <t>モジ</t>
    </rPh>
    <rPh sb="9" eb="11">
      <t>イナイ</t>
    </rPh>
    <rPh sb="12" eb="14">
      <t>キニュウ</t>
    </rPh>
    <phoneticPr fontId="5"/>
  </si>
  <si>
    <t>YYYY/MM/DDで入力ください
当該腫瘍の初回治療前に診断のために行われた検査のうち、「がん」と診断する根拠となった検査が行われた日（病理診断がなされた日及び病理報告書が発行された日ではない）
治療方針が決定される前に行われた「がん」と診断する根拠となった検査をどの検査とするか、方針決定前の診断の根拠となった検査日をどの検査日とするかについては、以下のうちもっとも数字の小さい検査が行われた日を選択する
１．原発巣の組織診陽性（病理組織検査によりがんの診断）
２．転移巣の組織診陽性（病理組織検査によりがんの診断）
３．細胞診陽性（組織診ではがんの診断なし）
４．部位特異的腫瘍マーカーによる診断
５．臨床検査による診断　画像診断含む
６．臨床診断による診断（１～５を伴わない）</t>
    <rPh sb="18" eb="20">
      <t>トウガイ</t>
    </rPh>
    <rPh sb="20" eb="22">
      <t>シュヨウ</t>
    </rPh>
    <rPh sb="23" eb="25">
      <t>ショカイ</t>
    </rPh>
    <rPh sb="25" eb="27">
      <t>チリョウ</t>
    </rPh>
    <rPh sb="27" eb="28">
      <t>マエ</t>
    </rPh>
    <rPh sb="29" eb="31">
      <t>シンダン</t>
    </rPh>
    <rPh sb="35" eb="36">
      <t>オコナ</t>
    </rPh>
    <rPh sb="39" eb="41">
      <t>ケンサ</t>
    </rPh>
    <rPh sb="50" eb="52">
      <t>シンダン</t>
    </rPh>
    <rPh sb="54" eb="56">
      <t>コンキョ</t>
    </rPh>
    <rPh sb="60" eb="62">
      <t>ケンサ</t>
    </rPh>
    <rPh sb="63" eb="64">
      <t>オコナ</t>
    </rPh>
    <rPh sb="67" eb="68">
      <t>ニチ</t>
    </rPh>
    <rPh sb="69" eb="71">
      <t>ビョウリ</t>
    </rPh>
    <rPh sb="71" eb="73">
      <t>シンダン</t>
    </rPh>
    <rPh sb="78" eb="79">
      <t>ニチ</t>
    </rPh>
    <rPh sb="79" eb="80">
      <t>オヨ</t>
    </rPh>
    <rPh sb="81" eb="83">
      <t>ビョウリ</t>
    </rPh>
    <rPh sb="83" eb="85">
      <t>ホウコク</t>
    </rPh>
    <rPh sb="85" eb="86">
      <t>ショ</t>
    </rPh>
    <rPh sb="87" eb="89">
      <t>ハッコウ</t>
    </rPh>
    <rPh sb="92" eb="93">
      <t>ニチ</t>
    </rPh>
    <rPh sb="99" eb="101">
      <t>チリョウ</t>
    </rPh>
    <rPh sb="101" eb="103">
      <t>ホウシン</t>
    </rPh>
    <rPh sb="104" eb="106">
      <t>ケッテイ</t>
    </rPh>
    <rPh sb="109" eb="110">
      <t>マエ</t>
    </rPh>
    <rPh sb="111" eb="112">
      <t>オコナ</t>
    </rPh>
    <rPh sb="120" eb="122">
      <t>シンダン</t>
    </rPh>
    <rPh sb="124" eb="126">
      <t>コンキョ</t>
    </rPh>
    <rPh sb="130" eb="132">
      <t>ケンサ</t>
    </rPh>
    <rPh sb="135" eb="137">
      <t>ケンサ</t>
    </rPh>
    <rPh sb="142" eb="144">
      <t>ホウシン</t>
    </rPh>
    <rPh sb="144" eb="146">
      <t>ケッテイ</t>
    </rPh>
    <rPh sb="146" eb="147">
      <t>マエ</t>
    </rPh>
    <rPh sb="148" eb="150">
      <t>シンダン</t>
    </rPh>
    <rPh sb="151" eb="153">
      <t>コンキョ</t>
    </rPh>
    <rPh sb="157" eb="159">
      <t>ケンサ</t>
    </rPh>
    <rPh sb="159" eb="160">
      <t>ビ</t>
    </rPh>
    <rPh sb="163" eb="165">
      <t>ケンサ</t>
    </rPh>
    <rPh sb="165" eb="166">
      <t>ビ</t>
    </rPh>
    <rPh sb="176" eb="178">
      <t>イカ</t>
    </rPh>
    <rPh sb="185" eb="187">
      <t>スウジ</t>
    </rPh>
    <rPh sb="188" eb="189">
      <t>チイ</t>
    </rPh>
    <rPh sb="191" eb="193">
      <t>ケンサ</t>
    </rPh>
    <rPh sb="194" eb="195">
      <t>オコナ</t>
    </rPh>
    <rPh sb="198" eb="199">
      <t>ニチ</t>
    </rPh>
    <rPh sb="200" eb="202">
      <t>センタク</t>
    </rPh>
    <rPh sb="207" eb="209">
      <t>ゲンパツ</t>
    </rPh>
    <rPh sb="209" eb="210">
      <t>ス</t>
    </rPh>
    <rPh sb="211" eb="213">
      <t>ソシキ</t>
    </rPh>
    <rPh sb="235" eb="237">
      <t>テンイ</t>
    </rPh>
    <rPh sb="237" eb="238">
      <t>ス</t>
    </rPh>
    <rPh sb="263" eb="265">
      <t>サイボウ</t>
    </rPh>
    <phoneticPr fontId="5"/>
  </si>
  <si>
    <t>5-3が「あり」の場合展開しますので記入をお願いします　※おおよその本数
数値型　8桁　小数点以下入力不可</t>
    <rPh sb="9" eb="11">
      <t>バアイ</t>
    </rPh>
    <rPh sb="11" eb="13">
      <t>テンカイ</t>
    </rPh>
    <rPh sb="18" eb="20">
      <t>キニュウ</t>
    </rPh>
    <rPh sb="22" eb="23">
      <t>ネガ</t>
    </rPh>
    <rPh sb="37" eb="39">
      <t>スウチ</t>
    </rPh>
    <rPh sb="39" eb="40">
      <t>カタ</t>
    </rPh>
    <rPh sb="42" eb="43">
      <t>ケタ</t>
    </rPh>
    <rPh sb="44" eb="47">
      <t>ショウスウテン</t>
    </rPh>
    <rPh sb="47" eb="49">
      <t>イカ</t>
    </rPh>
    <rPh sb="49" eb="51">
      <t>ニュウリョク</t>
    </rPh>
    <rPh sb="51" eb="53">
      <t>フカ</t>
    </rPh>
    <phoneticPr fontId="5"/>
  </si>
  <si>
    <t>5-8が「あり」の場合展開しますので選択をお願いします</t>
    <rPh sb="18" eb="20">
      <t>センタク</t>
    </rPh>
    <phoneticPr fontId="5"/>
  </si>
  <si>
    <t>5-12が「あり」の場合展開しますので選択をお願いします</t>
    <rPh sb="19" eb="21">
      <t>センタク</t>
    </rPh>
    <phoneticPr fontId="5"/>
  </si>
  <si>
    <t>家族歴が「あり」の場合展開しますので選択をお願いします</t>
    <rPh sb="0" eb="2">
      <t>カゾク</t>
    </rPh>
    <rPh sb="2" eb="3">
      <t>レキ</t>
    </rPh>
    <rPh sb="9" eb="11">
      <t>バアイ</t>
    </rPh>
    <phoneticPr fontId="5"/>
  </si>
  <si>
    <t>家族歴が「あり」の場合展開しますので選択をお願いします
複数家族歴（２名）がある場合、必要に応じて選択してください</t>
    <rPh sb="0" eb="2">
      <t>カゾク</t>
    </rPh>
    <rPh sb="2" eb="3">
      <t>レキ</t>
    </rPh>
    <rPh sb="9" eb="11">
      <t>バアイ</t>
    </rPh>
    <rPh sb="11" eb="13">
      <t>テンカイ</t>
    </rPh>
    <rPh sb="18" eb="20">
      <t>センタク</t>
    </rPh>
    <rPh sb="22" eb="23">
      <t>ネガ</t>
    </rPh>
    <rPh sb="28" eb="30">
      <t>フクスウ</t>
    </rPh>
    <rPh sb="30" eb="32">
      <t>カゾク</t>
    </rPh>
    <rPh sb="32" eb="33">
      <t>レキ</t>
    </rPh>
    <rPh sb="35" eb="36">
      <t>メイ</t>
    </rPh>
    <rPh sb="40" eb="42">
      <t>バアイ</t>
    </rPh>
    <rPh sb="43" eb="45">
      <t>ヒツヨウ</t>
    </rPh>
    <rPh sb="46" eb="47">
      <t>オウ</t>
    </rPh>
    <rPh sb="49" eb="51">
      <t>センタク</t>
    </rPh>
    <phoneticPr fontId="5"/>
  </si>
  <si>
    <t>家族歴が「あり」の場合展開しますので選択をお願いします
複数家族歴（３名）がある場合、必要に応じて選択してください</t>
    <rPh sb="0" eb="2">
      <t>カゾク</t>
    </rPh>
    <rPh sb="2" eb="3">
      <t>レキ</t>
    </rPh>
    <rPh sb="9" eb="11">
      <t>バアイ</t>
    </rPh>
    <rPh sb="11" eb="13">
      <t>テンカイ</t>
    </rPh>
    <rPh sb="18" eb="20">
      <t>センタク</t>
    </rPh>
    <rPh sb="22" eb="23">
      <t>ネガ</t>
    </rPh>
    <rPh sb="28" eb="30">
      <t>フクスウ</t>
    </rPh>
    <rPh sb="30" eb="32">
      <t>カゾク</t>
    </rPh>
    <rPh sb="32" eb="33">
      <t>レキ</t>
    </rPh>
    <rPh sb="35" eb="36">
      <t>メイ</t>
    </rPh>
    <rPh sb="40" eb="42">
      <t>バアイ</t>
    </rPh>
    <rPh sb="43" eb="45">
      <t>ヒツヨウ</t>
    </rPh>
    <rPh sb="46" eb="47">
      <t>オウ</t>
    </rPh>
    <rPh sb="49" eb="51">
      <t>センタク</t>
    </rPh>
    <phoneticPr fontId="5"/>
  </si>
  <si>
    <t>家族歴が「あり」の場合展開しますので選択をお願いします
複数家族歴（４名）がある場合、必要に応じて選択してください</t>
    <rPh sb="0" eb="2">
      <t>カゾク</t>
    </rPh>
    <rPh sb="2" eb="3">
      <t>レキ</t>
    </rPh>
    <rPh sb="9" eb="11">
      <t>バアイ</t>
    </rPh>
    <rPh sb="11" eb="13">
      <t>テンカイ</t>
    </rPh>
    <rPh sb="18" eb="20">
      <t>センタク</t>
    </rPh>
    <rPh sb="22" eb="23">
      <t>ネガ</t>
    </rPh>
    <rPh sb="28" eb="30">
      <t>フクスウ</t>
    </rPh>
    <rPh sb="30" eb="32">
      <t>カゾク</t>
    </rPh>
    <rPh sb="32" eb="33">
      <t>レキ</t>
    </rPh>
    <rPh sb="40" eb="42">
      <t>バアイ</t>
    </rPh>
    <rPh sb="43" eb="45">
      <t>ヒツヨウ</t>
    </rPh>
    <rPh sb="46" eb="47">
      <t>オウ</t>
    </rPh>
    <rPh sb="49" eb="51">
      <t>センタク</t>
    </rPh>
    <phoneticPr fontId="5"/>
  </si>
  <si>
    <t>登録時転移の有無</t>
    <phoneticPr fontId="5"/>
  </si>
  <si>
    <t>登録時転移の部位</t>
    <phoneticPr fontId="5"/>
  </si>
  <si>
    <t>6-3-1が「陽性」の場合展開しますので選択をお願いします</t>
    <rPh sb="7" eb="9">
      <t>ヨウセイ</t>
    </rPh>
    <phoneticPr fontId="5"/>
  </si>
  <si>
    <t>6-3-1が「陽性」「陰性」「判定不能」の場合展開しますので選択をお願いします</t>
    <rPh sb="11" eb="13">
      <t>インセイ</t>
    </rPh>
    <phoneticPr fontId="5"/>
  </si>
  <si>
    <t>6-3-5が「陽性」「陰性」「判定不能」の場合展開しますので選択をお願いします</t>
    <rPh sb="11" eb="13">
      <t>インセイ</t>
    </rPh>
    <phoneticPr fontId="5"/>
  </si>
  <si>
    <t>6-3-9が「陽性」「陰性」「判定不能」の場合展開しますので選択をお願いします</t>
    <rPh sb="11" eb="13">
      <t>インセイ</t>
    </rPh>
    <phoneticPr fontId="5"/>
  </si>
  <si>
    <t>6-3-9が「陽性」の場合展開しますので記入をお願いします
数値型　8桁　小数点以下入力不可（検査結果に範囲がある場合は、60-80等と記載する）</t>
    <rPh sb="20" eb="22">
      <t>キニュウ</t>
    </rPh>
    <rPh sb="30" eb="32">
      <t>スウチ</t>
    </rPh>
    <rPh sb="32" eb="33">
      <t>カタ</t>
    </rPh>
    <rPh sb="35" eb="36">
      <t>ケタ</t>
    </rPh>
    <rPh sb="37" eb="40">
      <t>ショウスウテン</t>
    </rPh>
    <rPh sb="40" eb="42">
      <t>イカ</t>
    </rPh>
    <rPh sb="42" eb="44">
      <t>ニュウリョク</t>
    </rPh>
    <rPh sb="44" eb="46">
      <t>フカ</t>
    </rPh>
    <rPh sb="47" eb="49">
      <t>ケンサ</t>
    </rPh>
    <rPh sb="49" eb="51">
      <t>ケッカ</t>
    </rPh>
    <rPh sb="52" eb="54">
      <t>ハンイ</t>
    </rPh>
    <rPh sb="57" eb="59">
      <t>バアイ</t>
    </rPh>
    <rPh sb="66" eb="67">
      <t>トウ</t>
    </rPh>
    <rPh sb="68" eb="70">
      <t>キサイ</t>
    </rPh>
    <phoneticPr fontId="5"/>
  </si>
  <si>
    <t>6-5-1が「陽性」の場合展開しますので選択をお願いします</t>
    <rPh sb="7" eb="9">
      <t>ヨウセイ</t>
    </rPh>
    <phoneticPr fontId="5"/>
  </si>
  <si>
    <t>6-5-1が「陽性」「陰性」「判定不能」の場合展開しますので選択をお願いします</t>
    <rPh sb="11" eb="13">
      <t>インセイ</t>
    </rPh>
    <phoneticPr fontId="5"/>
  </si>
  <si>
    <t>6-5-4が「陽性」の場合展開しますので選択をお願いします</t>
    <rPh sb="7" eb="9">
      <t>ヨウセイ</t>
    </rPh>
    <phoneticPr fontId="5"/>
  </si>
  <si>
    <t>6-5-4が「陽性」「陰性」「判定不能」の場合展開しますので選択をお願いします</t>
    <rPh sb="11" eb="13">
      <t>インセイ</t>
    </rPh>
    <phoneticPr fontId="5"/>
  </si>
  <si>
    <t>レジメンごとに記載をしてください（①～⑥）
文字列（全半角）全角換算100文字以内</t>
    <rPh sb="7" eb="9">
      <t>キサイ</t>
    </rPh>
    <rPh sb="22" eb="25">
      <t>モジレツ</t>
    </rPh>
    <rPh sb="26" eb="27">
      <t>ゼン</t>
    </rPh>
    <rPh sb="27" eb="29">
      <t>ハンカク</t>
    </rPh>
    <rPh sb="30" eb="32">
      <t>ゼンカク</t>
    </rPh>
    <rPh sb="32" eb="34">
      <t>カンサン</t>
    </rPh>
    <rPh sb="37" eb="39">
      <t>モジ</t>
    </rPh>
    <rPh sb="39" eb="41">
      <t>イナイ</t>
    </rPh>
    <phoneticPr fontId="5"/>
  </si>
  <si>
    <t>7-9を入力した場合展開しますので選択をお願いします</t>
    <rPh sb="4" eb="6">
      <t>ニュウリョク</t>
    </rPh>
    <rPh sb="8" eb="10">
      <t>バアイ</t>
    </rPh>
    <rPh sb="10" eb="12">
      <t>テンカイ</t>
    </rPh>
    <rPh sb="17" eb="19">
      <t>センタク</t>
    </rPh>
    <rPh sb="21" eb="22">
      <t>ネガ</t>
    </rPh>
    <phoneticPr fontId="5"/>
  </si>
  <si>
    <t>8-1が「Grade3以上あり」の場合展開しますので入力をお願いします
YYYY/MM/DDで入力ください。</t>
    <rPh sb="17" eb="19">
      <t>バアイ</t>
    </rPh>
    <rPh sb="19" eb="21">
      <t>テンカイ</t>
    </rPh>
    <rPh sb="26" eb="28">
      <t>ニュウリョク</t>
    </rPh>
    <rPh sb="30" eb="31">
      <t>ネガ</t>
    </rPh>
    <phoneticPr fontId="5"/>
  </si>
  <si>
    <t>最後の薬剤投与日（終了していない場合は空白のままとしてください）
YYYY/MM/DDで入力ください。</t>
    <rPh sb="0" eb="2">
      <t>サイゴ</t>
    </rPh>
    <rPh sb="3" eb="5">
      <t>ヤクザイ</t>
    </rPh>
    <rPh sb="5" eb="7">
      <t>トウヨ</t>
    </rPh>
    <rPh sb="7" eb="8">
      <t>ビ</t>
    </rPh>
    <rPh sb="9" eb="11">
      <t>シュウリョウ</t>
    </rPh>
    <rPh sb="16" eb="18">
      <t>バアイ</t>
    </rPh>
    <rPh sb="19" eb="21">
      <t>クウハク</t>
    </rPh>
    <phoneticPr fontId="5"/>
  </si>
  <si>
    <t>8-1が「Grade3以上あり」の場合展開しますので選択をお願いします</t>
    <rPh sb="26" eb="28">
      <t>センタク</t>
    </rPh>
    <phoneticPr fontId="5"/>
  </si>
  <si>
    <t>8-1が「Grade3以上あり」の場合展開しますので選択をお願いします</t>
    <phoneticPr fontId="5"/>
  </si>
  <si>
    <t>レジメン内容⑥</t>
    <rPh sb="4" eb="6">
      <t>ナイヨウ</t>
    </rPh>
    <phoneticPr fontId="5"/>
  </si>
  <si>
    <t>鳥取大学医学部附属病院</t>
    <rPh sb="0" eb="2">
      <t>トットリ</t>
    </rPh>
    <rPh sb="2" eb="4">
      <t>ダイガク</t>
    </rPh>
    <rPh sb="4" eb="6">
      <t>イガク</t>
    </rPh>
    <rPh sb="6" eb="7">
      <t>ブ</t>
    </rPh>
    <rPh sb="7" eb="9">
      <t>フゾク</t>
    </rPh>
    <rPh sb="9" eb="11">
      <t>ビョウイン</t>
    </rPh>
    <phoneticPr fontId="5"/>
  </si>
  <si>
    <t>9-1</t>
    <phoneticPr fontId="5"/>
  </si>
  <si>
    <t>エキスパートパネル開催日</t>
    <rPh sb="9" eb="11">
      <t>カイサイ</t>
    </rPh>
    <rPh sb="11" eb="12">
      <t>ビ</t>
    </rPh>
    <phoneticPr fontId="5"/>
  </si>
  <si>
    <r>
      <t xml:space="preserve">6-1が「あり」の場合展開しますので選択をお願いします
※転移部位が複数ある場合は、複数選択してください。
</t>
    </r>
    <r>
      <rPr>
        <sz val="10"/>
        <color rgb="FFFF0000"/>
        <rFont val="ＭＳ Ｐゴシック"/>
        <family val="3"/>
        <charset val="128"/>
        <scheme val="minor"/>
      </rPr>
      <t>※４部位以上ある場合は、がんゲノム医療センター事務担当に連絡してください。</t>
    </r>
    <rPh sb="29" eb="31">
      <t>テンイ</t>
    </rPh>
    <rPh sb="31" eb="33">
      <t>ブイ</t>
    </rPh>
    <rPh sb="34" eb="36">
      <t>フクスウ</t>
    </rPh>
    <rPh sb="38" eb="40">
      <t>バアイ</t>
    </rPh>
    <rPh sb="42" eb="44">
      <t>フクスウ</t>
    </rPh>
    <rPh sb="44" eb="46">
      <t>センタク</t>
    </rPh>
    <rPh sb="56" eb="58">
      <t>ブイ</t>
    </rPh>
    <rPh sb="58" eb="60">
      <t>イジョウ</t>
    </rPh>
    <phoneticPr fontId="5"/>
  </si>
  <si>
    <t>9-2</t>
    <phoneticPr fontId="5"/>
  </si>
  <si>
    <t>治療方針</t>
    <rPh sb="0" eb="2">
      <t>チリョウ</t>
    </rPh>
    <rPh sb="2" eb="4">
      <t>ホウシン</t>
    </rPh>
    <phoneticPr fontId="5"/>
  </si>
  <si>
    <t>（初回）投与量</t>
    <rPh sb="1" eb="3">
      <t>ショカイ</t>
    </rPh>
    <rPh sb="4" eb="7">
      <t>トウヨリョウ</t>
    </rPh>
    <phoneticPr fontId="5"/>
  </si>
  <si>
    <t>単位</t>
    <rPh sb="0" eb="2">
      <t>タンイ</t>
    </rPh>
    <phoneticPr fontId="5"/>
  </si>
  <si>
    <t>用法</t>
    <rPh sb="0" eb="2">
      <t>ヨウホウ</t>
    </rPh>
    <phoneticPr fontId="5"/>
  </si>
  <si>
    <t>9-4</t>
    <phoneticPr fontId="5"/>
  </si>
  <si>
    <t>9-5</t>
    <phoneticPr fontId="5"/>
  </si>
  <si>
    <t>9-6</t>
    <phoneticPr fontId="5"/>
  </si>
  <si>
    <t>9-7</t>
    <phoneticPr fontId="5"/>
  </si>
  <si>
    <t>9-8</t>
    <phoneticPr fontId="5"/>
  </si>
  <si>
    <t>9-9</t>
    <phoneticPr fontId="5"/>
  </si>
  <si>
    <t>9-10</t>
    <phoneticPr fontId="5"/>
  </si>
  <si>
    <t>9-11</t>
    <phoneticPr fontId="5"/>
  </si>
  <si>
    <t>9-12</t>
    <phoneticPr fontId="5"/>
  </si>
  <si>
    <t>レジメン内容変更情報</t>
    <rPh sb="4" eb="6">
      <t>ナイヨウ</t>
    </rPh>
    <rPh sb="6" eb="8">
      <t>ヘンコウ</t>
    </rPh>
    <rPh sb="8" eb="10">
      <t>ジョウホウ</t>
    </rPh>
    <phoneticPr fontId="5"/>
  </si>
  <si>
    <t>9-13</t>
    <phoneticPr fontId="5"/>
  </si>
  <si>
    <t>9-14</t>
    <phoneticPr fontId="5"/>
  </si>
  <si>
    <t>9-15</t>
    <phoneticPr fontId="5"/>
  </si>
  <si>
    <t>9-16</t>
    <phoneticPr fontId="5"/>
  </si>
  <si>
    <t>10-1</t>
    <phoneticPr fontId="5"/>
  </si>
  <si>
    <t>10-2</t>
    <phoneticPr fontId="5"/>
  </si>
  <si>
    <t>10-3</t>
    <phoneticPr fontId="5"/>
  </si>
  <si>
    <t>10-4</t>
    <phoneticPr fontId="5"/>
  </si>
  <si>
    <t>CTCAEv5.0コード</t>
    <phoneticPr fontId="5"/>
  </si>
  <si>
    <t>10-5</t>
    <phoneticPr fontId="5"/>
  </si>
  <si>
    <t>10-6</t>
    <phoneticPr fontId="5"/>
  </si>
  <si>
    <t>[９]薬物療法（エキスパートパネル後）、【１０】有害事象（エキスパートパネル後）</t>
    <rPh sb="3" eb="5">
      <t>ヤクブツ</t>
    </rPh>
    <rPh sb="5" eb="7">
      <t>リョウホウ</t>
    </rPh>
    <rPh sb="17" eb="18">
      <t>ゴ</t>
    </rPh>
    <rPh sb="38" eb="39">
      <t>ノチ</t>
    </rPh>
    <phoneticPr fontId="5"/>
  </si>
  <si>
    <t>[１１]転帰情報</t>
    <rPh sb="4" eb="6">
      <t>テンキ</t>
    </rPh>
    <rPh sb="6" eb="8">
      <t>ジョウホウ</t>
    </rPh>
    <phoneticPr fontId="5"/>
  </si>
  <si>
    <t>11-1</t>
    <phoneticPr fontId="5"/>
  </si>
  <si>
    <t>11-2</t>
    <phoneticPr fontId="5"/>
  </si>
  <si>
    <t>11-3</t>
    <phoneticPr fontId="5"/>
  </si>
  <si>
    <t>11-4</t>
    <phoneticPr fontId="5"/>
  </si>
  <si>
    <t>転帰</t>
    <rPh sb="0" eb="2">
      <t>テンキ</t>
    </rPh>
    <phoneticPr fontId="5"/>
  </si>
  <si>
    <t>最終生存確認日</t>
    <rPh sb="0" eb="2">
      <t>サイシュウ</t>
    </rPh>
    <rPh sb="2" eb="4">
      <t>セイゾン</t>
    </rPh>
    <rPh sb="4" eb="6">
      <t>カクニン</t>
    </rPh>
    <rPh sb="6" eb="7">
      <t>ニチ</t>
    </rPh>
    <phoneticPr fontId="5"/>
  </si>
  <si>
    <t>死亡日</t>
    <rPh sb="0" eb="3">
      <t>シボウビ</t>
    </rPh>
    <phoneticPr fontId="5"/>
  </si>
  <si>
    <t>死因</t>
    <rPh sb="0" eb="2">
      <t>シイン</t>
    </rPh>
    <phoneticPr fontId="5"/>
  </si>
  <si>
    <t>患者の生存が確認できた日
YYYY/MM/DDで入力ください。</t>
    <rPh sb="0" eb="2">
      <t>カンジャ</t>
    </rPh>
    <rPh sb="3" eb="5">
      <t>セイゾン</t>
    </rPh>
    <rPh sb="6" eb="8">
      <t>カクニン</t>
    </rPh>
    <rPh sb="11" eb="12">
      <t>ニチ</t>
    </rPh>
    <phoneticPr fontId="5"/>
  </si>
  <si>
    <t>患者が死亡した日
YYYY/MM/DDで入力ください。</t>
    <rPh sb="0" eb="2">
      <t>カンジャ</t>
    </rPh>
    <rPh sb="3" eb="5">
      <t>シボウ</t>
    </rPh>
    <rPh sb="7" eb="8">
      <t>ニチ</t>
    </rPh>
    <phoneticPr fontId="5"/>
  </si>
  <si>
    <t>死因に関する項目
１：原病死
２：他部位のがん死
８：他病死（がん以外の疾病、障害、事故等）
９：不明（１．２．８以外）</t>
    <rPh sb="0" eb="2">
      <t>シイン</t>
    </rPh>
    <rPh sb="3" eb="4">
      <t>カン</t>
    </rPh>
    <rPh sb="6" eb="8">
      <t>コウモク</t>
    </rPh>
    <rPh sb="11" eb="12">
      <t>ハラ</t>
    </rPh>
    <rPh sb="12" eb="13">
      <t>ビョウ</t>
    </rPh>
    <rPh sb="13" eb="14">
      <t>シ</t>
    </rPh>
    <rPh sb="17" eb="18">
      <t>ホカ</t>
    </rPh>
    <rPh sb="18" eb="20">
      <t>ブイ</t>
    </rPh>
    <rPh sb="23" eb="24">
      <t>シ</t>
    </rPh>
    <rPh sb="27" eb="28">
      <t>ホカ</t>
    </rPh>
    <rPh sb="28" eb="30">
      <t>ビョウシ</t>
    </rPh>
    <rPh sb="33" eb="35">
      <t>イガイ</t>
    </rPh>
    <rPh sb="36" eb="38">
      <t>シッペイ</t>
    </rPh>
    <rPh sb="39" eb="41">
      <t>ショウガイ</t>
    </rPh>
    <rPh sb="42" eb="44">
      <t>ジコ</t>
    </rPh>
    <rPh sb="44" eb="45">
      <t>トウ</t>
    </rPh>
    <rPh sb="49" eb="51">
      <t>フメイ</t>
    </rPh>
    <rPh sb="57" eb="59">
      <t>イガイ</t>
    </rPh>
    <phoneticPr fontId="5"/>
  </si>
  <si>
    <t>エキスパートパネル開催後～治療</t>
    <rPh sb="9" eb="11">
      <t>カイサイ</t>
    </rPh>
    <rPh sb="11" eb="12">
      <t>ノチ</t>
    </rPh>
    <rPh sb="13" eb="15">
      <t>チリョウ</t>
    </rPh>
    <phoneticPr fontId="5"/>
  </si>
  <si>
    <t>経過</t>
    <rPh sb="0" eb="2">
      <t>ケイカ</t>
    </rPh>
    <phoneticPr fontId="5"/>
  </si>
  <si>
    <t>10-1が「Grade3以上あり」の場合展開しますので選択をお願いします</t>
    <rPh sb="27" eb="29">
      <t>センタク</t>
    </rPh>
    <phoneticPr fontId="5"/>
  </si>
  <si>
    <t>10-1が「Grade3以上あり」の場合展開しますので選択をお願いします</t>
    <phoneticPr fontId="5"/>
  </si>
  <si>
    <r>
      <t>レジメン内容①</t>
    </r>
    <r>
      <rPr>
        <b/>
        <sz val="14"/>
        <color rgb="FFFF0000"/>
        <rFont val="ＭＳ Ｐゴシック"/>
        <family val="3"/>
        <charset val="128"/>
        <scheme val="minor"/>
      </rPr>
      <t>（複数のレジメンがある場合のみ、レジメン内容②以降を記載してください）</t>
    </r>
    <rPh sb="4" eb="6">
      <t>ナイヨウ</t>
    </rPh>
    <rPh sb="8" eb="10">
      <t>フクスウ</t>
    </rPh>
    <rPh sb="18" eb="20">
      <t>バアイ</t>
    </rPh>
    <rPh sb="27" eb="29">
      <t>ナイヨウ</t>
    </rPh>
    <rPh sb="30" eb="32">
      <t>イコウ</t>
    </rPh>
    <rPh sb="33" eb="35">
      <t>キサイ</t>
    </rPh>
    <phoneticPr fontId="5"/>
  </si>
  <si>
    <t>※ ３つ以上のレジメンがある場合は、がんゲノム医療センター事務担当（内線：７１１７）までご連絡ください。</t>
    <rPh sb="4" eb="6">
      <t>イジョウ</t>
    </rPh>
    <rPh sb="14" eb="16">
      <t>バアイ</t>
    </rPh>
    <rPh sb="23" eb="25">
      <t>イリョウ</t>
    </rPh>
    <rPh sb="29" eb="31">
      <t>ジム</t>
    </rPh>
    <rPh sb="31" eb="33">
      <t>タントウ</t>
    </rPh>
    <rPh sb="34" eb="36">
      <t>ナイセン</t>
    </rPh>
    <rPh sb="45" eb="47">
      <t>レンラク</t>
    </rPh>
    <phoneticPr fontId="5"/>
  </si>
  <si>
    <t>不明／該当なし</t>
    <rPh sb="0" eb="2">
      <t>フメイ</t>
    </rPh>
    <rPh sb="3" eb="5">
      <t>ガイトウ</t>
    </rPh>
    <phoneticPr fontId="5"/>
  </si>
  <si>
    <t>PD-L1(IHC)-検査方法</t>
    <phoneticPr fontId="5"/>
  </si>
  <si>
    <t>FMI-9</t>
    <phoneticPr fontId="5"/>
  </si>
  <si>
    <t>未染色スライド枚数</t>
    <rPh sb="0" eb="1">
      <t>ミ</t>
    </rPh>
    <rPh sb="1" eb="3">
      <t>センショク</t>
    </rPh>
    <rPh sb="7" eb="9">
      <t>マイスウ</t>
    </rPh>
    <phoneticPr fontId="5"/>
  </si>
  <si>
    <t>中核・拠点病院名</t>
    <rPh sb="7" eb="8">
      <t>メイ</t>
    </rPh>
    <phoneticPr fontId="5"/>
  </si>
  <si>
    <t>血液およびリンパ系障害</t>
    <rPh sb="0" eb="2">
      <t>ケツエキ</t>
    </rPh>
    <rPh sb="8" eb="9">
      <t>ケイ</t>
    </rPh>
    <rPh sb="9" eb="11">
      <t>ショウガイ</t>
    </rPh>
    <phoneticPr fontId="5"/>
  </si>
  <si>
    <t>心臓障害</t>
    <rPh sb="0" eb="2">
      <t>シンゾウ</t>
    </rPh>
    <rPh sb="2" eb="4">
      <t>ショウガイ</t>
    </rPh>
    <phoneticPr fontId="5"/>
  </si>
  <si>
    <t>大動脈弁疾患</t>
    <phoneticPr fontId="5"/>
  </si>
  <si>
    <t>心静止</t>
    <phoneticPr fontId="5"/>
  </si>
  <si>
    <t>心房細動</t>
  </si>
  <si>
    <t>心房粗動</t>
  </si>
  <si>
    <t>完全房室ブロック</t>
  </si>
  <si>
    <t>第一度房室ブロック</t>
  </si>
  <si>
    <t>心停止</t>
  </si>
  <si>
    <t>胸痛（心臓性）</t>
  </si>
  <si>
    <t>伝導障害</t>
  </si>
  <si>
    <t>チアノーゼ</t>
  </si>
  <si>
    <t>心不全</t>
  </si>
  <si>
    <t>左室収縮機能障害</t>
  </si>
  <si>
    <t>僧帽弁疾患</t>
  </si>
  <si>
    <t>モービッツ2型房室ブロック</t>
  </si>
  <si>
    <t>モービッツ1型</t>
  </si>
  <si>
    <t>心筋梗塞</t>
  </si>
  <si>
    <t>心筋炎</t>
  </si>
  <si>
    <t>動悸</t>
  </si>
  <si>
    <t>発作性心房頻脈</t>
  </si>
  <si>
    <t>心嚢液貯留</t>
  </si>
  <si>
    <t>心膜タンポナーデ</t>
  </si>
  <si>
    <t>心膜炎</t>
  </si>
  <si>
    <t>肺動脈弁疾患</t>
  </si>
  <si>
    <t>拘束性心筋症</t>
  </si>
  <si>
    <t>右室機能不全</t>
  </si>
  <si>
    <t>洞不全症候群</t>
  </si>
  <si>
    <t>洞性徐脈</t>
  </si>
  <si>
    <t>洞性頻脈</t>
  </si>
  <si>
    <t>上室性頻脈</t>
  </si>
  <si>
    <t>三尖弁疾患</t>
  </si>
  <si>
    <t>心室性不整脈</t>
  </si>
  <si>
    <t>心室細動</t>
  </si>
  <si>
    <t>心室性頻脈</t>
  </si>
  <si>
    <t>心臓障害、その他（具体的に記載    ）</t>
  </si>
  <si>
    <t>先天性、家族性および遺伝性障害</t>
    <rPh sb="0" eb="3">
      <t>センテンセイ</t>
    </rPh>
    <rPh sb="4" eb="7">
      <t>カゾクセイ</t>
    </rPh>
    <rPh sb="10" eb="13">
      <t>イデンセイ</t>
    </rPh>
    <rPh sb="13" eb="15">
      <t>ショウガイ</t>
    </rPh>
    <phoneticPr fontId="5"/>
  </si>
  <si>
    <t>先天性、家族性および遺伝性障害、その他（具体的に記載    ）</t>
    <phoneticPr fontId="5"/>
  </si>
  <si>
    <t>耳および迷路障害</t>
    <phoneticPr fontId="5"/>
  </si>
  <si>
    <t>耳痛</t>
  </si>
  <si>
    <t>外耳痛</t>
  </si>
  <si>
    <t>聴力障害</t>
  </si>
  <si>
    <t>中耳の炎症</t>
  </si>
  <si>
    <t>耳鳴</t>
  </si>
  <si>
    <t>回転性めまい</t>
  </si>
  <si>
    <t>前庭障害</t>
  </si>
  <si>
    <t>耳および迷路障害、その他（具体的に記載    ）</t>
  </si>
  <si>
    <t>内分泌障害</t>
    <phoneticPr fontId="5"/>
  </si>
  <si>
    <t>副腎機能不全</t>
  </si>
  <si>
    <t>クッシング様症状</t>
  </si>
  <si>
    <t>思春期遅発症</t>
  </si>
  <si>
    <t>成長促進</t>
  </si>
  <si>
    <t>副甲状腺機能亢進症</t>
  </si>
  <si>
    <t>甲状腺機能亢進症</t>
  </si>
  <si>
    <t>副甲状腺機能低下症</t>
  </si>
  <si>
    <t>下垂体炎</t>
  </si>
  <si>
    <t>下垂体機能低下症</t>
  </si>
  <si>
    <t>甲状腺機能低下症</t>
  </si>
  <si>
    <t>思春期早発症</t>
  </si>
  <si>
    <t>テストステロン欠乏症</t>
  </si>
  <si>
    <t>男性化</t>
  </si>
  <si>
    <t>内分泌障害、その他（具体的に記載    ）</t>
  </si>
  <si>
    <t>眼障害</t>
    <phoneticPr fontId="5"/>
  </si>
  <si>
    <t>霧視</t>
  </si>
  <si>
    <t>白内障</t>
  </si>
  <si>
    <t>角膜潰瘍</t>
  </si>
  <si>
    <t>ドライアイ</t>
  </si>
  <si>
    <t>外眼筋不全麻痺</t>
  </si>
  <si>
    <t>眼痛</t>
  </si>
  <si>
    <t>眼瞼機能障害</t>
  </si>
  <si>
    <t>光のちらつき</t>
  </si>
  <si>
    <t>浮遊物</t>
  </si>
  <si>
    <t>緑内障</t>
  </si>
  <si>
    <t>角膜炎</t>
  </si>
  <si>
    <t>夜盲</t>
  </si>
  <si>
    <t>視神経障害</t>
  </si>
  <si>
    <t>視神経乳頭浮腫</t>
  </si>
  <si>
    <t>眼窩周囲浮腫</t>
  </si>
  <si>
    <t>羞明</t>
  </si>
  <si>
    <t>網膜剥離</t>
  </si>
  <si>
    <t>網膜裂孔</t>
  </si>
  <si>
    <t>網膜血管障害</t>
  </si>
  <si>
    <t>網膜症</t>
  </si>
  <si>
    <t>強膜障害</t>
  </si>
  <si>
    <t>ぶどう膜炎</t>
  </si>
  <si>
    <t>視覚低下</t>
  </si>
  <si>
    <t>硝子体出血</t>
  </si>
  <si>
    <t>流涙</t>
  </si>
  <si>
    <t>眼障害、その他（具体的に記載    ）</t>
  </si>
  <si>
    <t>胃腸障害</t>
    <phoneticPr fontId="5"/>
  </si>
  <si>
    <t>腹部膨満</t>
  </si>
  <si>
    <t>腹痛</t>
  </si>
  <si>
    <t>裂肛</t>
  </si>
  <si>
    <t>痔瘻</t>
  </si>
  <si>
    <t>肛門出血</t>
  </si>
  <si>
    <t>肛門粘膜炎</t>
  </si>
  <si>
    <t>肛門壊死</t>
  </si>
  <si>
    <t>肛門痛</t>
  </si>
  <si>
    <t>肛門狭窄</t>
  </si>
  <si>
    <t>肛門潰瘍</t>
  </si>
  <si>
    <t>腹水</t>
  </si>
  <si>
    <t>おくび</t>
  </si>
  <si>
    <t>腹部膨満感</t>
  </si>
  <si>
    <t>盲腸出血</t>
  </si>
  <si>
    <t>口唇炎</t>
  </si>
  <si>
    <t>乳び性腹水</t>
  </si>
  <si>
    <t>大腸炎</t>
  </si>
  <si>
    <t>結腸瘻</t>
  </si>
  <si>
    <t>結腸出血</t>
  </si>
  <si>
    <t>結腸閉塞</t>
  </si>
  <si>
    <t>結腸穿孔</t>
  </si>
  <si>
    <t>結腸狭窄</t>
  </si>
  <si>
    <t>結腸潰瘍</t>
  </si>
  <si>
    <t>便秘</t>
  </si>
  <si>
    <t>齲歯</t>
  </si>
  <si>
    <t>下痢</t>
  </si>
  <si>
    <t>口内乾燥</t>
  </si>
  <si>
    <t>十二指腸瘻</t>
  </si>
  <si>
    <t>十二指腸出血</t>
  </si>
  <si>
    <t>十二指腸閉塞</t>
  </si>
  <si>
    <t>十二指腸穿孔</t>
  </si>
  <si>
    <t>十二指腸狭窄</t>
  </si>
  <si>
    <t>十二指腸潰瘍</t>
  </si>
  <si>
    <t>消化不良</t>
  </si>
  <si>
    <t>嚥下障害</t>
  </si>
  <si>
    <t>腸炎</t>
  </si>
  <si>
    <t>腸膀胱瘻</t>
  </si>
  <si>
    <t>食道瘻</t>
  </si>
  <si>
    <t>食道出血</t>
  </si>
  <si>
    <t>食道壊死</t>
  </si>
  <si>
    <t>食道閉塞症</t>
  </si>
  <si>
    <t>食道痛</t>
  </si>
  <si>
    <t>食道穿孔</t>
  </si>
  <si>
    <t>食道狭窄</t>
  </si>
  <si>
    <t>食道潰瘍</t>
  </si>
  <si>
    <t>食道静脈瘤出血</t>
  </si>
  <si>
    <t>食道炎</t>
  </si>
  <si>
    <t>便失禁</t>
  </si>
  <si>
    <t>鼓腸</t>
  </si>
  <si>
    <t>胃瘻</t>
  </si>
  <si>
    <t>胃出血</t>
  </si>
  <si>
    <t>胃壊死</t>
  </si>
  <si>
    <t>胃穿孔</t>
  </si>
  <si>
    <t>胃狭窄</t>
  </si>
  <si>
    <t>胃潰瘍</t>
  </si>
  <si>
    <t>胃炎</t>
  </si>
  <si>
    <t>胃食道逆流性疾患</t>
  </si>
  <si>
    <t>胃腸管瘻</t>
  </si>
  <si>
    <t>消化器痛</t>
  </si>
  <si>
    <t>胃不全麻痺</t>
  </si>
  <si>
    <t>歯肉痛</t>
  </si>
  <si>
    <t>痔出血</t>
  </si>
  <si>
    <t>痔核</t>
  </si>
  <si>
    <t>回腸瘻</t>
  </si>
  <si>
    <t>回腸出血</t>
  </si>
  <si>
    <t>回腸閉塞</t>
  </si>
  <si>
    <t>回腸穿孔</t>
  </si>
  <si>
    <t>回腸狭窄</t>
  </si>
  <si>
    <t>回腸潰瘍</t>
  </si>
  <si>
    <t>イレウス</t>
  </si>
  <si>
    <t>腹腔内出血</t>
  </si>
  <si>
    <t>空腸瘻</t>
  </si>
  <si>
    <t>空腸出血</t>
  </si>
  <si>
    <t>空腸閉塞</t>
  </si>
  <si>
    <t>空腸穿孔</t>
  </si>
  <si>
    <t>空腸狭窄</t>
  </si>
  <si>
    <t>空腸潰瘍</t>
  </si>
  <si>
    <t>口唇痛</t>
  </si>
  <si>
    <t>下部消化管出血</t>
  </si>
  <si>
    <t>吸収不良</t>
  </si>
  <si>
    <t>口腔粘膜炎</t>
  </si>
  <si>
    <t>悪心</t>
  </si>
  <si>
    <t>胃閉塞</t>
  </si>
  <si>
    <t>口腔瘻</t>
  </si>
  <si>
    <t>口腔知覚不全</t>
  </si>
  <si>
    <t>口腔内出血</t>
  </si>
  <si>
    <t>口腔内痛</t>
  </si>
  <si>
    <t>膵管狭窄</t>
  </si>
  <si>
    <t>膵瘻</t>
  </si>
  <si>
    <t>膵臓出血</t>
  </si>
  <si>
    <t>膵壊死</t>
  </si>
  <si>
    <t>膵炎</t>
  </si>
  <si>
    <t>歯周病</t>
  </si>
  <si>
    <t>腹膜壊死</t>
  </si>
  <si>
    <t>直腸炎</t>
  </si>
  <si>
    <t>直腸裂</t>
  </si>
  <si>
    <t>直腸瘻</t>
  </si>
  <si>
    <t>直腸出血</t>
  </si>
  <si>
    <t>直腸粘膜炎</t>
  </si>
  <si>
    <t>直腸壊死</t>
  </si>
  <si>
    <t>直腸閉塞</t>
  </si>
  <si>
    <t>直腸痛</t>
  </si>
  <si>
    <t>直腸穿孔</t>
  </si>
  <si>
    <t>直腸狭窄</t>
  </si>
  <si>
    <t>直腸潰瘍</t>
  </si>
  <si>
    <t>後腹膜出血</t>
  </si>
  <si>
    <t>唾液管の炎症</t>
  </si>
  <si>
    <t>唾液腺瘻</t>
  </si>
  <si>
    <t>小腸粘膜炎</t>
  </si>
  <si>
    <t>小腸閉塞</t>
  </si>
  <si>
    <t>小腸穿孔</t>
  </si>
  <si>
    <t>小腸狭窄</t>
  </si>
  <si>
    <t>小腸潰瘍</t>
  </si>
  <si>
    <t>胃痛</t>
  </si>
  <si>
    <t>歯の発育障害</t>
  </si>
  <si>
    <t>歯の変色</t>
  </si>
  <si>
    <t>歯痛</t>
  </si>
  <si>
    <t>盲腸炎</t>
  </si>
  <si>
    <t>上部消化管出血</t>
  </si>
  <si>
    <t>内臓動脈虚血</t>
  </si>
  <si>
    <t>嘔吐</t>
  </si>
  <si>
    <t>胃腸障害、その他（具体的に記載    ）</t>
  </si>
  <si>
    <t>一般・全身障害および投与部位の状態</t>
    <phoneticPr fontId="5"/>
  </si>
  <si>
    <t>悪寒</t>
  </si>
  <si>
    <t>新生児死亡</t>
  </si>
  <si>
    <t>死亡NOS</t>
  </si>
  <si>
    <t>疾患進行</t>
  </si>
  <si>
    <t>顔面浮腫</t>
  </si>
  <si>
    <t>四肢浮腫</t>
  </si>
  <si>
    <t>体幹浮腫</t>
  </si>
  <si>
    <t>顔面痛</t>
  </si>
  <si>
    <t>疲労</t>
  </si>
  <si>
    <t>発熱</t>
  </si>
  <si>
    <t>インフルエンザ様症状</t>
  </si>
  <si>
    <t>歩行障害</t>
  </si>
  <si>
    <t>全身性浮腫</t>
  </si>
  <si>
    <t>低体温</t>
  </si>
  <si>
    <t>注入部位血管外漏出</t>
  </si>
  <si>
    <t>注射部位反応</t>
  </si>
  <si>
    <t>限局性浮腫</t>
  </si>
  <si>
    <t>倦怠感</t>
  </si>
  <si>
    <t>多臓器不全</t>
  </si>
  <si>
    <t>頚部浮腫</t>
  </si>
  <si>
    <t>非心臓性胸痛</t>
  </si>
  <si>
    <t>疼痛</t>
  </si>
  <si>
    <t>突然死NOS</t>
  </si>
  <si>
    <t>ワクチン接種部位リンパ節腫脹</t>
  </si>
  <si>
    <t>一般・全身障害および投与部位の状態、その他（具体的に記載    ）</t>
  </si>
  <si>
    <t>肝胆道系障害</t>
    <phoneticPr fontId="5"/>
  </si>
  <si>
    <t>胆管狭窄</t>
  </si>
  <si>
    <t>胆管瘻</t>
  </si>
  <si>
    <t>バッドキアリ症候群</t>
  </si>
  <si>
    <t>胆嚢炎</t>
  </si>
  <si>
    <t>胆嚢瘻</t>
  </si>
  <si>
    <t>胆嚢壊死</t>
  </si>
  <si>
    <t>胆嚢閉塞</t>
  </si>
  <si>
    <t>胆嚢痛</t>
  </si>
  <si>
    <t>胆嚢穿孔</t>
  </si>
  <si>
    <t>肝不全</t>
  </si>
  <si>
    <t>肝出血</t>
  </si>
  <si>
    <t>肝壊死</t>
  </si>
  <si>
    <t>肝臓痛</t>
  </si>
  <si>
    <t>胆管穿孔</t>
  </si>
  <si>
    <t>門脈圧亢進症</t>
  </si>
  <si>
    <t>門脈血栓症</t>
  </si>
  <si>
    <t>類洞閉塞症候群</t>
  </si>
  <si>
    <t>肝胆道系障害、その他（具体的に記載    ）</t>
  </si>
  <si>
    <t>免疫系障害</t>
    <phoneticPr fontId="5"/>
  </si>
  <si>
    <t>アレルギー反応</t>
  </si>
  <si>
    <t>アナフィラキシー</t>
  </si>
  <si>
    <t>自己免疫障害</t>
  </si>
  <si>
    <t>サイトカイン放出症候群</t>
  </si>
  <si>
    <t>血清病</t>
  </si>
  <si>
    <t>免疫系障害、その他（具体的に記載    ）</t>
  </si>
  <si>
    <t>感染症および寄生虫症</t>
    <phoneticPr fontId="5"/>
  </si>
  <si>
    <t>腹部感染</t>
  </si>
  <si>
    <t>肛門直腸感染</t>
  </si>
  <si>
    <t>虫垂炎</t>
  </si>
  <si>
    <t>穿孔性虫垂炎</t>
  </si>
  <si>
    <t>感染性動脈炎</t>
  </si>
  <si>
    <t>菌血症</t>
  </si>
  <si>
    <t>胆道感染</t>
  </si>
  <si>
    <t>膀胱感染</t>
  </si>
  <si>
    <t>骨感染</t>
  </si>
  <si>
    <t>乳房感染</t>
  </si>
  <si>
    <t>気管支感染</t>
  </si>
  <si>
    <t>カテーテル関連感染</t>
  </si>
  <si>
    <t>盲腸感染</t>
  </si>
  <si>
    <t>感染性子宮頚管炎</t>
  </si>
  <si>
    <t>結膜炎</t>
  </si>
  <si>
    <t>感染性結膜炎</t>
  </si>
  <si>
    <t>角膜感染</t>
  </si>
  <si>
    <t>脳神経感染</t>
  </si>
  <si>
    <t>サイトメガロウイルス感染再燃</t>
  </si>
  <si>
    <t>医療機器関連感染</t>
  </si>
  <si>
    <t>十二指腸感染</t>
  </si>
  <si>
    <t>感染性脳炎</t>
  </si>
  <si>
    <t>感染性脳脊髄炎</t>
  </si>
  <si>
    <t>感染性心内膜炎</t>
  </si>
  <si>
    <t>眼内炎</t>
  </si>
  <si>
    <t>感染性小腸結腸炎</t>
  </si>
  <si>
    <t>エプスタイン・バーウイルス感染再燃</t>
  </si>
  <si>
    <t>食道感染</t>
  </si>
  <si>
    <t>眼感染</t>
  </si>
  <si>
    <t>毛包炎</t>
  </si>
  <si>
    <t>真菌血症</t>
  </si>
  <si>
    <t>胆嚢感染</t>
  </si>
  <si>
    <t>歯肉感染</t>
  </si>
  <si>
    <t>肝感染</t>
  </si>
  <si>
    <t>Ｂ型肝炎再活性化</t>
  </si>
  <si>
    <t>ウイルス性肝炎</t>
  </si>
  <si>
    <t>単純ヘルペス再燃</t>
  </si>
  <si>
    <t>感染性筋炎</t>
  </si>
  <si>
    <t>関節の感染</t>
  </si>
  <si>
    <t>腎感染</t>
  </si>
  <si>
    <t>喉頭炎</t>
  </si>
  <si>
    <t>口唇感染</t>
  </si>
  <si>
    <t>肺感染</t>
  </si>
  <si>
    <t>リンパ節感染</t>
  </si>
  <si>
    <t>縦隔感染</t>
  </si>
  <si>
    <t>髄膜炎</t>
  </si>
  <si>
    <t>粘膜感染</t>
  </si>
  <si>
    <t>脊髄炎</t>
  </si>
  <si>
    <t>爪感染</t>
  </si>
  <si>
    <t>外耳炎</t>
  </si>
  <si>
    <t>中耳炎</t>
  </si>
  <si>
    <t>卵巣感染</t>
  </si>
  <si>
    <t>膵感染</t>
  </si>
  <si>
    <t>丘疹膿疱性皮疹</t>
  </si>
  <si>
    <t>爪囲炎</t>
  </si>
  <si>
    <t>骨盤内感染</t>
  </si>
  <si>
    <t>陰茎感染</t>
  </si>
  <si>
    <t>眼窩周囲感染</t>
  </si>
  <si>
    <t>末梢神経感染</t>
  </si>
  <si>
    <t>腹膜感染</t>
  </si>
  <si>
    <t>咽頭炎</t>
  </si>
  <si>
    <t>感染性静脈炎</t>
  </si>
  <si>
    <t>胸膜感染</t>
  </si>
  <si>
    <t>前立腺感染</t>
  </si>
  <si>
    <t>膿疱性皮疹</t>
  </si>
  <si>
    <t>感染性鼻炎</t>
  </si>
  <si>
    <t>唾液腺感染</t>
  </si>
  <si>
    <t>陰嚢感染</t>
  </si>
  <si>
    <t>敗血症</t>
  </si>
  <si>
    <t>帯状疱疹</t>
  </si>
  <si>
    <t>副鼻腔炎</t>
  </si>
  <si>
    <t>皮膚感染</t>
  </si>
  <si>
    <t>小腸感染</t>
  </si>
  <si>
    <t>軟部組織感染</t>
  </si>
  <si>
    <t>脾感染</t>
  </si>
  <si>
    <t>ストーマ部感染</t>
  </si>
  <si>
    <t>カンジダ症</t>
  </si>
  <si>
    <t>歯感染</t>
  </si>
  <si>
    <t>気管炎</t>
  </si>
  <si>
    <t>上気道感染</t>
  </si>
  <si>
    <t>尿道感染</t>
  </si>
  <si>
    <t>尿路感染</t>
  </si>
  <si>
    <t>子宮感染</t>
  </si>
  <si>
    <t>腟感染</t>
  </si>
  <si>
    <t>ウイルス血症</t>
  </si>
  <si>
    <t>外陰部感染</t>
  </si>
  <si>
    <t>創傷感染</t>
  </si>
  <si>
    <t>感染症および寄生虫症、その他（具体的に記載    ）</t>
  </si>
  <si>
    <t>傷害、中毒および処置合併症</t>
    <phoneticPr fontId="5"/>
  </si>
  <si>
    <t>足関節部骨折</t>
  </si>
  <si>
    <t>大動脈損傷</t>
  </si>
  <si>
    <t>動脈損傷</t>
  </si>
  <si>
    <t>胆管吻合部漏出</t>
  </si>
  <si>
    <t>膀胱吻合部漏出</t>
  </si>
  <si>
    <t>挫傷</t>
  </si>
  <si>
    <t>熱傷</t>
  </si>
  <si>
    <t>放射線性皮膚炎</t>
  </si>
  <si>
    <t>食道吻合部漏出</t>
  </si>
  <si>
    <t>転倒</t>
  </si>
  <si>
    <t>卵管吻合部漏出</t>
  </si>
  <si>
    <t>卵管穿孔</t>
  </si>
  <si>
    <t>骨折</t>
  </si>
  <si>
    <t>胃吻合部漏出</t>
  </si>
  <si>
    <t>胃腸吻合部漏出</t>
  </si>
  <si>
    <t>消化管ストーマ壊死</t>
  </si>
  <si>
    <t>股関節部骨折</t>
  </si>
  <si>
    <t>注入に伴う反応</t>
  </si>
  <si>
    <t>頚動脈損傷</t>
  </si>
  <si>
    <t>下大静脈損傷</t>
  </si>
  <si>
    <t>頚静脈損傷</t>
  </si>
  <si>
    <t>上大静脈損傷</t>
  </si>
  <si>
    <t>腸管ストーマ部漏出</t>
  </si>
  <si>
    <t>腸管ストーマ閉塞</t>
  </si>
  <si>
    <t>腸管ストーマ部出血</t>
  </si>
  <si>
    <t>術中動脈損傷</t>
  </si>
  <si>
    <t>術中乳房損傷</t>
  </si>
  <si>
    <t>術中心臓損傷</t>
  </si>
  <si>
    <t>術中耳部損傷</t>
  </si>
  <si>
    <t>術中内分泌系損傷</t>
  </si>
  <si>
    <t>術中消化管損傷</t>
  </si>
  <si>
    <t>術中頭頚部損傷</t>
  </si>
  <si>
    <t>術中出血</t>
  </si>
  <si>
    <t>術中肝胆道系損傷</t>
  </si>
  <si>
    <t>術中筋骨格系損傷</t>
  </si>
  <si>
    <t>術中神経系損傷</t>
  </si>
  <si>
    <t>術中眼損傷</t>
  </si>
  <si>
    <t>術中腎損傷</t>
  </si>
  <si>
    <t>術中生殖器系損傷</t>
  </si>
  <si>
    <t>術中呼吸器系損傷</t>
  </si>
  <si>
    <t>術中脾臓損傷</t>
  </si>
  <si>
    <t>術中尿路損傷</t>
  </si>
  <si>
    <t>術中静脈損傷</t>
  </si>
  <si>
    <t>腎吻合部漏出</t>
  </si>
  <si>
    <t>大腸吻合部漏出</t>
  </si>
  <si>
    <t>膵吻合部漏出</t>
  </si>
  <si>
    <t>咽頭吻合部漏出</t>
  </si>
  <si>
    <t>術後出血</t>
  </si>
  <si>
    <t>術後胸部処置合併症</t>
  </si>
  <si>
    <t>腸管ストーマ脱出</t>
  </si>
  <si>
    <t>ウロストミー部脱出</t>
  </si>
  <si>
    <t>放射線照射リコール反応（皮膚科的）</t>
  </si>
  <si>
    <t>直腸吻合部漏出</t>
  </si>
  <si>
    <t>漿液腫</t>
  </si>
  <si>
    <t>小腸吻合部漏出</t>
  </si>
  <si>
    <t>精索吻合部漏出</t>
  </si>
  <si>
    <t>脊椎骨折</t>
  </si>
  <si>
    <t>消化管ストーマ狭窄</t>
  </si>
  <si>
    <t>吻合部潰瘍</t>
  </si>
  <si>
    <t>気管出血</t>
  </si>
  <si>
    <t>気管閉塞</t>
  </si>
  <si>
    <t>気管切開部位出血</t>
  </si>
  <si>
    <t>尿管吻合部漏出</t>
  </si>
  <si>
    <t>尿道吻合部漏出</t>
  </si>
  <si>
    <t>ウロストミー部漏出</t>
  </si>
  <si>
    <t>ウロストミー部閉塞</t>
  </si>
  <si>
    <t>ウロストミー部出血</t>
  </si>
  <si>
    <t>ウロストミー部狭窄</t>
  </si>
  <si>
    <t>子宮吻合部漏出</t>
  </si>
  <si>
    <t>子宮穿孔</t>
  </si>
  <si>
    <t>ワクチン接種合併症</t>
  </si>
  <si>
    <t>腟吻合部漏出</t>
  </si>
  <si>
    <t>精管吻合部漏出</t>
  </si>
  <si>
    <t>血管確保合併症</t>
  </si>
  <si>
    <t>静脈損傷</t>
  </si>
  <si>
    <t>創合併症</t>
  </si>
  <si>
    <t>創離開</t>
  </si>
  <si>
    <t>手首関節骨折</t>
  </si>
  <si>
    <t>傷害、中毒および処置合併症、その他（具体的に記載    ）</t>
  </si>
  <si>
    <t>臨床検査</t>
    <phoneticPr fontId="5"/>
  </si>
  <si>
    <t>活性化部分トロンボプラスチン時間延長</t>
  </si>
  <si>
    <t>アラニンアミノトランスフェラーゼ増加</t>
  </si>
  <si>
    <t>アルカリホスファターゼ増加</t>
  </si>
  <si>
    <t>アスパラギン酸アミノトランスフェラーゼ増加</t>
  </si>
  <si>
    <t>血中抗利尿ホルモン検査異常</t>
  </si>
  <si>
    <t>血中重炭酸塩減少</t>
  </si>
  <si>
    <t>血中ビリルビン増加</t>
  </si>
  <si>
    <t>血中コルチコトロピン減少</t>
  </si>
  <si>
    <t>血中ゴナドトロピン異常</t>
  </si>
  <si>
    <t>血中乳酸脱水素酵素増加</t>
  </si>
  <si>
    <t>血中プロラクチン異常</t>
  </si>
  <si>
    <t>一酸化炭素拡散能減少</t>
  </si>
  <si>
    <t>心筋トロポニンＩ増加</t>
  </si>
  <si>
    <t>心筋トロポニンＴ増加</t>
  </si>
  <si>
    <t>CD4リンパ球減少</t>
  </si>
  <si>
    <t>コレステロール高値</t>
  </si>
  <si>
    <t>CPK増加</t>
  </si>
  <si>
    <t>クレアチニン増加</t>
  </si>
  <si>
    <t>駆出率減少</t>
  </si>
  <si>
    <t>心電図QT補正間隔延長</t>
  </si>
  <si>
    <t>心電図異常Ｔ波</t>
  </si>
  <si>
    <t>フィブリノゲン減少</t>
  </si>
  <si>
    <t>努力呼気量減少</t>
  </si>
  <si>
    <t>GGT増加</t>
  </si>
  <si>
    <t>成長ホルモン異常</t>
  </si>
  <si>
    <t>ハプトグロビン減少</t>
  </si>
  <si>
    <t>ヘモグロビン増加</t>
  </si>
  <si>
    <t>INR増加</t>
  </si>
  <si>
    <t>リパーゼ増加</t>
  </si>
  <si>
    <t>リンパ球数減少</t>
  </si>
  <si>
    <t>リンパ球数増加</t>
  </si>
  <si>
    <t>好中球数減少</t>
  </si>
  <si>
    <t>膵酵素減少</t>
  </si>
  <si>
    <t>血小板数減少</t>
  </si>
  <si>
    <t>血清アミラーゼ増加</t>
  </si>
  <si>
    <t>甲状腺刺激ホルモン増加</t>
  </si>
  <si>
    <t>尿量減少</t>
  </si>
  <si>
    <t>肺活量異常</t>
  </si>
  <si>
    <t>体重増加</t>
  </si>
  <si>
    <t>体重減少</t>
  </si>
  <si>
    <t>白血球減少</t>
  </si>
  <si>
    <t>臨床検査、その他（具体的に記載    ）</t>
  </si>
  <si>
    <t>代謝および栄養障害</t>
    <phoneticPr fontId="5"/>
  </si>
  <si>
    <t>アシドーシス</t>
  </si>
  <si>
    <t>アルコール不耐性</t>
  </si>
  <si>
    <t>アルカローシス</t>
  </si>
  <si>
    <t>食欲不振</t>
  </si>
  <si>
    <t>脱水</t>
  </si>
  <si>
    <t>ブドウ糖不耐性</t>
  </si>
  <si>
    <t>高カルシウム血症</t>
  </si>
  <si>
    <t>高血糖</t>
  </si>
  <si>
    <t>高カリウム血症</t>
  </si>
  <si>
    <t>高脂血症</t>
  </si>
  <si>
    <t>高マグネシウム血症</t>
  </si>
  <si>
    <t>高ナトリウム血症</t>
  </si>
  <si>
    <t>高リン酸塩血症</t>
  </si>
  <si>
    <t>高トリグリセリド血症</t>
  </si>
  <si>
    <t>高尿酸血症</t>
  </si>
  <si>
    <t>低アルブミン血症</t>
  </si>
  <si>
    <t>低カルシウム血症</t>
  </si>
  <si>
    <t>低血糖</t>
  </si>
  <si>
    <t>低カリウム血症</t>
  </si>
  <si>
    <t>低マグネシウム血症</t>
  </si>
  <si>
    <t>低ナトリウム血症</t>
  </si>
  <si>
    <t>低リン酸血症</t>
  </si>
  <si>
    <t>鉄過剰</t>
  </si>
  <si>
    <t>肥満</t>
  </si>
  <si>
    <t>腫瘍崩壊症候群</t>
  </si>
  <si>
    <t>代謝および栄養障害、その他（具体的に記載    ）</t>
  </si>
  <si>
    <t>筋骨格系および結合組織障害</t>
    <phoneticPr fontId="5"/>
  </si>
  <si>
    <t>腹部軟部組織壊死</t>
  </si>
  <si>
    <t>関節痛</t>
  </si>
  <si>
    <t>関節炎</t>
  </si>
  <si>
    <t>虚血性壊死</t>
  </si>
  <si>
    <t>背部痛</t>
  </si>
  <si>
    <t>骨痛</t>
  </si>
  <si>
    <t>殿部痛</t>
  </si>
  <si>
    <t>胸壁壊死</t>
  </si>
  <si>
    <t>胸壁痛</t>
  </si>
  <si>
    <t>外骨腫</t>
  </si>
  <si>
    <t>深部結合組織線維化</t>
  </si>
  <si>
    <t>側腹部痛</t>
  </si>
  <si>
    <t>全身筋力低下</t>
  </si>
  <si>
    <t>成長抑制</t>
  </si>
  <si>
    <t>頭部軟部組織壊死</t>
  </si>
  <si>
    <t>関節滲出液</t>
  </si>
  <si>
    <t>関節可動域低下</t>
  </si>
  <si>
    <t>頚椎関節可動域低下</t>
  </si>
  <si>
    <t>腰椎関節可動域低下</t>
  </si>
  <si>
    <t>脊柱後弯症</t>
  </si>
  <si>
    <t>脊柱前弯症</t>
  </si>
  <si>
    <t>筋痙攣</t>
  </si>
  <si>
    <t>下肢筋力低下</t>
  </si>
  <si>
    <t>体幹筋力低下</t>
  </si>
  <si>
    <t>上肢筋力低下</t>
  </si>
  <si>
    <t>筋骨格変形</t>
  </si>
  <si>
    <t>筋肉痛</t>
  </si>
  <si>
    <t>筋炎</t>
  </si>
  <si>
    <t>頚部痛</t>
  </si>
  <si>
    <t>頚部軟部組織壊死</t>
  </si>
  <si>
    <t>骨壊死</t>
  </si>
  <si>
    <t>顎骨壊死</t>
  </si>
  <si>
    <t>骨粗鬆症</t>
  </si>
  <si>
    <t>四肢痛</t>
  </si>
  <si>
    <t>骨盤軟部組織壊死</t>
  </si>
  <si>
    <t>横紋筋融解症</t>
  </si>
  <si>
    <t>肩回旋筋腱板損傷</t>
  </si>
  <si>
    <t>側弯症</t>
  </si>
  <si>
    <t>下肢軟部組織壊死</t>
  </si>
  <si>
    <t>上肢軟部組織壊死</t>
  </si>
  <si>
    <t>表在軟部組織線維化</t>
  </si>
  <si>
    <t>開口障害</t>
  </si>
  <si>
    <t>肢長不一致</t>
  </si>
  <si>
    <t>筋骨格系および結合組織障害、その他（具体的に記載    ）</t>
  </si>
  <si>
    <t>良性、悪性および詳細不明の新生物（嚢胞およびポリープを含む）</t>
    <phoneticPr fontId="5"/>
  </si>
  <si>
    <t>癌化学療法に続発した白血病</t>
  </si>
  <si>
    <t>骨髄異形成症候群</t>
  </si>
  <si>
    <t>皮膚乳頭腫</t>
  </si>
  <si>
    <t>治療関連続発性悪性疾患</t>
  </si>
  <si>
    <t>腫瘍出血</t>
  </si>
  <si>
    <t>腫瘍疼痛</t>
  </si>
  <si>
    <t>良性、悪性および詳細不明の新生物（嚢胞およびポリープを含む）、その他（具体的に記載    ）</t>
  </si>
  <si>
    <t>神経系障害</t>
    <phoneticPr fontId="5"/>
  </si>
  <si>
    <t>外転神経障害</t>
  </si>
  <si>
    <t>副神経障害</t>
  </si>
  <si>
    <t>聴神経障害NOS</t>
  </si>
  <si>
    <t>アカシジア</t>
  </si>
  <si>
    <t>健忘</t>
  </si>
  <si>
    <t>無嗅覚</t>
  </si>
  <si>
    <t>失声症</t>
  </si>
  <si>
    <t>くも膜炎</t>
  </si>
  <si>
    <t>運動失調</t>
  </si>
  <si>
    <t>腕神経叢障害</t>
  </si>
  <si>
    <t>中枢神経系壊死</t>
  </si>
  <si>
    <t>脳脊髄液漏</t>
  </si>
  <si>
    <t>認知障害</t>
  </si>
  <si>
    <t>集中力障害</t>
  </si>
  <si>
    <t>意識レベルの低下</t>
  </si>
  <si>
    <t>浮動性めまい</t>
  </si>
  <si>
    <t>構語障害</t>
  </si>
  <si>
    <t>異常感覚</t>
  </si>
  <si>
    <t>味覚不全</t>
    <rPh sb="0" eb="4">
      <t>ミカクフゼン</t>
    </rPh>
    <phoneticPr fontId="5"/>
  </si>
  <si>
    <t>不全失語症</t>
  </si>
  <si>
    <t>脳浮腫</t>
  </si>
  <si>
    <t>脳症</t>
  </si>
  <si>
    <t>錐体外路障害</t>
  </si>
  <si>
    <t>顔面筋脱力</t>
  </si>
  <si>
    <t>顔面神経障害</t>
  </si>
  <si>
    <t>舌咽神経障害</t>
  </si>
  <si>
    <t>ギラン・バレー症候群</t>
  </si>
  <si>
    <t>頭痛</t>
  </si>
  <si>
    <t>水頭症</t>
  </si>
  <si>
    <t>過眠症</t>
  </si>
  <si>
    <t>舌下神経障害</t>
  </si>
  <si>
    <t>頭蓋内出血</t>
  </si>
  <si>
    <t>脳血管虚血</t>
  </si>
  <si>
    <t>嗜眠</t>
  </si>
  <si>
    <t>白質脳症</t>
  </si>
  <si>
    <t>記憶障害</t>
  </si>
  <si>
    <t>髄膜症</t>
  </si>
  <si>
    <t>不随意運動</t>
  </si>
  <si>
    <t>左側筋力低下</t>
  </si>
  <si>
    <t>右側筋力低下</t>
  </si>
  <si>
    <t>重症筋無力症</t>
  </si>
  <si>
    <t>神経痛</t>
  </si>
  <si>
    <t>眼振</t>
  </si>
  <si>
    <t>動眼神経障害</t>
  </si>
  <si>
    <t>嗅神経障害</t>
  </si>
  <si>
    <t>錯感覚</t>
  </si>
  <si>
    <t>末梢性運動ニューロパチー</t>
  </si>
  <si>
    <t>末梢性感覚ニューロパチー</t>
  </si>
  <si>
    <t>幻痛</t>
  </si>
  <si>
    <t>失神寸前の状態</t>
  </si>
  <si>
    <t>錐体路症候群</t>
  </si>
  <si>
    <t>神経根炎</t>
  </si>
  <si>
    <t>反回神経麻痺</t>
  </si>
  <si>
    <t>可逆性後白質脳症症候群</t>
  </si>
  <si>
    <t>痙攣発作</t>
  </si>
  <si>
    <t>傾眠</t>
  </si>
  <si>
    <t>痙直</t>
  </si>
  <si>
    <t>脊髄圧迫</t>
  </si>
  <si>
    <t>脳卒中</t>
  </si>
  <si>
    <t>失神</t>
  </si>
  <si>
    <t>腱反射減退</t>
  </si>
  <si>
    <t>一過性脳虚血発作</t>
  </si>
  <si>
    <t>振戦</t>
  </si>
  <si>
    <t>三叉神経障害</t>
  </si>
  <si>
    <t>滑車神経障害</t>
  </si>
  <si>
    <t>迷走神経障害</t>
  </si>
  <si>
    <t>血管迷走神経性反応</t>
  </si>
  <si>
    <t>神経系障害、その他（具体的に記載    ）</t>
  </si>
  <si>
    <t>妊娠、産褥および周産期の状態</t>
    <phoneticPr fontId="5"/>
  </si>
  <si>
    <t>胎児発育遅延</t>
  </si>
  <si>
    <t>妊娠喪失</t>
    <rPh sb="0" eb="2">
      <t>ニンシン</t>
    </rPh>
    <rPh sb="2" eb="4">
      <t>ソウシツ</t>
    </rPh>
    <phoneticPr fontId="5"/>
  </si>
  <si>
    <t>早産</t>
  </si>
  <si>
    <t>妊娠、産褥および周産期の状態、その他（具体的に記載    ）</t>
  </si>
  <si>
    <t>精神障害</t>
    <phoneticPr fontId="5"/>
  </si>
  <si>
    <t>激越</t>
  </si>
  <si>
    <t>無オルガズム症</t>
  </si>
  <si>
    <t>不安</t>
  </si>
  <si>
    <t>錯乱</t>
  </si>
  <si>
    <t>オルガズム遅延</t>
  </si>
  <si>
    <t>譫妄</t>
  </si>
  <si>
    <t>妄想</t>
  </si>
  <si>
    <t>うつ病</t>
  </si>
  <si>
    <t>多幸症</t>
  </si>
  <si>
    <t>幻覚</t>
  </si>
  <si>
    <t>不眠症</t>
  </si>
  <si>
    <t>易刺激性</t>
  </si>
  <si>
    <t>リビドー減退</t>
  </si>
  <si>
    <t>リビドー亢進</t>
  </si>
  <si>
    <t>躁病</t>
  </si>
  <si>
    <t>人格変化</t>
  </si>
  <si>
    <t>精神病</t>
  </si>
  <si>
    <t>落ち着きのなさ</t>
  </si>
  <si>
    <t>自殺念慮</t>
  </si>
  <si>
    <t>自殺企図</t>
  </si>
  <si>
    <t>精神障害、その他（具体的に記載    ）</t>
  </si>
  <si>
    <t>腎および尿路障害</t>
    <phoneticPr fontId="5"/>
  </si>
  <si>
    <t>急性腎障害</t>
  </si>
  <si>
    <t>膀胱穿孔</t>
  </si>
  <si>
    <t>膀胱痙縮</t>
  </si>
  <si>
    <t>慢性腎臓病</t>
  </si>
  <si>
    <t>非感染性膀胱炎</t>
  </si>
  <si>
    <t>排尿困難</t>
  </si>
  <si>
    <t>糖尿</t>
  </si>
  <si>
    <t>血尿</t>
  </si>
  <si>
    <t>ヘモグロビン尿</t>
  </si>
  <si>
    <t>ネフローゼ症候群</t>
  </si>
  <si>
    <t>蛋白尿</t>
  </si>
  <si>
    <t>腎結石</t>
  </si>
  <si>
    <t>腎仙痛</t>
  </si>
  <si>
    <t>腎出血</t>
  </si>
  <si>
    <t>尿瘻</t>
  </si>
  <si>
    <t>頻尿</t>
  </si>
  <si>
    <t>尿失禁</t>
  </si>
  <si>
    <t>尿閉</t>
  </si>
  <si>
    <t>尿路閉塞</t>
  </si>
  <si>
    <t>尿路痛</t>
  </si>
  <si>
    <t>尿意切迫</t>
  </si>
  <si>
    <t>尿変色</t>
  </si>
  <si>
    <t>腎および尿路障害、その他（具体的に記載    ）</t>
  </si>
  <si>
    <t>生殖系および乳房障害</t>
  </si>
  <si>
    <t>無月経</t>
  </si>
  <si>
    <t>無精子症</t>
  </si>
  <si>
    <t>乳房萎縮</t>
  </si>
  <si>
    <t>乳房痛</t>
  </si>
  <si>
    <t>月経困難症</t>
  </si>
  <si>
    <t>性交困難</t>
  </si>
  <si>
    <t>射精障害</t>
  </si>
  <si>
    <t>勃起不全</t>
  </si>
  <si>
    <t>卵管閉塞</t>
  </si>
  <si>
    <t>後天性女性化</t>
  </si>
  <si>
    <t>性器浮腫</t>
  </si>
  <si>
    <t>女性化乳房</t>
  </si>
  <si>
    <t>卵管留血症</t>
  </si>
  <si>
    <t>不規則月経</t>
  </si>
  <si>
    <t>乳汁分泌障害</t>
  </si>
  <si>
    <t>月経過多</t>
  </si>
  <si>
    <t>乳頭変形</t>
  </si>
  <si>
    <t>精子減少症</t>
  </si>
  <si>
    <t>卵巣出血</t>
  </si>
  <si>
    <t>卵巣破裂</t>
  </si>
  <si>
    <t>排卵痛</t>
  </si>
  <si>
    <t>骨盤底筋力低下</t>
  </si>
  <si>
    <t>骨盤痛</t>
  </si>
  <si>
    <t>陰茎痛</t>
  </si>
  <si>
    <t>会陰痛</t>
  </si>
  <si>
    <t>早発閉経</t>
  </si>
  <si>
    <t>前立腺出血</t>
  </si>
  <si>
    <t>前立腺閉塞</t>
  </si>
  <si>
    <t>前立腺痛</t>
  </si>
  <si>
    <t>陰嚢痛</t>
  </si>
  <si>
    <t>精索出血</t>
  </si>
  <si>
    <t>精索閉塞</t>
  </si>
  <si>
    <t>精巣障害</t>
  </si>
  <si>
    <t>精巣出血</t>
  </si>
  <si>
    <t>精巣痛</t>
  </si>
  <si>
    <t>子宮瘻</t>
  </si>
  <si>
    <t>子宮出血</t>
  </si>
  <si>
    <t>子宮閉塞</t>
  </si>
  <si>
    <t>子宮痛</t>
  </si>
  <si>
    <t>腟分泌物</t>
  </si>
  <si>
    <t>腟乾燥</t>
  </si>
  <si>
    <t>腟瘻</t>
  </si>
  <si>
    <t>腟出血</t>
  </si>
  <si>
    <t>腟の炎症</t>
  </si>
  <si>
    <t>腟閉塞</t>
  </si>
  <si>
    <t>腟痛</t>
  </si>
  <si>
    <t>腟穿孔</t>
  </si>
  <si>
    <t>腟狭窄</t>
  </si>
  <si>
    <t>生殖系および乳房障害、その他（具体的に記載    ）</t>
  </si>
  <si>
    <t>呼吸器、胸郭および縦隔障害</t>
    <phoneticPr fontId="5"/>
  </si>
  <si>
    <t>成人呼吸窮迫症候群</t>
  </si>
  <si>
    <t>アレルギー性鼻炎</t>
  </si>
  <si>
    <t>無呼吸</t>
  </si>
  <si>
    <t>誤嚥</t>
  </si>
  <si>
    <t>無気肺</t>
  </si>
  <si>
    <t>気管支瘻</t>
  </si>
  <si>
    <t>気管支閉塞</t>
  </si>
  <si>
    <t>気管支狭窄</t>
  </si>
  <si>
    <t>気管支胸膜瘻</t>
  </si>
  <si>
    <t>気管支肺出血</t>
  </si>
  <si>
    <t>気管支痙攣</t>
  </si>
  <si>
    <t>乳び胸</t>
  </si>
  <si>
    <t>咳嗽</t>
  </si>
  <si>
    <t>呼吸困難</t>
  </si>
  <si>
    <t>鼻出血</t>
  </si>
  <si>
    <t>しゃっくり</t>
  </si>
  <si>
    <t>嗄声</t>
  </si>
  <si>
    <t>低酸素症</t>
  </si>
  <si>
    <t>喉頭浮腫</t>
  </si>
  <si>
    <t>喉頭瘻</t>
  </si>
  <si>
    <t>喉頭出血</t>
  </si>
  <si>
    <t>喉頭の炎症</t>
  </si>
  <si>
    <t>喉頭粘膜炎</t>
  </si>
  <si>
    <t>喉頭閉塞</t>
  </si>
  <si>
    <t>喉頭狭窄</t>
  </si>
  <si>
    <t>咽喉頭知覚不全</t>
  </si>
  <si>
    <t>喉頭痙攣</t>
  </si>
  <si>
    <t>縦隔出血</t>
  </si>
  <si>
    <t>鼻閉</t>
  </si>
  <si>
    <t>口腔咽頭痛</t>
  </si>
  <si>
    <t>咽頭瘻</t>
  </si>
  <si>
    <t>咽頭出血</t>
  </si>
  <si>
    <t>咽頭粘膜炎</t>
  </si>
  <si>
    <t>咽頭壊死</t>
  </si>
  <si>
    <t>咽頭狭窄</t>
  </si>
  <si>
    <t>咽喉頭疼痛</t>
  </si>
  <si>
    <t>胸水</t>
  </si>
  <si>
    <t>胸腔内出血</t>
  </si>
  <si>
    <t>胸膜痛</t>
  </si>
  <si>
    <t>肺臓炎</t>
  </si>
  <si>
    <t>気胸</t>
  </si>
  <si>
    <t>後鼻漏</t>
  </si>
  <si>
    <t>湿性咳嗽</t>
  </si>
  <si>
    <t>肺水腫</t>
  </si>
  <si>
    <t>肺線維症</t>
  </si>
  <si>
    <t>肺瘻</t>
  </si>
  <si>
    <t>肺高血圧症</t>
  </si>
  <si>
    <t>呼吸不全</t>
  </si>
  <si>
    <t>レチノイン酸症候群</t>
  </si>
  <si>
    <t>鼻漏</t>
  </si>
  <si>
    <t>副鼻腔障害</t>
  </si>
  <si>
    <t>副鼻腔痛</t>
  </si>
  <si>
    <t>睡眠時無呼吸</t>
  </si>
  <si>
    <t>くしゃみ</t>
  </si>
  <si>
    <t>咽喉痛</t>
  </si>
  <si>
    <t>上気道性喘鳴</t>
  </si>
  <si>
    <t>気管瘻</t>
  </si>
  <si>
    <t>気管粘膜炎</t>
  </si>
  <si>
    <t>気管狭窄</t>
  </si>
  <si>
    <t>音声変調</t>
  </si>
  <si>
    <t>喘鳴</t>
  </si>
  <si>
    <t>呼吸器、胸郭および縦隔障害、その他（具体的に記載    ）</t>
  </si>
  <si>
    <t>皮膚および皮下組織障害</t>
  </si>
  <si>
    <t>脱毛症</t>
  </si>
  <si>
    <t>体臭</t>
  </si>
  <si>
    <t>水疱性皮膚炎</t>
  </si>
  <si>
    <t>皮膚乾燥</t>
  </si>
  <si>
    <t>湿疹</t>
  </si>
  <si>
    <t>多形紅斑</t>
  </si>
  <si>
    <t>紅皮症</t>
  </si>
  <si>
    <t>脂肪萎縮症</t>
  </si>
  <si>
    <t>毛髪変色</t>
  </si>
  <si>
    <t>毛質異常</t>
  </si>
  <si>
    <t>男性型多毛症</t>
  </si>
  <si>
    <t>多汗症</t>
  </si>
  <si>
    <t>過角化</t>
  </si>
  <si>
    <t>多毛症</t>
  </si>
  <si>
    <t>乏汗症</t>
  </si>
  <si>
    <t>脂肪肥大症</t>
  </si>
  <si>
    <t>爪の変化</t>
  </si>
  <si>
    <t>爪変色</t>
  </si>
  <si>
    <t>爪脱落</t>
  </si>
  <si>
    <t>爪線状隆起</t>
  </si>
  <si>
    <t>皮膚疼痛</t>
  </si>
  <si>
    <t>手掌・足底発赤知覚不全症候群</t>
  </si>
  <si>
    <t>光線過敏症</t>
  </si>
  <si>
    <t>そう痒症</t>
  </si>
  <si>
    <t>紫斑</t>
  </si>
  <si>
    <t>ざ瘡様皮疹</t>
  </si>
  <si>
    <t>斑状丘疹状皮疹</t>
  </si>
  <si>
    <t>頭皮痛</t>
  </si>
  <si>
    <t>皮膚萎縮</t>
  </si>
  <si>
    <t>皮膚色素過剰</t>
  </si>
  <si>
    <t>皮膚色素減少</t>
  </si>
  <si>
    <t>皮膚硬結</t>
  </si>
  <si>
    <t>皮膚潰瘍形成</t>
  </si>
  <si>
    <t>スティーヴンス・ジョンソン症候群</t>
  </si>
  <si>
    <t>皮下気腫</t>
  </si>
  <si>
    <t>毛細血管拡張症</t>
  </si>
  <si>
    <t>中毒性表皮壊死融解症</t>
  </si>
  <si>
    <t>蕁麻疹</t>
  </si>
  <si>
    <t>皮膚および皮下組織障害、その他（具体的に記載    ）</t>
  </si>
  <si>
    <t>社会環境</t>
    <phoneticPr fontId="5"/>
  </si>
  <si>
    <t>社会環境、その他（具体的に記載    ）</t>
    <phoneticPr fontId="5"/>
  </si>
  <si>
    <t>外科および内科処置</t>
    <phoneticPr fontId="5"/>
  </si>
  <si>
    <t>外科および内科処置、その他（具体的に記載    ）</t>
    <phoneticPr fontId="5"/>
  </si>
  <si>
    <t>血管障害</t>
    <phoneticPr fontId="5"/>
  </si>
  <si>
    <t>動脈血栓塞栓症</t>
  </si>
  <si>
    <t>毛細血管漏出症候群</t>
  </si>
  <si>
    <t>潮紅</t>
  </si>
  <si>
    <t>血腫</t>
  </si>
  <si>
    <t>ほてり</t>
  </si>
  <si>
    <t>高血圧</t>
  </si>
  <si>
    <t>低血圧</t>
  </si>
  <si>
    <t>リンパ漏</t>
  </si>
  <si>
    <t>リンパ浮腫</t>
  </si>
  <si>
    <t>リンパ嚢腫</t>
  </si>
  <si>
    <t>末梢性虚血</t>
  </si>
  <si>
    <t>静脈炎</t>
  </si>
  <si>
    <t>表在性血栓性静脈炎</t>
  </si>
  <si>
    <t>上大静脈症候群</t>
  </si>
  <si>
    <t>血栓塞栓症</t>
  </si>
  <si>
    <t>血管炎</t>
  </si>
  <si>
    <t>血管障害、その他（具体的に記載    ）</t>
  </si>
  <si>
    <t>8-6</t>
    <phoneticPr fontId="5"/>
  </si>
  <si>
    <t>CTCAEv5.0名称日本語【第１選択】</t>
    <rPh sb="15" eb="16">
      <t>ダイ</t>
    </rPh>
    <rPh sb="17" eb="19">
      <t>センタク</t>
    </rPh>
    <phoneticPr fontId="5"/>
  </si>
  <si>
    <t>CTCAEv5.0名称日本語【第２選択】</t>
    <rPh sb="15" eb="16">
      <t>ダイ</t>
    </rPh>
    <rPh sb="17" eb="19">
      <t>センタク</t>
    </rPh>
    <phoneticPr fontId="5"/>
  </si>
  <si>
    <t>先天性・家族性および遺伝性障害</t>
    <rPh sb="0" eb="3">
      <t>センテンセイ</t>
    </rPh>
    <rPh sb="4" eb="7">
      <t>カゾクセイ</t>
    </rPh>
    <rPh sb="10" eb="13">
      <t>イデンセイ</t>
    </rPh>
    <rPh sb="13" eb="15">
      <t>ショウガイ</t>
    </rPh>
    <phoneticPr fontId="5"/>
  </si>
  <si>
    <t>傷害・中毒および処置合併症</t>
    <phoneticPr fontId="5"/>
  </si>
  <si>
    <t>良性・悪性および詳細不明の新生物【嚢胞およびポリープを含む】</t>
    <phoneticPr fontId="5"/>
  </si>
  <si>
    <t>妊娠・産褥および周産期の状態</t>
    <phoneticPr fontId="5"/>
  </si>
  <si>
    <t>生殖系および乳房障害</t>
    <phoneticPr fontId="5"/>
  </si>
  <si>
    <t>呼吸器・胸郭および縦隔障害</t>
    <phoneticPr fontId="5"/>
  </si>
  <si>
    <t>皮膚および皮下組織障害</t>
    <phoneticPr fontId="5"/>
  </si>
  <si>
    <t>CTCAEv5.0名称日本語【第１候補】</t>
    <rPh sb="15" eb="16">
      <t>ダイ</t>
    </rPh>
    <rPh sb="17" eb="19">
      <t>コウホ</t>
    </rPh>
    <phoneticPr fontId="5"/>
  </si>
  <si>
    <t>CTCAEv5.0名称日本語【第２候補】</t>
    <phoneticPr fontId="5"/>
  </si>
  <si>
    <t>10-7</t>
    <phoneticPr fontId="5"/>
  </si>
  <si>
    <t>ソート用
ID</t>
    <phoneticPr fontId="30"/>
  </si>
  <si>
    <t>CTCAE v5.0
MedDRA 
v20.1 Code</t>
    <phoneticPr fontId="30"/>
  </si>
  <si>
    <t>CTCAE v5.0
SOC</t>
    <phoneticPr fontId="30"/>
  </si>
  <si>
    <r>
      <t xml:space="preserve">CTCAE v5.0
SOC </t>
    </r>
    <r>
      <rPr>
        <b/>
        <sz val="12"/>
        <rFont val="ＭＳ Ｐゴシック"/>
        <family val="3"/>
        <charset val="128"/>
      </rPr>
      <t>日本語</t>
    </r>
    <phoneticPr fontId="30"/>
  </si>
  <si>
    <t>CTCAE v5.0
Term</t>
    <phoneticPr fontId="33"/>
  </si>
  <si>
    <r>
      <t xml:space="preserve">CTCAE v5.0
Term </t>
    </r>
    <r>
      <rPr>
        <b/>
        <sz val="12"/>
        <rFont val="ＭＳ Ｐゴシック"/>
        <family val="3"/>
        <charset val="128"/>
      </rPr>
      <t>日本語</t>
    </r>
    <phoneticPr fontId="30"/>
  </si>
  <si>
    <t>Grade 1
原文</t>
  </si>
  <si>
    <t>Grade 1</t>
  </si>
  <si>
    <t>Grade 2   
原文</t>
  </si>
  <si>
    <t>Grade 2</t>
  </si>
  <si>
    <t>Grade 3   
原文</t>
  </si>
  <si>
    <t>Grade 3</t>
  </si>
  <si>
    <t>Grade 4   
原文</t>
  </si>
  <si>
    <t>Grade 4</t>
  </si>
  <si>
    <t>Grade 5 
原文</t>
  </si>
  <si>
    <t>Grade 5</t>
  </si>
  <si>
    <t>CTCAE v5.0 AE Term 
Definition</t>
    <phoneticPr fontId="30"/>
  </si>
  <si>
    <r>
      <t xml:space="preserve">CTCAE v5.0 AE Term 
Definition </t>
    </r>
    <r>
      <rPr>
        <b/>
        <sz val="12"/>
        <rFont val="ＭＳ Ｐゴシック"/>
        <family val="3"/>
        <charset val="128"/>
      </rPr>
      <t>日本語
【定義】</t>
    </r>
  </si>
  <si>
    <t>Navigational Note</t>
  </si>
  <si>
    <r>
      <rPr>
        <b/>
        <sz val="12"/>
        <rFont val="ＭＳ Ｐゴシック"/>
        <family val="3"/>
        <charset val="128"/>
      </rPr>
      <t>検索上の注意</t>
    </r>
  </si>
  <si>
    <r>
      <t>血液およびリンパ系障害</t>
    </r>
    <r>
      <rPr>
        <b/>
        <sz val="12"/>
        <rFont val="Arial"/>
        <family val="2"/>
      </rPr>
      <t xml:space="preserve"> Blood and lymphatic system disorders</t>
    </r>
    <phoneticPr fontId="36" type="noConversion"/>
  </si>
  <si>
    <t>Blood and lymphatic system disorders</t>
  </si>
  <si>
    <r>
      <rPr>
        <sz val="12"/>
        <rFont val="ＭＳ Ｐゴシック"/>
        <family val="3"/>
        <charset val="128"/>
      </rPr>
      <t>血液およびリンパ系障害</t>
    </r>
  </si>
  <si>
    <t>Anemia</t>
  </si>
  <si>
    <r>
      <rPr>
        <sz val="12"/>
        <rFont val="ＭＳ Ｐゴシック"/>
        <family val="3"/>
        <charset val="128"/>
      </rPr>
      <t>貧血</t>
    </r>
  </si>
  <si>
    <t>Hemoglobin (Hgb) ＜LLN - 10.0 g/dL; ＜LLN - 6.2 mmol/L; ＜LLN - 100 g/L</t>
  </si>
  <si>
    <r>
      <rPr>
        <sz val="12"/>
        <rFont val="ＭＳ Ｐゴシック"/>
        <family val="3"/>
        <charset val="128"/>
      </rP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30"/>
  </si>
  <si>
    <r>
      <t xml:space="preserve">Hgb </t>
    </r>
    <r>
      <rPr>
        <sz val="12"/>
        <rFont val="游ゴシック"/>
        <family val="3"/>
        <charset val="128"/>
      </rPr>
      <t>＜</t>
    </r>
    <r>
      <rPr>
        <sz val="12"/>
        <rFont val="Arial"/>
        <family val="2"/>
      </rPr>
      <t xml:space="preserve">10.0 - 8.0 g/dL; </t>
    </r>
    <r>
      <rPr>
        <sz val="12"/>
        <rFont val="游ゴシック"/>
        <family val="3"/>
        <charset val="128"/>
      </rPr>
      <t>＜</t>
    </r>
    <r>
      <rPr>
        <sz val="12"/>
        <rFont val="Arial"/>
        <family val="2"/>
      </rPr>
      <t xml:space="preserve">6.2 - 4.9 mmol/L; </t>
    </r>
    <r>
      <rPr>
        <sz val="12"/>
        <rFont val="游ゴシック"/>
        <family val="3"/>
        <charset val="128"/>
      </rPr>
      <t>＜</t>
    </r>
    <r>
      <rPr>
        <sz val="12"/>
        <rFont val="Arial"/>
        <family val="2"/>
      </rPr>
      <t>100 - 80g/L</t>
    </r>
  </si>
  <si>
    <r>
      <rPr>
        <sz val="12"/>
        <rFont val="ＭＳ Ｐゴシック"/>
        <family val="3"/>
        <charset val="128"/>
      </rP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30"/>
  </si>
  <si>
    <r>
      <t xml:space="preserve">Hgb </t>
    </r>
    <r>
      <rPr>
        <sz val="12"/>
        <rFont val="游ゴシック"/>
        <family val="3"/>
        <charset val="128"/>
      </rPr>
      <t>＜</t>
    </r>
    <r>
      <rPr>
        <sz val="12"/>
        <rFont val="Arial"/>
        <family val="2"/>
      </rPr>
      <t xml:space="preserve">8.0 g/dL; </t>
    </r>
    <r>
      <rPr>
        <sz val="12"/>
        <rFont val="游ゴシック"/>
        <family val="3"/>
        <charset val="128"/>
      </rPr>
      <t>＜</t>
    </r>
    <r>
      <rPr>
        <sz val="12"/>
        <rFont val="Arial"/>
        <family val="2"/>
      </rPr>
      <t xml:space="preserve">4.9 mmol/L; </t>
    </r>
    <r>
      <rPr>
        <sz val="12"/>
        <rFont val="游ゴシック"/>
        <family val="3"/>
        <charset val="128"/>
      </rPr>
      <t>＜</t>
    </r>
    <r>
      <rPr>
        <sz val="12"/>
        <rFont val="Arial"/>
        <family val="2"/>
      </rPr>
      <t>80 g/L; transfusion indicated</t>
    </r>
  </si>
  <si>
    <r>
      <rPr>
        <sz val="12"/>
        <rFont val="ＭＳ Ｐゴシック"/>
        <family val="3"/>
        <charset val="128"/>
      </rP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phoneticPr fontId="30"/>
  </si>
  <si>
    <t>Life-threatening consequences;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</si>
  <si>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</si>
  <si>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Death</t>
  </si>
  <si>
    <r>
      <rPr>
        <sz val="12"/>
        <rFont val="ＭＳ Ｐゴシック"/>
        <family val="3"/>
        <charset val="128"/>
      </rPr>
      <t>死亡</t>
    </r>
  </si>
  <si>
    <t>A disorder characterized by a reduction in the amount of hemoglobin in 100 ml of blood. Signs and symptoms of anemia may include pallor of the skin and mucous membranes, shortness of breath, palpitations of the heart, soft systolic murmurs, lethargy, and fatigability.</t>
  </si>
  <si>
    <r>
      <rPr>
        <sz val="12"/>
        <rFont val="ＭＳ Ｐゴシック"/>
        <family val="3"/>
        <charset val="128"/>
      </rP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t>
    </r>
  </si>
  <si>
    <t>-</t>
    <phoneticPr fontId="30"/>
  </si>
  <si>
    <t>Bone marrow hypocellular</t>
  </si>
  <si>
    <r>
      <rPr>
        <sz val="12"/>
        <rFont val="ＭＳ Ｐゴシック"/>
        <family val="3"/>
        <charset val="128"/>
      </rPr>
      <t>骨髄細胞減少</t>
    </r>
  </si>
  <si>
    <t>Mildly hypocellular or ＜=25% reduction from normal cellularity for age</t>
  </si>
  <si>
    <r>
      <rPr>
        <sz val="12"/>
        <rFont val="ＭＳ Ｐゴシック"/>
        <family val="3"/>
        <charset val="128"/>
      </rPr>
      <t>軽度の低形成または年齢相応細胞密度からの≦</t>
    </r>
    <r>
      <rPr>
        <sz val="12"/>
        <rFont val="Arial"/>
        <family val="2"/>
      </rPr>
      <t>25%</t>
    </r>
    <r>
      <rPr>
        <sz val="12"/>
        <rFont val="ＭＳ Ｐゴシック"/>
        <family val="3"/>
        <charset val="128"/>
      </rPr>
      <t>の低下</t>
    </r>
    <phoneticPr fontId="30"/>
  </si>
  <si>
    <r>
      <t xml:space="preserve">Moderately hypocellular or </t>
    </r>
    <r>
      <rPr>
        <sz val="12"/>
        <rFont val="ＭＳ Ｐゴシック"/>
        <family val="3"/>
        <charset val="128"/>
      </rPr>
      <t>＞</t>
    </r>
    <r>
      <rPr>
        <sz val="12"/>
        <rFont val="Arial"/>
        <family val="2"/>
      </rPr>
      <t xml:space="preserve">25 - </t>
    </r>
    <r>
      <rPr>
        <sz val="12"/>
        <rFont val="ＭＳ Ｐゴシック"/>
        <family val="3"/>
        <charset val="128"/>
      </rPr>
      <t>＜</t>
    </r>
    <r>
      <rPr>
        <sz val="12"/>
        <rFont val="Arial"/>
        <family val="2"/>
      </rPr>
      <t>50% reduction from normal cellularity for age</t>
    </r>
    <phoneticPr fontId="30"/>
  </si>
  <si>
    <r>
      <rPr>
        <sz val="12"/>
        <rFont val="ＭＳ Ｐゴシック"/>
        <family val="3"/>
        <charset val="128"/>
      </rP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30"/>
  </si>
  <si>
    <r>
      <t xml:space="preserve">Severely hypocellular or </t>
    </r>
    <r>
      <rPr>
        <sz val="12"/>
        <rFont val="ＭＳ Ｐゴシック"/>
        <family val="3"/>
        <charset val="128"/>
      </rPr>
      <t>＞</t>
    </r>
    <r>
      <rPr>
        <sz val="12"/>
        <rFont val="Arial"/>
        <family val="2"/>
      </rPr>
      <t xml:space="preserve">50 - </t>
    </r>
    <r>
      <rPr>
        <sz val="12"/>
        <rFont val="ＭＳ Ｐゴシック"/>
        <family val="3"/>
        <charset val="128"/>
      </rPr>
      <t>＜</t>
    </r>
    <r>
      <rPr>
        <sz val="12"/>
        <rFont val="Arial"/>
        <family val="2"/>
      </rPr>
      <t>=75% reduction cellularity from normal for age</t>
    </r>
    <phoneticPr fontId="30"/>
  </si>
  <si>
    <r>
      <rPr>
        <sz val="12"/>
        <rFont val="ＭＳ Ｐゴシック"/>
        <family val="3"/>
        <charset val="128"/>
      </rP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30"/>
  </si>
  <si>
    <t>Aplastic persistent for longer than 2 weeks</t>
  </si>
  <si>
    <r>
      <t>2</t>
    </r>
    <r>
      <rPr>
        <sz val="12"/>
        <rFont val="ＭＳ Ｐゴシック"/>
        <family val="3"/>
        <charset val="128"/>
      </rPr>
      <t>週間を超えて持続する骨髄無形成</t>
    </r>
    <phoneticPr fontId="30"/>
  </si>
  <si>
    <t>A disorder characterized by the inability of the bone marrow to produce hematopoietic elements.</t>
  </si>
  <si>
    <r>
      <rPr>
        <sz val="12"/>
        <rFont val="ＭＳ Ｐゴシック"/>
        <family val="3"/>
        <charset val="128"/>
      </rPr>
      <t>骨髄の造血細胞産生能不全</t>
    </r>
  </si>
  <si>
    <t>Disseminated intravascular coagulation</t>
  </si>
  <si>
    <r>
      <rPr>
        <sz val="12"/>
        <rFont val="ＭＳ Ｐゴシック"/>
        <family val="3"/>
        <charset val="128"/>
      </rPr>
      <t>播種性血管内凝固</t>
    </r>
  </si>
  <si>
    <t>-</t>
  </si>
  <si>
    <t>Laboratory findings with no bleeding</t>
  </si>
  <si>
    <r>
      <rPr>
        <sz val="12"/>
        <rFont val="ＭＳ Ｐゴシック"/>
        <family val="3"/>
        <charset val="128"/>
      </rPr>
      <t>検査値異常はあるが出血なし</t>
    </r>
  </si>
  <si>
    <t>Laboratory findings and bleeding</t>
  </si>
  <si>
    <r>
      <rPr>
        <sz val="12"/>
        <rFont val="ＭＳ Ｐゴシック"/>
        <family val="3"/>
        <charset val="128"/>
      </rPr>
      <t>検査値異常および出血</t>
    </r>
  </si>
  <si>
    <t>A disorder characterized by systemic pathological activation of blood clotting mechanisms which results in clot formation throughout the body. There is an increase in the risk of hemorrhage as the body is depleted of platelets and coagulation factors.</t>
  </si>
  <si>
    <r>
      <rPr>
        <sz val="12"/>
        <rFont val="ＭＳ Ｐゴシック"/>
        <family val="3"/>
        <charset val="128"/>
      </rPr>
      <t>全身の凝血形成をきたす血液凝固機序の全身性かつ病的な活性化。血小板と凝固因子の消耗による出血リスクの増加</t>
    </r>
  </si>
  <si>
    <t>Eosinophilia</t>
  </si>
  <si>
    <r>
      <rPr>
        <sz val="12"/>
        <rFont val="ＭＳ Ｐゴシック"/>
        <family val="3"/>
        <charset val="128"/>
      </rPr>
      <t>好酸球増加症</t>
    </r>
  </si>
  <si>
    <t>＞ULN and ＞Baseline</t>
  </si>
  <si>
    <r>
      <rPr>
        <sz val="12"/>
        <rFont val="ＭＳ Ｐゴシック"/>
        <family val="3"/>
        <charset val="128"/>
      </rPr>
      <t>＞</t>
    </r>
    <r>
      <rPr>
        <sz val="12"/>
        <rFont val="Arial"/>
        <family val="2"/>
      </rPr>
      <t>ULN</t>
    </r>
    <r>
      <rPr>
        <sz val="12"/>
        <rFont val="ＭＳ Ｐゴシック"/>
        <family val="3"/>
        <charset val="128"/>
      </rPr>
      <t>かつ＞ベースライン</t>
    </r>
    <phoneticPr fontId="30"/>
  </si>
  <si>
    <t>Steroids initiated</t>
  </si>
  <si>
    <r>
      <rPr>
        <sz val="12"/>
        <rFont val="ＭＳ Ｐゴシック"/>
        <family val="3"/>
        <charset val="128"/>
      </rPr>
      <t>副腎皮質ステロイドを要する</t>
    </r>
  </si>
  <si>
    <t>A disorder characterized by laboratory test results that indicate an increased number of eosinophils in the blood.</t>
  </si>
  <si>
    <r>
      <rPr>
        <sz val="12"/>
        <rFont val="ＭＳ Ｐゴシック"/>
        <family val="3"/>
        <charset val="128"/>
      </rPr>
      <t>血中好酸球数の増加を示す臨床検査結果によって特徴づけられる病態</t>
    </r>
  </si>
  <si>
    <t>Febrile neutropenia</t>
  </si>
  <si>
    <r>
      <rPr>
        <sz val="12"/>
        <rFont val="ＭＳ Ｐゴシック"/>
        <family val="3"/>
        <charset val="128"/>
      </rPr>
      <t>発熱性好中球減少症</t>
    </r>
  </si>
  <si>
    <r>
      <t xml:space="preserve">ANC </t>
    </r>
    <r>
      <rPr>
        <sz val="12"/>
        <rFont val="ＭＳ Ｐゴシック"/>
        <family val="3"/>
        <charset val="128"/>
      </rPr>
      <t>＜</t>
    </r>
    <r>
      <rPr>
        <sz val="12"/>
        <rFont val="Arial"/>
        <family val="2"/>
      </rPr>
      <t xml:space="preserve">1000/mm3 with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30"/>
  </si>
  <si>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30"/>
  </si>
  <si>
    <r>
      <t xml:space="preserve">A disorder characterized by an ANC </t>
    </r>
    <r>
      <rPr>
        <sz val="12"/>
        <rFont val="ＭＳ Ｐゴシック"/>
        <family val="3"/>
        <charset val="128"/>
      </rPr>
      <t>＜</t>
    </r>
    <r>
      <rPr>
        <sz val="12"/>
        <rFont val="Arial"/>
        <family val="2"/>
      </rPr>
      <t xml:space="preserve">1000/mm3 and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30"/>
  </si>
  <si>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30"/>
  </si>
  <si>
    <t>Hemolysis</t>
  </si>
  <si>
    <r>
      <rPr>
        <sz val="12"/>
        <rFont val="ＭＳ Ｐゴシック"/>
        <family val="3"/>
        <charset val="128"/>
      </rPr>
      <t>溶血</t>
    </r>
  </si>
  <si>
    <t>Laboratory evidence of hemolysis only (e.g., direct antiglobulin test; DAT; Coombs'; schistocytes; decreased haptoglobin)</t>
  </si>
  <si>
    <r>
      <rPr>
        <sz val="12"/>
        <rFont val="ＭＳ Ｐゴシック"/>
        <family val="3"/>
        <charset val="128"/>
      </rP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</si>
  <si>
    <r>
      <t xml:space="preserve">Evidence of hemolysis and </t>
    </r>
    <r>
      <rPr>
        <sz val="12"/>
        <rFont val="ＭＳ Ｐゴシック"/>
        <family val="3"/>
        <charset val="128"/>
      </rPr>
      <t>＞</t>
    </r>
    <r>
      <rPr>
        <sz val="12"/>
        <rFont val="Arial"/>
        <family val="2"/>
      </rPr>
      <t>=2 g decrease in hemoglobin</t>
    </r>
    <phoneticPr fontId="30"/>
  </si>
  <si>
    <r>
      <rPr>
        <sz val="12"/>
        <rFont val="ＭＳ Ｐゴシック"/>
        <family val="3"/>
        <charset val="128"/>
      </rP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phoneticPr fontId="30"/>
  </si>
  <si>
    <t>Transfusion or medical intervention indicated (e.g., steroids)</t>
  </si>
  <si>
    <r>
      <rPr>
        <sz val="12"/>
        <rFont val="ＭＳ Ｐゴシック"/>
        <family val="3"/>
        <charset val="128"/>
      </rPr>
      <t>輸血または内科的治療を要する（例</t>
    </r>
    <r>
      <rPr>
        <sz val="12"/>
        <rFont val="Arial"/>
        <family val="2"/>
      </rPr>
      <t xml:space="preserve">: </t>
    </r>
    <r>
      <rPr>
        <sz val="12"/>
        <rFont val="ＭＳ Ｐゴシック"/>
        <family val="3"/>
        <charset val="128"/>
      </rPr>
      <t>副腎皮質ステロイド）</t>
    </r>
  </si>
  <si>
    <t>A disorder characterized by laboratory test results that indicate widespread erythrocyte cell membrane destruction.</t>
  </si>
  <si>
    <r>
      <rPr>
        <sz val="12"/>
        <rFont val="ＭＳ Ｐゴシック"/>
        <family val="3"/>
        <charset val="128"/>
      </rPr>
      <t>広範な赤血球膜の破壊を示す臨床検査結果によって特徴づけられる病態</t>
    </r>
  </si>
  <si>
    <t>Hemolytic uremic syndrome</t>
  </si>
  <si>
    <r>
      <rPr>
        <sz val="12"/>
        <rFont val="ＭＳ Ｐゴシック"/>
        <family val="3"/>
        <charset val="128"/>
      </rPr>
      <t>溶血性尿毒症症候群</t>
    </r>
  </si>
  <si>
    <t>Laboratory findings with clinical consequences (e.g., renal insufficiency, petechiae)</t>
  </si>
  <si>
    <r>
      <rPr>
        <sz val="12"/>
        <rFont val="ＭＳ Ｐゴシック"/>
        <family val="3"/>
        <charset val="128"/>
      </rP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</si>
  <si>
    <t>Life-threatening consequences, (e.g., CNS hemorrhage or thrombosis/embolism or renal failure)</t>
  </si>
  <si>
    <r>
      <rPr>
        <sz val="12"/>
        <rFont val="ＭＳ Ｐゴシック"/>
        <family val="3"/>
        <charset val="128"/>
      </rP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</si>
  <si>
    <t>A disorder characterized by a form of thrombotic microangiopathy with renal failure, hemolytic anemia, and severe thrombocytopenia.</t>
  </si>
  <si>
    <r>
      <rPr>
        <sz val="12"/>
        <rFont val="ＭＳ Ｐゴシック"/>
        <family val="3"/>
        <charset val="128"/>
      </rPr>
      <t>腎不全、溶血性貧血および高度の血小板減少を伴う血栓性微小血管障害</t>
    </r>
  </si>
  <si>
    <t>Leukocytosis</t>
  </si>
  <si>
    <t>白血球増加症</t>
    <phoneticPr fontId="30"/>
  </si>
  <si>
    <r>
      <rPr>
        <sz val="12"/>
        <rFont val="ＭＳ Ｐゴシック"/>
        <family val="3"/>
        <charset val="128"/>
      </rPr>
      <t>＞</t>
    </r>
    <r>
      <rPr>
        <sz val="12"/>
        <rFont val="Arial"/>
        <family val="2"/>
      </rPr>
      <t>100,000/mm3</t>
    </r>
    <phoneticPr fontId="30"/>
  </si>
  <si>
    <r>
      <rPr>
        <sz val="12"/>
        <rFont val="ＭＳ Ｐゴシック"/>
        <family val="3"/>
        <charset val="128"/>
      </rPr>
      <t>＞</t>
    </r>
    <r>
      <rPr>
        <sz val="12"/>
        <rFont val="Arial"/>
        <family val="2"/>
      </rPr>
      <t>100,000/mm</t>
    </r>
    <r>
      <rPr>
        <vertAlign val="superscript"/>
        <sz val="12"/>
        <rFont val="Arial"/>
        <family val="2"/>
      </rPr>
      <t>3</t>
    </r>
    <phoneticPr fontId="30"/>
  </si>
  <si>
    <t>Clinical manifestations of leucostasis; urgent intervention indicated</t>
  </si>
  <si>
    <r>
      <rPr>
        <sz val="12"/>
        <rFont val="ＭＳ Ｐゴシック"/>
        <family val="3"/>
        <charset val="128"/>
      </rPr>
      <t>臨床的に確認された白血球停滞</t>
    </r>
    <r>
      <rPr>
        <sz val="12"/>
        <rFont val="Arial"/>
        <family val="2"/>
      </rPr>
      <t xml:space="preserve">; </t>
    </r>
    <r>
      <rPr>
        <sz val="12"/>
        <rFont val="ＭＳ Ｐゴシック"/>
        <family val="3"/>
        <charset val="128"/>
      </rPr>
      <t>緊急処置を要する</t>
    </r>
  </si>
  <si>
    <t>A disorder characterized by laboratory test results that indicate an increased number of white blood cells in the blood.</t>
  </si>
  <si>
    <r>
      <rPr>
        <sz val="12"/>
        <rFont val="ＭＳ Ｐゴシック"/>
        <family val="3"/>
        <charset val="128"/>
      </rPr>
      <t>血液中の白血球数が増加</t>
    </r>
  </si>
  <si>
    <t>Lymph node pain</t>
  </si>
  <si>
    <r>
      <rPr>
        <sz val="12"/>
        <rFont val="ＭＳ Ｐゴシック"/>
        <family val="3"/>
        <charset val="128"/>
      </rPr>
      <t>リンパ節痛</t>
    </r>
  </si>
  <si>
    <t>Mild pain</t>
  </si>
  <si>
    <r>
      <rPr>
        <sz val="12"/>
        <rFont val="ＭＳ Ｐゴシック"/>
        <family val="3"/>
        <charset val="128"/>
      </rPr>
      <t>軽度の疼痛</t>
    </r>
  </si>
  <si>
    <t>Moderate pain;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</si>
  <si>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</si>
  <si>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Severe pain; limiting self care ADL</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</si>
  <si>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</si>
  <si>
    <t>A disorder characterized by a sensation of marked discomfort in a lymph node.</t>
  </si>
  <si>
    <r>
      <rPr>
        <sz val="12"/>
        <rFont val="ＭＳ Ｐゴシック"/>
        <family val="3"/>
        <charset val="128"/>
      </rPr>
      <t>リンパ節の著しい不快感</t>
    </r>
  </si>
  <si>
    <t>Methemoglobinemia</t>
  </si>
  <si>
    <r>
      <rPr>
        <sz val="12"/>
        <rFont val="ＭＳ Ｐゴシック"/>
        <family val="3"/>
        <charset val="128"/>
      </rPr>
      <t>メトヘモグロビン血症</t>
    </r>
  </si>
  <si>
    <r>
      <rPr>
        <sz val="12"/>
        <rFont val="ＭＳ Ｐゴシック"/>
        <family val="3"/>
        <charset val="128"/>
      </rPr>
      <t>＞</t>
    </r>
    <r>
      <rPr>
        <sz val="12"/>
        <rFont val="Arial"/>
        <family val="2"/>
      </rPr>
      <t>ULN</t>
    </r>
    <phoneticPr fontId="30"/>
  </si>
  <si>
    <t>Requiring urgent intervention</t>
  </si>
  <si>
    <r>
      <rPr>
        <sz val="12"/>
        <rFont val="ＭＳ Ｐゴシック"/>
        <family val="3"/>
        <charset val="128"/>
      </rPr>
      <t>緊急処置を要する</t>
    </r>
  </si>
  <si>
    <t>Life-threatening consequences</t>
  </si>
  <si>
    <r>
      <rPr>
        <sz val="12"/>
        <rFont val="ＭＳ Ｐゴシック"/>
        <family val="3"/>
        <charset val="128"/>
      </rPr>
      <t>生命を脅かす</t>
    </r>
  </si>
  <si>
    <t>A disorder characterized by laboratory test results that indicate increased methemoglobin in the blood.</t>
  </si>
  <si>
    <r>
      <rPr>
        <sz val="12"/>
        <rFont val="ＭＳ Ｐゴシック"/>
        <family val="3"/>
        <charset val="128"/>
      </rPr>
      <t>血中メトヘモグロビンの増加を示す臨床検査結果によって特徴づけられる病態</t>
    </r>
  </si>
  <si>
    <t>Thrombotic thrombocytopenic purpura</t>
  </si>
  <si>
    <r>
      <rPr>
        <sz val="12"/>
        <rFont val="ＭＳ Ｐゴシック"/>
        <family val="3"/>
        <charset val="128"/>
      </rPr>
      <t>血栓性血小板減少性紫斑病</t>
    </r>
  </si>
  <si>
    <t>A disorder characterized by the presence of microangiopathic hemolytic anemia, thrombocytopenic purpura, fever, renal abnormalities and neurological abnormalities such as seizures, hemiplegia, and visual disturbances. It is an acute or subacute condition.</t>
  </si>
  <si>
    <r>
      <rPr>
        <sz val="12"/>
        <rFont val="ＭＳ Ｐゴシック"/>
        <family val="3"/>
        <charset val="128"/>
      </rP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</si>
  <si>
    <t>Blood and lymphatic system disorders - Other, specify</t>
  </si>
  <si>
    <r>
      <rPr>
        <sz val="12"/>
        <rFont val="ＭＳ Ｐゴシック"/>
        <family val="3"/>
        <charset val="128"/>
      </rPr>
      <t>血液およびリンパ系障害、その他（具体的に記載</t>
    </r>
    <r>
      <rPr>
        <sz val="12"/>
        <rFont val="Arial"/>
        <family val="2"/>
      </rPr>
      <t xml:space="preserve">    </t>
    </r>
    <r>
      <rPr>
        <sz val="12"/>
        <rFont val="ＭＳ Ｐゴシック"/>
        <family val="3"/>
        <charset val="128"/>
      </rPr>
      <t>）</t>
    </r>
  </si>
  <si>
    <t>Asymptomatic or mild symptoms;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</si>
  <si>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</si>
  <si>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minimal, local or noninvasive intervention indicated; limiting age-appropriate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</si>
  <si>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</si>
  <si>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</si>
  <si>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</si>
  <si>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r>
      <t>心臓障害</t>
    </r>
    <r>
      <rPr>
        <b/>
        <sz val="12"/>
        <rFont val="Arial"/>
        <family val="2"/>
      </rPr>
      <t xml:space="preserve"> Cardiac disorders</t>
    </r>
    <phoneticPr fontId="36" type="noConversion"/>
  </si>
  <si>
    <t>Cardiac disorders</t>
  </si>
  <si>
    <r>
      <rPr>
        <sz val="12"/>
        <rFont val="ＭＳ Ｐゴシック"/>
        <family val="3"/>
        <charset val="128"/>
      </rPr>
      <t>心臓障害</t>
    </r>
  </si>
  <si>
    <t>Aortic valve disease</t>
  </si>
  <si>
    <r>
      <rPr>
        <sz val="12"/>
        <rFont val="ＭＳ Ｐゴシック"/>
        <family val="3"/>
        <charset val="128"/>
      </rPr>
      <t>大動脈弁疾患</t>
    </r>
  </si>
  <si>
    <t>Asymptomatic valvular thickening with or without mild valvular regurgitation or stenosis by imaging</t>
  </si>
  <si>
    <r>
      <rPr>
        <sz val="12"/>
        <rFont val="ＭＳ Ｐゴシック"/>
        <family val="3"/>
        <charset val="128"/>
      </rPr>
      <t>症状のない心臓弁肥厚（画像検査による軽度の逆流や狭窄の有無を問わない）</t>
    </r>
  </si>
  <si>
    <t>Asymptomatic; moderate regurgitation or stenosis by imaging</t>
  </si>
  <si>
    <r>
      <rPr>
        <sz val="12"/>
        <rFont val="ＭＳ Ｐゴシック"/>
        <family val="3"/>
        <charset val="128"/>
      </rPr>
      <t>症状がない</t>
    </r>
    <r>
      <rPr>
        <sz val="12"/>
        <rFont val="Arial"/>
        <family val="2"/>
      </rPr>
      <t xml:space="preserve">; </t>
    </r>
    <r>
      <rPr>
        <sz val="12"/>
        <rFont val="ＭＳ Ｐゴシック"/>
        <family val="3"/>
        <charset val="128"/>
      </rPr>
      <t>画像検査による中等度の逆流または狭窄</t>
    </r>
  </si>
  <si>
    <t>Symptomatic; severe regurgitation or stenosis by imaging;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</si>
  <si>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</si>
  <si>
    <t>Life-threatening consequences; urgent intervention indicated (e.g., valve replacement, valvuloplasty)</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</si>
  <si>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</si>
  <si>
    <t>A disorder characterized by a defect in aortic valve function or structure.</t>
  </si>
  <si>
    <r>
      <rPr>
        <sz val="12"/>
        <rFont val="ＭＳ Ｐゴシック"/>
        <family val="3"/>
        <charset val="128"/>
      </rPr>
      <t>大動脈弁の機能や構造の欠陥を特徴とする異常</t>
    </r>
  </si>
  <si>
    <t>Asystole</t>
  </si>
  <si>
    <r>
      <rPr>
        <sz val="12"/>
        <rFont val="ＭＳ Ｐゴシック"/>
        <family val="3"/>
        <charset val="128"/>
      </rPr>
      <t>心静止</t>
    </r>
  </si>
  <si>
    <t>Periods of asystole; non-urgent medical management indicated</t>
  </si>
  <si>
    <r>
      <rPr>
        <sz val="12"/>
        <rFont val="ＭＳ Ｐゴシック"/>
        <family val="3"/>
        <charset val="128"/>
      </rPr>
      <t>心静止期がある</t>
    </r>
    <r>
      <rPr>
        <sz val="12"/>
        <rFont val="Arial"/>
        <family val="2"/>
      </rPr>
      <t xml:space="preserve">; </t>
    </r>
    <r>
      <rPr>
        <sz val="12"/>
        <rFont val="ＭＳ Ｐゴシック"/>
        <family val="3"/>
        <charset val="128"/>
      </rPr>
      <t>内科的治療を要するが</t>
    </r>
    <r>
      <rPr>
        <sz val="12"/>
        <rFont val="Arial"/>
        <family val="2"/>
      </rPr>
      <t xml:space="preserve">, </t>
    </r>
    <r>
      <rPr>
        <sz val="12"/>
        <rFont val="ＭＳ Ｐゴシック"/>
        <family val="3"/>
        <charset val="128"/>
      </rPr>
      <t>緊急性はない</t>
    </r>
  </si>
  <si>
    <t>A disorder characterized by a dysrhythmia without cardiac electrical activity. Typically, this is accompanied by cessation of the pumping function of the heart.</t>
  </si>
  <si>
    <r>
      <rPr>
        <sz val="12"/>
        <rFont val="ＭＳ Ｐゴシック"/>
        <family val="3"/>
        <charset val="128"/>
      </rPr>
      <t>心臓の電気的活動のないリズム障害。典型的には心臓のポンプ機能の停止に伴う病態</t>
    </r>
  </si>
  <si>
    <t>Atrial fibrillation</t>
  </si>
  <si>
    <r>
      <rPr>
        <sz val="12"/>
        <rFont val="ＭＳ Ｐゴシック"/>
        <family val="3"/>
        <charset val="128"/>
      </rPr>
      <t>心房細動</t>
    </r>
  </si>
  <si>
    <t>Asymptomatic, intervention not indicated</t>
  </si>
  <si>
    <r>
      <rPr>
        <sz val="12"/>
        <rFont val="ＭＳ Ｐゴシック"/>
        <family val="3"/>
        <charset val="128"/>
      </rPr>
      <t>症状がなく</t>
    </r>
    <r>
      <rPr>
        <sz val="12"/>
        <rFont val="Arial"/>
        <family val="2"/>
      </rPr>
      <t xml:space="preserve">, </t>
    </r>
    <r>
      <rPr>
        <sz val="12"/>
        <rFont val="ＭＳ Ｐゴシック"/>
        <family val="3"/>
        <charset val="128"/>
      </rPr>
      <t>治療を要さない</t>
    </r>
  </si>
  <si>
    <t>Non-urgent medical intervention indicated</t>
  </si>
  <si>
    <r>
      <rPr>
        <sz val="12"/>
        <rFont val="ＭＳ Ｐゴシック"/>
        <family val="3"/>
        <charset val="128"/>
      </rPr>
      <t>内科的治療を要するが緊急性はない</t>
    </r>
  </si>
  <si>
    <t>Symptomatic, urgent intervention indicated; device (e.g., pacemaker); ablation; new onset</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</si>
  <si>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r>
      <rPr>
        <sz val="12"/>
        <rFont val="Arial"/>
        <family val="2"/>
      </rPr>
      <t xml:space="preserve">; </t>
    </r>
    <r>
      <rPr>
        <sz val="12"/>
        <rFont val="ＭＳ Ｐゴシック"/>
        <family val="3"/>
        <charset val="128"/>
      </rPr>
      <t>新規発症</t>
    </r>
  </si>
  <si>
    <t>Life-threatening consequences; embolus requiring urgent intervention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</si>
  <si>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緊急処置を要する塞栓</t>
    </r>
  </si>
  <si>
    <t>A disorder characterized by a dysrhythmia without discernible P waves and an irregular ventricular response due to multiple reentry circuits. The rhythm disturbance originates above the ventricles.</t>
  </si>
  <si>
    <r>
      <t>P</t>
    </r>
    <r>
      <rPr>
        <sz val="12"/>
        <rFont val="ＭＳ Ｐゴシック"/>
        <family val="3"/>
        <charset val="128"/>
      </rPr>
      <t>波が識別できないリズム不整と多発性の興奮旋回路による不整な心室の収縮。上室性に生じるリズム障害</t>
    </r>
  </si>
  <si>
    <t>Atrial flutter</t>
  </si>
  <si>
    <r>
      <rPr>
        <sz val="12"/>
        <rFont val="ＭＳ Ｐゴシック"/>
        <family val="3"/>
        <charset val="128"/>
      </rPr>
      <t>心房粗動</t>
    </r>
  </si>
  <si>
    <r>
      <rPr>
        <sz val="12"/>
        <rFont val="ＭＳ Ｐゴシック"/>
        <family val="3"/>
        <charset val="128"/>
      </rPr>
      <t>症状がなく</t>
    </r>
    <r>
      <rPr>
        <sz val="12"/>
        <rFont val="Arial"/>
        <family val="2"/>
      </rPr>
      <t xml:space="preserve">, </t>
    </r>
    <r>
      <rPr>
        <sz val="12"/>
        <rFont val="ＭＳ Ｐゴシック"/>
        <family val="3"/>
        <charset val="128"/>
      </rPr>
      <t>治療を要さない</t>
    </r>
    <phoneticPr fontId="30"/>
  </si>
  <si>
    <t>Symptomatic, urgent intervention indicated; device (e.g., pacemaker);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</si>
  <si>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</si>
  <si>
    <t>A disorder characterized by a dysrhythmia with organized rhythmic atrial contractions with a rate of 200-300 beats per minute. The rhythm disturbance originates in the atria.</t>
  </si>
  <si>
    <r>
      <rPr>
        <sz val="12"/>
        <rFont val="ＭＳ Ｐゴシック"/>
        <family val="3"/>
        <charset val="128"/>
      </rP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</si>
  <si>
    <t>Atrioventricular block complete</t>
  </si>
  <si>
    <r>
      <rPr>
        <sz val="12"/>
        <rFont val="ＭＳ Ｐゴシック"/>
        <family val="3"/>
        <charset val="128"/>
      </rPr>
      <t>完全房室ブロック</t>
    </r>
  </si>
  <si>
    <t>Non-urgent intervention indicated</t>
  </si>
  <si>
    <r>
      <rPr>
        <sz val="12"/>
        <rFont val="ＭＳ Ｐゴシック"/>
        <family val="3"/>
        <charset val="128"/>
      </rPr>
      <t>治療を要するが緊急性はない</t>
    </r>
  </si>
  <si>
    <t>Symptomatic and incompletely controlled medically, or controlled with device (e.g., pacemaker); new onset</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</si>
  <si>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</si>
  <si>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complete failure of atrial electrical impulse conduction through the AV node to the ventricles.</t>
  </si>
  <si>
    <r>
      <rPr>
        <sz val="12"/>
        <rFont val="ＭＳ Ｐゴシック"/>
        <family val="3"/>
        <charset val="128"/>
      </rPr>
      <t>心房から</t>
    </r>
    <r>
      <rPr>
        <sz val="12"/>
        <rFont val="Arial"/>
        <family val="2"/>
      </rPr>
      <t>AV</t>
    </r>
    <r>
      <rPr>
        <sz val="12"/>
        <rFont val="ＭＳ Ｐゴシック"/>
        <family val="3"/>
        <charset val="128"/>
      </rPr>
      <t>結節を経由して心室に至る電気信号の完全な途絶によるリズム不整</t>
    </r>
  </si>
  <si>
    <t>Atrioventricular block first degree</t>
  </si>
  <si>
    <r>
      <rPr>
        <sz val="12"/>
        <rFont val="ＭＳ Ｐゴシック"/>
        <family val="3"/>
        <charset val="128"/>
      </rPr>
      <t>第一度房室ブロック</t>
    </r>
  </si>
  <si>
    <t>A disorder characterized by a dysrhythmia with a delay in the time required for the conduction of an electrical impulse through the atrioventricular (AV) node beyond 0.2 seconds; prolongation of the PR interval greater than 200 milliseconds.</t>
  </si>
  <si>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</si>
  <si>
    <t>Cardiac arrest</t>
  </si>
  <si>
    <r>
      <rPr>
        <sz val="12"/>
        <rFont val="ＭＳ Ｐゴシック"/>
        <family val="3"/>
        <charset val="128"/>
      </rPr>
      <t>心停止</t>
    </r>
  </si>
  <si>
    <t>A disorder characterized by cessation of the pumping function of the heart.</t>
  </si>
  <si>
    <r>
      <rPr>
        <sz val="12"/>
        <rFont val="ＭＳ Ｐゴシック"/>
        <family val="3"/>
        <charset val="128"/>
      </rPr>
      <t>心臓のポンプ機能の停止</t>
    </r>
  </si>
  <si>
    <t>Chest pain - cardiac</t>
  </si>
  <si>
    <r>
      <rPr>
        <sz val="12"/>
        <rFont val="ＭＳ Ｐゴシック"/>
        <family val="3"/>
        <charset val="128"/>
      </rPr>
      <t>胸痛（心臓性）</t>
    </r>
  </si>
  <si>
    <t>Moderate pain; pain on exertion; limiting instrumental ADL; hemodynamically stable</t>
  </si>
  <si>
    <r>
      <rPr>
        <sz val="12"/>
        <rFont val="ＭＳ Ｐゴシック"/>
        <family val="3"/>
        <charset val="128"/>
      </rPr>
      <t>中等度の疼痛</t>
    </r>
    <r>
      <rPr>
        <sz val="12"/>
        <rFont val="Arial"/>
        <family val="2"/>
      </rPr>
      <t xml:space="preserve">; </t>
    </r>
    <r>
      <rPr>
        <sz val="12"/>
        <rFont val="ＭＳ Ｐゴシック"/>
        <family val="3"/>
        <charset val="128"/>
      </rPr>
      <t>労作時の疼痛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循環動態は安定</t>
    </r>
  </si>
  <si>
    <t>Pain at rest; limiting self care ADL; cardiac catheterization; new onset cardiac chest pain; unstable angina</t>
  </si>
  <si>
    <r>
      <rPr>
        <sz val="12"/>
        <rFont val="ＭＳ Ｐゴシック"/>
        <family val="3"/>
        <charset val="128"/>
      </rPr>
      <t>安静時の疼痛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心臓カテーテル検査を要する；心臓性胸痛の新規発症</t>
    </r>
    <r>
      <rPr>
        <sz val="12"/>
        <rFont val="Arial"/>
        <family val="2"/>
      </rPr>
      <t xml:space="preserve">; </t>
    </r>
    <r>
      <rPr>
        <sz val="12"/>
        <rFont val="ＭＳ Ｐゴシック"/>
        <family val="3"/>
        <charset val="128"/>
      </rPr>
      <t>不安定狭心症</t>
    </r>
  </si>
  <si>
    <t>A disorder characterized by substernal discomfort due to insufficient myocardial oxygenation e.g., angina pectoris.</t>
  </si>
  <si>
    <r>
      <rPr>
        <sz val="12"/>
        <rFont val="ＭＳ Ｐゴシック"/>
        <family val="3"/>
        <charset val="128"/>
      </rPr>
      <t>心筋の酸素化不全による胸骨下部の不快感
例：狭心症</t>
    </r>
  </si>
  <si>
    <t>Also consider Cardiac disorders: Myocardial infarction.</t>
  </si>
  <si>
    <r>
      <rPr>
        <sz val="12"/>
        <rFont val="ＭＳ Ｐゴシック"/>
        <family val="3"/>
        <charset val="128"/>
      </rPr>
      <t>心筋梗塞［心臓障害］も参照して</t>
    </r>
    <r>
      <rPr>
        <sz val="12"/>
        <rFont val="Arial"/>
        <family val="2"/>
      </rPr>
      <t>grading</t>
    </r>
    <r>
      <rPr>
        <sz val="12"/>
        <rFont val="ＭＳ Ｐゴシック"/>
        <family val="3"/>
        <charset val="128"/>
      </rPr>
      <t>する</t>
    </r>
  </si>
  <si>
    <t>Conduction disorder</t>
  </si>
  <si>
    <r>
      <rPr>
        <sz val="12"/>
        <rFont val="ＭＳ Ｐゴシック"/>
        <family val="3"/>
        <charset val="128"/>
      </rPr>
      <t>伝導障害</t>
    </r>
  </si>
  <si>
    <t>Mild symptoms;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</si>
  <si>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治療を要さない</t>
    </r>
  </si>
  <si>
    <t>Symptomatic, urgent intervention indicated</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</si>
  <si>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phoneticPr fontId="30"/>
  </si>
  <si>
    <t>生命を脅かす</t>
    <phoneticPr fontId="30"/>
  </si>
  <si>
    <t>A disorder characterized by pathological irregularities in the cardiac conduction system.</t>
  </si>
  <si>
    <r>
      <rPr>
        <sz val="12"/>
        <rFont val="ＭＳ Ｐゴシック"/>
        <family val="3"/>
        <charset val="128"/>
      </rPr>
      <t>心伝導系の病理学的異常</t>
    </r>
  </si>
  <si>
    <t>Cyanosis</t>
  </si>
  <si>
    <r>
      <rPr>
        <sz val="12"/>
        <rFont val="ＭＳ Ｐゴシック"/>
        <family val="3"/>
        <charset val="128"/>
      </rPr>
      <t>チアノーゼ</t>
    </r>
  </si>
  <si>
    <t>Present</t>
  </si>
  <si>
    <r>
      <rPr>
        <sz val="12"/>
        <rFont val="ＭＳ Ｐゴシック"/>
        <family val="3"/>
        <charset val="128"/>
      </rPr>
      <t>あり</t>
    </r>
  </si>
  <si>
    <t>A disorder characterized by a bluish discoloration of the skin and/or mucous membranes.</t>
  </si>
  <si>
    <r>
      <rPr>
        <sz val="12"/>
        <rFont val="ＭＳ Ｐゴシック"/>
        <family val="3"/>
        <charset val="128"/>
      </rPr>
      <t>皮膚および</t>
    </r>
    <r>
      <rPr>
        <sz val="12"/>
        <rFont val="Arial"/>
        <family val="2"/>
      </rPr>
      <t>/</t>
    </r>
    <r>
      <rPr>
        <sz val="12"/>
        <rFont val="ＭＳ Ｐゴシック"/>
        <family val="3"/>
        <charset val="128"/>
      </rPr>
      <t>または粘膜が蒼白になること</t>
    </r>
  </si>
  <si>
    <t>Heart failure</t>
  </si>
  <si>
    <r>
      <rPr>
        <sz val="12"/>
        <rFont val="ＭＳ Ｐゴシック"/>
        <family val="3"/>
        <charset val="128"/>
      </rPr>
      <t>心不全</t>
    </r>
  </si>
  <si>
    <t>Asymptomatic with laboratory (e.g., BNP [B-Natriuretic Peptide ]) or cardiac imaging abnormalities</t>
  </si>
  <si>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</si>
  <si>
    <t>Symptoms with moderate activity or exertion</t>
  </si>
  <si>
    <r>
      <rPr>
        <sz val="12"/>
        <rFont val="ＭＳ Ｐゴシック"/>
        <family val="3"/>
        <charset val="128"/>
      </rPr>
      <t>中等度の活動や労作で症状がある</t>
    </r>
  </si>
  <si>
    <t>Symptoms at rest or with minimal activity or exertion; hospitalization; new onset of symptoms</t>
  </si>
  <si>
    <r>
      <rPr>
        <sz val="12"/>
        <rFont val="ＭＳ Ｐゴシック"/>
        <family val="3"/>
        <charset val="128"/>
      </rPr>
      <t>安静時またはわずかな活動や労作でも症状がある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症状の新規発症</t>
    </r>
  </si>
  <si>
    <t>Life-threatening consequences; urgent intervention indicated (e.g., continuous IV therapy or mechanical hemodynamic support)</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</si>
  <si>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</si>
  <si>
    <t>A disorder characterized by the inability of the heart to pump blood at an adequate volume to meet tissue metabolic requirements, or, the ability to do so only at an elevation in the filling pressure.</t>
  </si>
  <si>
    <r>
      <rPr>
        <sz val="12"/>
        <rFont val="ＭＳ Ｐゴシック"/>
        <family val="3"/>
        <charset val="128"/>
      </rPr>
      <t>組織代謝に必要な量の血液を心臓が駆出できない状態。充満圧の上昇のみにより十分な血液を駆出できない場合も含む</t>
    </r>
  </si>
  <si>
    <t>If left sided use Cardiac disorders: Left ventricular systolic dysfunction; also consider Cardiac disorders: Restrictive cardiomyopathy, Investigations: Ejection fraction decreased.</t>
  </si>
  <si>
    <r>
      <rPr>
        <sz val="12"/>
        <rFont val="ＭＳ Ｐゴシック"/>
        <family val="3"/>
        <charset val="128"/>
      </rPr>
      <t>左心不全の場合、左室収縮機能障害［心臓障害］を用いる</t>
    </r>
    <r>
      <rPr>
        <sz val="12"/>
        <rFont val="Arial"/>
        <family val="2"/>
      </rPr>
      <t xml:space="preserve">; 
</t>
    </r>
    <r>
      <rPr>
        <sz val="12"/>
        <rFont val="ＭＳ Ｐゴシック"/>
        <family val="3"/>
        <charset val="128"/>
      </rPr>
      <t>拘束性心筋症［心臓障害］、駆出率減少［臨床検査］も参照して</t>
    </r>
    <r>
      <rPr>
        <sz val="12"/>
        <rFont val="Arial"/>
        <family val="2"/>
      </rPr>
      <t>grading</t>
    </r>
    <r>
      <rPr>
        <sz val="12"/>
        <rFont val="ＭＳ Ｐゴシック"/>
        <family val="3"/>
        <charset val="128"/>
      </rPr>
      <t>する</t>
    </r>
  </si>
  <si>
    <t>Left ventricular systolic dysfunction</t>
  </si>
  <si>
    <r>
      <rPr>
        <sz val="12"/>
        <rFont val="ＭＳ Ｐゴシック"/>
        <family val="3"/>
        <charset val="128"/>
      </rPr>
      <t>左室収縮機能障害</t>
    </r>
  </si>
  <si>
    <t>Symptomatic due to drop in ejection fraction responsive to intervention</t>
  </si>
  <si>
    <r>
      <rPr>
        <sz val="12"/>
        <rFont val="ＭＳ Ｐゴシック"/>
        <family val="3"/>
        <charset val="128"/>
      </rPr>
      <t>心拍出量の低下により症状があるが治療に反応する</t>
    </r>
  </si>
  <si>
    <t>Refractory or poorly controlled heart failure due to drop in ejection fraction; intervention such as ventricular assist device, intravenous vasopressor support, or heart transplant indicated</t>
  </si>
  <si>
    <r>
      <rPr>
        <sz val="12"/>
        <rFont val="ＭＳ Ｐゴシック"/>
        <family val="3"/>
        <charset val="128"/>
      </rP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</si>
  <si>
    <t>A disorder characterized by failure of the left ventricle to produce adequate output.</t>
  </si>
  <si>
    <t>十分な心拍出量を左室が拍出できない状態</t>
    <phoneticPr fontId="30"/>
  </si>
  <si>
    <t>Also consider Investigations: Ejection fraction decreased.</t>
  </si>
  <si>
    <r>
      <rPr>
        <sz val="12"/>
        <rFont val="ＭＳ Ｐゴシック"/>
        <family val="3"/>
        <charset val="128"/>
      </rPr>
      <t>駆出率減少［臨床検査］も参照して</t>
    </r>
    <r>
      <rPr>
        <sz val="12"/>
        <rFont val="Arial"/>
        <family val="2"/>
      </rPr>
      <t>grading</t>
    </r>
    <r>
      <rPr>
        <sz val="12"/>
        <rFont val="ＭＳ Ｐゴシック"/>
        <family val="3"/>
        <charset val="128"/>
      </rPr>
      <t>する</t>
    </r>
  </si>
  <si>
    <t>Mitral valve disease</t>
  </si>
  <si>
    <t>僧帽弁疾患</t>
    <phoneticPr fontId="30"/>
  </si>
  <si>
    <r>
      <rPr>
        <sz val="12"/>
        <rFont val="ＭＳ Ｐゴシック"/>
        <family val="3"/>
        <charset val="128"/>
      </rPr>
      <t>症状のない弁肥厚（画像検査による軽度の逆流や狭窄の有無を問わない）</t>
    </r>
  </si>
  <si>
    <t>A disorder characterized by a defect in mitral valve function or structure.</t>
  </si>
  <si>
    <r>
      <rPr>
        <sz val="12"/>
        <rFont val="ＭＳ Ｐゴシック"/>
        <family val="3"/>
        <charset val="128"/>
      </rPr>
      <t>僧帽弁の機能や構造の欠陥を特徴とする異常</t>
    </r>
  </si>
  <si>
    <t>Mobitz (type) II atrioventricular block</t>
  </si>
  <si>
    <r>
      <rPr>
        <sz val="12"/>
        <rFont val="ＭＳ Ｐゴシック"/>
        <family val="3"/>
        <charset val="128"/>
      </rPr>
      <t>モービッツ</t>
    </r>
    <r>
      <rPr>
        <sz val="12"/>
        <rFont val="Arial"/>
        <family val="2"/>
      </rPr>
      <t>2</t>
    </r>
    <r>
      <rPr>
        <sz val="12"/>
        <rFont val="ＭＳ Ｐゴシック"/>
        <family val="3"/>
        <charset val="128"/>
      </rPr>
      <t>型房室ブロック</t>
    </r>
    <phoneticPr fontId="30"/>
  </si>
  <si>
    <t>Symptomatic;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</si>
  <si>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</si>
  <si>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</si>
  <si>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relatively constant PR interval prior to the block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</si>
  <si>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</si>
  <si>
    <t>Mobitz type I</t>
  </si>
  <si>
    <r>
      <rPr>
        <sz val="12"/>
        <rFont val="ＭＳ Ｐゴシック"/>
        <family val="3"/>
        <charset val="128"/>
      </rPr>
      <t>モービッツ</t>
    </r>
    <r>
      <rPr>
        <sz val="12"/>
        <rFont val="Arial"/>
        <family val="2"/>
      </rPr>
      <t>1</t>
    </r>
    <r>
      <rPr>
        <sz val="12"/>
        <rFont val="ＭＳ Ｐゴシック"/>
        <family val="3"/>
        <charset val="128"/>
      </rPr>
      <t>型</t>
    </r>
  </si>
  <si>
    <t>Symptomatic and incompletely controlled medically, or controlled with device (e.g., pacemaker)</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</si>
  <si>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</si>
  <si>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t>A disorder characterized by a dysrhythmia with a progressively lengthening PR interval prior to the blocking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</si>
  <si>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</si>
  <si>
    <t>Myocardial infarction</t>
  </si>
  <si>
    <r>
      <rPr>
        <sz val="12"/>
        <rFont val="ＭＳ Ｐゴシック"/>
        <family val="3"/>
        <charset val="128"/>
      </rPr>
      <t>心筋梗塞</t>
    </r>
  </si>
  <si>
    <t>Asymptomatic and cardiac enzymes minimally abnormal and no evidence of ischemic ECG changes</t>
  </si>
  <si>
    <r>
      <rPr>
        <sz val="12"/>
        <rFont val="ＭＳ Ｐゴシック"/>
        <family val="3"/>
        <charset val="128"/>
      </rPr>
      <t>症状がなく</t>
    </r>
    <r>
      <rPr>
        <sz val="12"/>
        <rFont val="Arial"/>
        <family val="2"/>
      </rPr>
      <t xml:space="preserve">, </t>
    </r>
    <r>
      <rPr>
        <sz val="12"/>
        <rFont val="ＭＳ Ｐゴシック"/>
        <family val="3"/>
        <charset val="128"/>
      </rPr>
      <t>心筋酵素の軽微な異常があるが</t>
    </r>
    <r>
      <rPr>
        <sz val="12"/>
        <rFont val="Arial"/>
        <family val="2"/>
      </rPr>
      <t xml:space="preserve">, </t>
    </r>
    <r>
      <rPr>
        <sz val="12"/>
        <rFont val="ＭＳ Ｐゴシック"/>
        <family val="3"/>
        <charset val="128"/>
      </rPr>
      <t>心電図上の虚血性変化はない</t>
    </r>
  </si>
  <si>
    <t>Severe symptoms; cardiac enzymes abnormal; hemodynamically stable; ECG changes consistent with infarction</t>
  </si>
  <si>
    <r>
      <rPr>
        <sz val="12"/>
        <rFont val="ＭＳ Ｐゴシック"/>
        <family val="3"/>
        <charset val="128"/>
      </rPr>
      <t>高度の症状</t>
    </r>
    <r>
      <rPr>
        <sz val="12"/>
        <rFont val="Arial"/>
        <family val="2"/>
      </rPr>
      <t xml:space="preserve">; </t>
    </r>
    <r>
      <rPr>
        <sz val="12"/>
        <rFont val="ＭＳ Ｐゴシック"/>
        <family val="3"/>
        <charset val="128"/>
      </rPr>
      <t>心筋酵素の異常</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</si>
  <si>
    <t>Life-threatening consequences; hemodynamically unstable</t>
  </si>
  <si>
    <r>
      <rPr>
        <sz val="12"/>
        <rFont val="ＭＳ Ｐゴシック"/>
        <family val="3"/>
        <charset val="128"/>
      </rPr>
      <t>生命を脅かす</t>
    </r>
    <r>
      <rPr>
        <sz val="12"/>
        <rFont val="Arial"/>
        <family val="2"/>
      </rPr>
      <t>;</t>
    </r>
    <r>
      <rPr>
        <sz val="12"/>
        <rFont val="ＭＳ Ｐゴシック"/>
        <family val="3"/>
        <charset val="128"/>
      </rPr>
      <t>循環動態が不安定</t>
    </r>
  </si>
  <si>
    <t>A disorder characterized by gross necrosis of the myocardium; this is due to an interruption of blood supply to the area.</t>
  </si>
  <si>
    <r>
      <rPr>
        <sz val="12"/>
        <rFont val="ＭＳ Ｐゴシック"/>
        <family val="3"/>
        <charset val="128"/>
      </rPr>
      <t>心筋の著しい壊死。潅流領域への血流の遮断による</t>
    </r>
  </si>
  <si>
    <t>Myocarditis</t>
  </si>
  <si>
    <r>
      <rPr>
        <sz val="12"/>
        <rFont val="ＭＳ Ｐゴシック"/>
        <family val="3"/>
        <charset val="128"/>
      </rPr>
      <t>心筋炎</t>
    </r>
  </si>
  <si>
    <t>Severe with symptoms at rest or with minimal activity or exertion; intervention indicated; new onset of symptoms</t>
  </si>
  <si>
    <r>
      <rPr>
        <sz val="12"/>
        <rFont val="ＭＳ Ｐゴシック"/>
        <family val="3"/>
        <charset val="128"/>
      </rPr>
      <t>安静時または最小限の活動や労作でも症状があり重症</t>
    </r>
    <r>
      <rPr>
        <sz val="12"/>
        <rFont val="Arial"/>
        <family val="2"/>
      </rPr>
      <t xml:space="preserve">; </t>
    </r>
    <r>
      <rPr>
        <sz val="12"/>
        <rFont val="ＭＳ Ｐゴシック"/>
        <family val="3"/>
        <charset val="128"/>
      </rPr>
      <t>治療を要する</t>
    </r>
    <r>
      <rPr>
        <sz val="12"/>
        <rFont val="Arial"/>
        <family val="2"/>
      </rPr>
      <t xml:space="preserve">; </t>
    </r>
    <r>
      <rPr>
        <sz val="12"/>
        <rFont val="ＭＳ Ｐゴシック"/>
        <family val="3"/>
        <charset val="128"/>
      </rPr>
      <t>症状の新規発症</t>
    </r>
  </si>
  <si>
    <t>A disorder characterized by inflammation of the muscle tissue of the heart.</t>
  </si>
  <si>
    <r>
      <rPr>
        <sz val="12"/>
        <rFont val="ＭＳ Ｐゴシック"/>
        <family val="3"/>
        <charset val="128"/>
      </rPr>
      <t>心臓の筋組織の炎症</t>
    </r>
  </si>
  <si>
    <t>Palpitations</t>
  </si>
  <si>
    <r>
      <rPr>
        <sz val="12"/>
        <rFont val="ＭＳ Ｐゴシック"/>
        <family val="3"/>
        <charset val="128"/>
      </rPr>
      <t>動悸</t>
    </r>
  </si>
  <si>
    <t>Intervention indicated</t>
  </si>
  <si>
    <r>
      <rPr>
        <sz val="12"/>
        <rFont val="ＭＳ Ｐゴシック"/>
        <family val="3"/>
        <charset val="128"/>
      </rPr>
      <t>治療を要する</t>
    </r>
  </si>
  <si>
    <t>A disorder characterized by an unpleasant sensation of irregular and/or forceful beating of the heart.</t>
  </si>
  <si>
    <r>
      <rPr>
        <sz val="12"/>
        <rFont val="ＭＳ Ｐゴシック"/>
        <family val="3"/>
        <charset val="128"/>
      </rPr>
      <t>脈不整または強い心拍動による不快感</t>
    </r>
  </si>
  <si>
    <t>Paroxysmal atrial tachycardia</t>
  </si>
  <si>
    <r>
      <rPr>
        <sz val="12"/>
        <rFont val="ＭＳ Ｐゴシック"/>
        <family val="3"/>
        <charset val="128"/>
      </rPr>
      <t>発作性心房頻脈</t>
    </r>
  </si>
  <si>
    <t>Symptomatic, urgent intervention indicated;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</si>
  <si>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アブレーションを要する</t>
    </r>
  </si>
  <si>
    <t>Life-threatening consequences; incompletely controlled medically; cardioversion indicated</t>
  </si>
  <si>
    <r>
      <rPr>
        <sz val="12"/>
        <rFont val="ＭＳ Ｐゴシック"/>
        <family val="3"/>
        <charset val="128"/>
      </rP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</si>
  <si>
    <t>A disorder characterized by a dysrhythmia with abrupt onset and sudden termination of atrial contractions with a rate of 150-250 beats per minute. The rhythm disturbance originates in the atria.</t>
  </si>
  <si>
    <r>
      <rPr>
        <sz val="12"/>
        <rFont val="ＭＳ Ｐゴシック"/>
        <family val="3"/>
        <charset val="128"/>
      </rP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</si>
  <si>
    <t>Pericardial effusion</t>
  </si>
  <si>
    <r>
      <rPr>
        <sz val="12"/>
        <rFont val="ＭＳ Ｐゴシック"/>
        <family val="3"/>
        <charset val="128"/>
      </rPr>
      <t>心嚢液貯留</t>
    </r>
  </si>
  <si>
    <t>Asymptomatic effusion size small to moderate</t>
  </si>
  <si>
    <r>
      <rPr>
        <sz val="12"/>
        <rFont val="ＭＳ Ｐゴシック"/>
        <family val="3"/>
        <charset val="128"/>
      </rPr>
      <t>症状がない少量から中等量の心嚢液貯留</t>
    </r>
  </si>
  <si>
    <t>Effusion with physiologic consequences</t>
  </si>
  <si>
    <r>
      <rPr>
        <sz val="12"/>
        <rFont val="ＭＳ Ｐゴシック"/>
        <family val="3"/>
        <charset val="128"/>
      </rPr>
      <t>生理機能に影響する心嚢液貯留</t>
    </r>
  </si>
  <si>
    <t>A disorder characterized by fluid collection within the pericardial sac, usually due to inflammation.</t>
  </si>
  <si>
    <r>
      <rPr>
        <sz val="12"/>
        <rFont val="ＭＳ Ｐゴシック"/>
        <family val="3"/>
        <charset val="128"/>
      </rPr>
      <t>心嚢内の液体貯留。多くは炎症による</t>
    </r>
  </si>
  <si>
    <t>Pericardial tamponade</t>
  </si>
  <si>
    <r>
      <rPr>
        <sz val="12"/>
        <rFont val="ＭＳ Ｐゴシック"/>
        <family val="3"/>
        <charset val="128"/>
      </rPr>
      <t>心膜タンポナーデ</t>
    </r>
  </si>
  <si>
    <t>A disorder characterized by an increase in intrapericardial pressure due to the collection of blood or fluid in the pericardium.</t>
  </si>
  <si>
    <r>
      <rPr>
        <sz val="12"/>
        <rFont val="ＭＳ Ｐゴシック"/>
        <family val="3"/>
        <charset val="128"/>
      </rPr>
      <t>心外膜内の血液や液体貯留による心嚢内圧の上昇</t>
    </r>
  </si>
  <si>
    <t>Pericarditis</t>
  </si>
  <si>
    <r>
      <rPr>
        <sz val="12"/>
        <rFont val="ＭＳ Ｐゴシック"/>
        <family val="3"/>
        <charset val="128"/>
      </rPr>
      <t>心膜炎</t>
    </r>
  </si>
  <si>
    <t>Asymptomatic, ECG or physical findings (e.g., rub) consistent with pericarditis</t>
  </si>
  <si>
    <r>
      <rPr>
        <sz val="12"/>
        <rFont val="ＭＳ Ｐゴシック"/>
        <family val="3"/>
        <charset val="128"/>
      </rP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</si>
  <si>
    <t>Symptomatic pericarditis (e.g., chest pain)</t>
  </si>
  <si>
    <r>
      <rPr>
        <sz val="12"/>
        <rFont val="ＭＳ Ｐゴシック"/>
        <family val="3"/>
        <charset val="128"/>
      </rPr>
      <t>症状のある心膜炎（例</t>
    </r>
    <r>
      <rPr>
        <sz val="12"/>
        <rFont val="Arial"/>
        <family val="2"/>
      </rPr>
      <t xml:space="preserve">: </t>
    </r>
    <r>
      <rPr>
        <sz val="12"/>
        <rFont val="ＭＳ Ｐゴシック"/>
        <family val="3"/>
        <charset val="128"/>
      </rPr>
      <t>胸痛）</t>
    </r>
  </si>
  <si>
    <t>Pericarditis with physiologic consequences (e.g., pericardial constriction)</t>
  </si>
  <si>
    <r>
      <rPr>
        <sz val="12"/>
        <rFont val="ＭＳ Ｐゴシック"/>
        <family val="3"/>
        <charset val="128"/>
      </rPr>
      <t>生理機能に影響する心膜炎（例</t>
    </r>
    <r>
      <rPr>
        <sz val="12"/>
        <rFont val="Arial"/>
        <family val="2"/>
      </rPr>
      <t xml:space="preserve">: </t>
    </r>
    <r>
      <rPr>
        <sz val="12"/>
        <rFont val="ＭＳ Ｐゴシック"/>
        <family val="3"/>
        <charset val="128"/>
      </rPr>
      <t>収縮性心膜炎）</t>
    </r>
  </si>
  <si>
    <t>A disorder characterized by irritation to the layers of the pericardium (the protective sac around the heart).</t>
  </si>
  <si>
    <r>
      <rPr>
        <sz val="12"/>
        <rFont val="ＭＳ Ｐゴシック"/>
        <family val="3"/>
        <charset val="128"/>
      </rPr>
      <t>心外膜（心臓周囲の保護嚢）の層におよぶ炎症</t>
    </r>
  </si>
  <si>
    <t>Pulmonary valve disease</t>
  </si>
  <si>
    <r>
      <rPr>
        <sz val="12"/>
        <rFont val="ＭＳ Ｐゴシック"/>
        <family val="3"/>
        <charset val="128"/>
      </rPr>
      <t>肺動脈弁疾患</t>
    </r>
  </si>
  <si>
    <t>A disorder characterized by a defect in pulmonary valve function or structure.</t>
  </si>
  <si>
    <r>
      <rPr>
        <sz val="12"/>
        <rFont val="ＭＳ Ｐゴシック"/>
        <family val="3"/>
        <charset val="128"/>
      </rPr>
      <t>肺動脈弁の機能や構造の欠陥を特徴とする異常</t>
    </r>
  </si>
  <si>
    <t>Restrictive cardiomyopathy</t>
  </si>
  <si>
    <r>
      <rPr>
        <sz val="12"/>
        <rFont val="ＭＳ Ｐゴシック"/>
        <family val="3"/>
        <charset val="128"/>
      </rPr>
      <t>拘束性心筋症</t>
    </r>
  </si>
  <si>
    <t>Imaging findings only</t>
  </si>
  <si>
    <r>
      <rPr>
        <sz val="12"/>
        <rFont val="ＭＳ Ｐゴシック"/>
        <family val="3"/>
        <charset val="128"/>
      </rPr>
      <t>画像所見のみ</t>
    </r>
  </si>
  <si>
    <t>Symptomatic without signs of heart failure</t>
  </si>
  <si>
    <r>
      <rPr>
        <sz val="12"/>
        <rFont val="ＭＳ Ｐゴシック"/>
        <family val="3"/>
        <charset val="128"/>
      </rPr>
      <t>症状があるが心不全はない</t>
    </r>
  </si>
  <si>
    <t>Symptomatic heart failure or other cardiac symptoms, responsive to intervention; new onset of symptoms</t>
  </si>
  <si>
    <r>
      <rPr>
        <sz val="12"/>
        <rFont val="ＭＳ Ｐゴシック"/>
        <family val="3"/>
        <charset val="128"/>
      </rPr>
      <t>症状のある心不全または他の心臓症状があるが</t>
    </r>
    <r>
      <rPr>
        <sz val="12"/>
        <rFont val="Arial"/>
        <family val="2"/>
      </rPr>
      <t xml:space="preserve">, </t>
    </r>
    <r>
      <rPr>
        <sz val="12"/>
        <rFont val="ＭＳ Ｐゴシック"/>
        <family val="3"/>
        <charset val="128"/>
      </rPr>
      <t>治療に反応する</t>
    </r>
    <r>
      <rPr>
        <sz val="12"/>
        <rFont val="Arial"/>
        <family val="2"/>
      </rPr>
      <t xml:space="preserve">; </t>
    </r>
    <r>
      <rPr>
        <sz val="12"/>
        <rFont val="ＭＳ Ｐゴシック"/>
        <family val="3"/>
        <charset val="128"/>
      </rPr>
      <t>症状の新規発症</t>
    </r>
  </si>
  <si>
    <t>Refractory heart failure or other poorly controlled cardiac symptoms</t>
  </si>
  <si>
    <r>
      <rPr>
        <sz val="12"/>
        <rFont val="ＭＳ Ｐゴシック"/>
        <family val="3"/>
        <charset val="128"/>
      </rPr>
      <t>治療に反応しない心不全または他のコントロール不良の心臓症状</t>
    </r>
  </si>
  <si>
    <t>A disorder characterized by an inability of the ventricles to fill with blood because the myocardium (heart muscle) stiffens and loses its flexibility.</t>
  </si>
  <si>
    <r>
      <rPr>
        <sz val="12"/>
        <rFont val="ＭＳ Ｐゴシック"/>
        <family val="3"/>
        <charset val="128"/>
      </rPr>
      <t>心筋（心臓の筋肉）が固縮し柔軟性を失うために心室に血液を充満することができない病態</t>
    </r>
  </si>
  <si>
    <t>Right ventricular dysfunction</t>
  </si>
  <si>
    <r>
      <rPr>
        <sz val="12"/>
        <rFont val="ＭＳ Ｐゴシック"/>
        <family val="3"/>
        <charset val="128"/>
      </rPr>
      <t>右室機能不全</t>
    </r>
  </si>
  <si>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</si>
  <si>
    <t>Severe symptoms, associated with hypoxia, right heart failure; oxygen indicated</t>
  </si>
  <si>
    <r>
      <rPr>
        <sz val="12"/>
        <rFont val="ＭＳ Ｐゴシック"/>
        <family val="3"/>
        <charset val="128"/>
      </rPr>
      <t>低酸素症や右心不全に伴う高度の症状</t>
    </r>
    <r>
      <rPr>
        <sz val="12"/>
        <rFont val="Arial"/>
        <family val="2"/>
      </rPr>
      <t xml:space="preserve">; </t>
    </r>
    <r>
      <rPr>
        <sz val="12"/>
        <rFont val="ＭＳ Ｐゴシック"/>
        <family val="3"/>
        <charset val="128"/>
      </rPr>
      <t>酸素投与を要する</t>
    </r>
  </si>
  <si>
    <t>Life-threatening consequences; urgent intervention indicated (e.g., ventricular assist device); heart transplant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</si>
  <si>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心臓移植を要する</t>
    </r>
  </si>
  <si>
    <t>A disorder characterized by impairment of right ventricular function associated with low ejection fraction and a decrease in motility of the right ventricular wall.</t>
  </si>
  <si>
    <r>
      <rPr>
        <sz val="12"/>
        <rFont val="ＭＳ Ｐゴシック"/>
        <family val="3"/>
        <charset val="128"/>
      </rPr>
      <t>拍出量の低下と右心室の壁運動低下を伴う右室機能不全</t>
    </r>
  </si>
  <si>
    <t>Sick sinus syndrome</t>
  </si>
  <si>
    <r>
      <rPr>
        <sz val="12"/>
        <rFont val="ＭＳ Ｐゴシック"/>
        <family val="3"/>
        <charset val="128"/>
      </rPr>
      <t>洞不全症候群</t>
    </r>
  </si>
  <si>
    <t>Symptomatic, intervention not indicated; change in medication initiated</t>
  </si>
  <si>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phoneticPr fontId="30"/>
  </si>
  <si>
    <t>Symptomatic, intervention indicated</t>
  </si>
  <si>
    <r>
      <rPr>
        <sz val="12"/>
        <rFont val="ＭＳ Ｐゴシック"/>
        <family val="3"/>
        <charset val="128"/>
      </rPr>
      <t>症状があり</t>
    </r>
    <r>
      <rPr>
        <sz val="12"/>
        <rFont val="Arial"/>
        <family val="2"/>
      </rPr>
      <t xml:space="preserve">, </t>
    </r>
    <r>
      <rPr>
        <sz val="12"/>
        <rFont val="ＭＳ Ｐゴシック"/>
        <family val="3"/>
        <charset val="128"/>
      </rPr>
      <t>治療を要する</t>
    </r>
  </si>
  <si>
    <t>A disorder characterized by a dysrhythmia with alternating periods of bradycardia and atrial tachycardia accompanied by syncope, fatigue and dizziness.</t>
  </si>
  <si>
    <r>
      <rPr>
        <sz val="12"/>
        <rFont val="ＭＳ Ｐゴシック"/>
        <family val="3"/>
        <charset val="128"/>
      </rPr>
      <t>失神、疲労、めまいを伴う、徐脈と心房頻拍が交互に現れるリズム不整</t>
    </r>
  </si>
  <si>
    <t>Sinus bradycardia</t>
  </si>
  <si>
    <r>
      <rPr>
        <sz val="12"/>
        <rFont val="ＭＳ Ｐゴシック"/>
        <family val="3"/>
        <charset val="128"/>
      </rPr>
      <t>洞性徐脈</t>
    </r>
  </si>
  <si>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</si>
  <si>
    <t>A disorder characterized by a dysrhythmia with a heart rate less than 60 beats per minute that originates in the sinus node.</t>
  </si>
  <si>
    <r>
      <rPr>
        <sz val="12"/>
        <rFont val="ＭＳ Ｐゴシック"/>
        <family val="3"/>
        <charset val="128"/>
      </rP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</si>
  <si>
    <t>Sinus tachycardia</t>
  </si>
  <si>
    <r>
      <rPr>
        <sz val="12"/>
        <rFont val="ＭＳ Ｐゴシック"/>
        <family val="3"/>
        <charset val="128"/>
      </rPr>
      <t>洞性頻脈</t>
    </r>
  </si>
  <si>
    <t>Symptomatic; non-urgent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</si>
  <si>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内科的治療を要するが緊急性はない</t>
    </r>
  </si>
  <si>
    <t>Urgent medical intervention indicated</t>
  </si>
  <si>
    <r>
      <rPr>
        <sz val="12"/>
        <rFont val="ＭＳ Ｐゴシック"/>
        <family val="3"/>
        <charset val="128"/>
      </rPr>
      <t>緊急の内科的治療を要する</t>
    </r>
  </si>
  <si>
    <t>A disorder characterized by a dysrhythmia with a heart rate greater than 100 beats per minute that originates in the sinus node.</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</si>
  <si>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phoneticPr fontId="30"/>
  </si>
  <si>
    <t>Supraventricular tachycardia</t>
  </si>
  <si>
    <r>
      <rPr>
        <sz val="12"/>
        <rFont val="ＭＳ Ｐゴシック"/>
        <family val="3"/>
        <charset val="128"/>
      </rPr>
      <t>上室性頻脈</t>
    </r>
  </si>
  <si>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</si>
  <si>
    <t>A disorder characterized by a dysrhythmia with a heart rate greater than 100 beats per minute that originates above the ventricles.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</si>
  <si>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</si>
  <si>
    <t>Tricuspid valve disease</t>
  </si>
  <si>
    <r>
      <rPr>
        <sz val="12"/>
        <rFont val="ＭＳ Ｐゴシック"/>
        <family val="3"/>
        <charset val="128"/>
      </rPr>
      <t>三尖弁疾患</t>
    </r>
  </si>
  <si>
    <t>Asymptomatic valvular thickening with or without mild valvular regurgitation or stenosis</t>
  </si>
  <si>
    <r>
      <rPr>
        <sz val="12"/>
        <rFont val="ＭＳ Ｐゴシック"/>
        <family val="3"/>
        <charset val="128"/>
      </rPr>
      <t>症状のない弁肥厚（軽度の逆流や狭窄の有無を問わない）</t>
    </r>
  </si>
  <si>
    <t>Symptomatic; severe regurgitation or stenosis;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</si>
  <si>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</si>
  <si>
    <t>A disorder characterized by a defect in tricuspid valve function or structure.</t>
  </si>
  <si>
    <r>
      <rPr>
        <sz val="12"/>
        <rFont val="ＭＳ Ｐゴシック"/>
        <family val="3"/>
        <charset val="128"/>
      </rPr>
      <t>三尖弁の機能や構造の欠陥を特徴とする異常</t>
    </r>
  </si>
  <si>
    <t>Ventricular arrhythmia</t>
  </si>
  <si>
    <r>
      <rPr>
        <sz val="12"/>
        <rFont val="ＭＳ Ｐゴシック"/>
        <family val="3"/>
        <charset val="128"/>
      </rPr>
      <t>心室性不整脈</t>
    </r>
  </si>
  <si>
    <t>Urgent intervention indicated</t>
  </si>
  <si>
    <t>Life-threatening consequences; hemodynamic compromise</t>
  </si>
  <si>
    <r>
      <rPr>
        <sz val="12"/>
        <rFont val="ＭＳ Ｐゴシック"/>
        <family val="3"/>
        <charset val="128"/>
      </rPr>
      <t>生命を脅かす</t>
    </r>
    <r>
      <rPr>
        <sz val="12"/>
        <rFont val="Arial"/>
        <family val="2"/>
      </rPr>
      <t xml:space="preserve">; </t>
    </r>
    <r>
      <rPr>
        <sz val="12"/>
        <rFont val="ＭＳ Ｐゴシック"/>
        <family val="3"/>
        <charset val="128"/>
      </rPr>
      <t>循環動態の悪化</t>
    </r>
  </si>
  <si>
    <t>A disorder characterized by a dysrhythmia that originates in the ventricles.</t>
  </si>
  <si>
    <r>
      <rPr>
        <sz val="12"/>
        <rFont val="ＭＳ Ｐゴシック"/>
        <family val="3"/>
        <charset val="128"/>
      </rPr>
      <t>心室に起因するリズム不整</t>
    </r>
  </si>
  <si>
    <t>Ventricular fibrillation</t>
  </si>
  <si>
    <r>
      <rPr>
        <sz val="12"/>
        <rFont val="ＭＳ Ｐゴシック"/>
        <family val="3"/>
        <charset val="128"/>
      </rPr>
      <t>心室細動</t>
    </r>
  </si>
  <si>
    <t>A disorder characterized by a dysrhythmia without discernible QRS complexes due to rapid repetitive excitation of myocardial fibers without coordinated contraction of the ventricles.</t>
  </si>
  <si>
    <r>
      <rPr>
        <sz val="12"/>
        <rFont val="ＭＳ Ｐゴシック"/>
        <family val="3"/>
        <charset val="128"/>
      </rPr>
      <t>協調した心室収縮がなく、高速で反復する心筋線維の興奮のために識別可能な</t>
    </r>
    <r>
      <rPr>
        <sz val="12"/>
        <rFont val="Arial"/>
        <family val="2"/>
      </rPr>
      <t>QRS</t>
    </r>
    <r>
      <rPr>
        <sz val="12"/>
        <rFont val="ＭＳ Ｐゴシック"/>
        <family val="3"/>
        <charset val="128"/>
      </rPr>
      <t>がみられないリズム不整</t>
    </r>
  </si>
  <si>
    <t>Ventricular tachycardia</t>
  </si>
  <si>
    <r>
      <rPr>
        <sz val="12"/>
        <rFont val="ＭＳ Ｐゴシック"/>
        <family val="3"/>
        <charset val="128"/>
      </rPr>
      <t>心室性頻脈</t>
    </r>
  </si>
  <si>
    <r>
      <rPr>
        <sz val="12"/>
        <rFont val="ＭＳ Ｐゴシック"/>
        <family val="3"/>
        <charset val="128"/>
      </rPr>
      <t>生命を脅かす</t>
    </r>
    <r>
      <rPr>
        <sz val="12"/>
        <rFont val="Arial"/>
        <family val="2"/>
      </rPr>
      <t>;</t>
    </r>
    <r>
      <rPr>
        <sz val="12"/>
        <rFont val="ＭＳ Ｐゴシック"/>
        <family val="3"/>
        <charset val="128"/>
      </rPr>
      <t>循環動態の悪化</t>
    </r>
  </si>
  <si>
    <t>A disorder characterized by a dysrhythmia with a heart rate greater than 100 beats per minute that originates distal to the bundle of His.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</si>
  <si>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</si>
  <si>
    <t>Cardiac disorders - Other, specify</t>
  </si>
  <si>
    <r>
      <rPr>
        <sz val="12"/>
        <rFont val="ＭＳ Ｐゴシック"/>
        <family val="3"/>
        <charset val="128"/>
      </rPr>
      <t>心臓障害、その他（具体的に記載</t>
    </r>
    <r>
      <rPr>
        <sz val="12"/>
        <rFont val="Arial"/>
        <family val="2"/>
      </rPr>
      <t xml:space="preserve">    </t>
    </r>
    <r>
      <rPr>
        <sz val="12"/>
        <rFont val="ＭＳ Ｐゴシック"/>
        <family val="3"/>
        <charset val="128"/>
      </rPr>
      <t>）</t>
    </r>
  </si>
  <si>
    <r>
      <t>先天性、家族性および遺伝性障害</t>
    </r>
    <r>
      <rPr>
        <b/>
        <sz val="12"/>
        <rFont val="Arial"/>
        <family val="2"/>
      </rPr>
      <t xml:space="preserve"> Congenital, familial and genetic disorders</t>
    </r>
    <phoneticPr fontId="36" type="noConversion"/>
  </si>
  <si>
    <t>Congenital, familial and genetic disorders</t>
  </si>
  <si>
    <r>
      <rPr>
        <sz val="12"/>
        <rFont val="ＭＳ Ｐゴシック"/>
        <family val="3"/>
        <charset val="128"/>
      </rPr>
      <t>先天性、家族性および遺伝性障害</t>
    </r>
  </si>
  <si>
    <t>Congenital, familial and genetic disorders - Other, specify</t>
  </si>
  <si>
    <r>
      <rPr>
        <sz val="12"/>
        <rFont val="ＭＳ Ｐゴシック"/>
        <family val="3"/>
        <charset val="128"/>
      </rPr>
      <t>先天性、家族性および遺伝性障害、その他（具体的に記載</t>
    </r>
    <r>
      <rPr>
        <sz val="12"/>
        <rFont val="Arial"/>
        <family val="2"/>
      </rPr>
      <t xml:space="preserve">    </t>
    </r>
    <r>
      <rPr>
        <sz val="12"/>
        <rFont val="ＭＳ Ｐゴシック"/>
        <family val="3"/>
        <charset val="128"/>
      </rPr>
      <t>）</t>
    </r>
  </si>
  <si>
    <r>
      <t>耳および迷路障害</t>
    </r>
    <r>
      <rPr>
        <b/>
        <sz val="12"/>
        <rFont val="Arial"/>
        <family val="2"/>
      </rPr>
      <t xml:space="preserve"> Ear and labyrinth disorders</t>
    </r>
    <phoneticPr fontId="36" type="noConversion"/>
  </si>
  <si>
    <t>Ear and labyrinth disorders</t>
  </si>
  <si>
    <r>
      <rPr>
        <sz val="12"/>
        <rFont val="ＭＳ Ｐゴシック"/>
        <family val="3"/>
        <charset val="128"/>
      </rPr>
      <t>耳および迷路障害</t>
    </r>
  </si>
  <si>
    <t>Ear pain</t>
  </si>
  <si>
    <r>
      <rPr>
        <sz val="12"/>
        <rFont val="ＭＳ Ｐゴシック"/>
        <family val="3"/>
        <charset val="128"/>
      </rPr>
      <t>耳痛</t>
    </r>
  </si>
  <si>
    <t>A disorder characterized by a sensation of marked discomfort in the ear.</t>
  </si>
  <si>
    <r>
      <rPr>
        <sz val="12"/>
        <rFont val="ＭＳ Ｐゴシック"/>
        <family val="3"/>
        <charset val="128"/>
      </rPr>
      <t>耳の著しく不快な感覚</t>
    </r>
  </si>
  <si>
    <t>External ear pain</t>
  </si>
  <si>
    <r>
      <rPr>
        <sz val="12"/>
        <rFont val="ＭＳ Ｐゴシック"/>
        <family val="3"/>
        <charset val="128"/>
      </rPr>
      <t>外耳痛</t>
    </r>
  </si>
  <si>
    <t>A disorder characterized by a sensation of marked discomfort in the external ear region.</t>
  </si>
  <si>
    <r>
      <rPr>
        <sz val="12"/>
        <rFont val="ＭＳ Ｐゴシック"/>
        <family val="3"/>
        <charset val="128"/>
      </rPr>
      <t>外耳周囲の著しく不快な感覚</t>
    </r>
  </si>
  <si>
    <t>Hearing impaired</t>
  </si>
  <si>
    <r>
      <rPr>
        <sz val="12"/>
        <rFont val="ＭＳ Ｐゴシック"/>
        <family val="3"/>
        <charset val="128"/>
      </rPr>
      <t>聴力障害</t>
    </r>
  </si>
  <si>
    <r>
      <t xml:space="preserve">Adults enrolled on a Monitoring Program (on a 1, 2, 4, 3, 6, and 8 kHz audiogram): Threshold shift of 15 - 25 dB averaged at 2 contiguous test frequencies in at least one ear;
Adults not enrolled on a Monitoring Program: Subjective change in hearing in the absence of documented hearing loss;
Pediatric (on a 1, 2, 3, 4, 6, and 8 kHz audiogram): Threshold shift </t>
    </r>
    <r>
      <rPr>
        <sz val="12"/>
        <rFont val="ＭＳ Ｐゴシック"/>
        <family val="3"/>
        <charset val="128"/>
      </rPr>
      <t>＞</t>
    </r>
    <r>
      <rPr>
        <sz val="12"/>
        <rFont val="Arial"/>
        <family val="2"/>
      </rPr>
      <t>20 dB hearing loss (HL) (i.e., 25 dB HL or greater); sensorineural hearing loss (SNHL) above 4 kHz (i.e., 6 or 8 kHz) in at least one ear</t>
    </r>
    <phoneticPr fontId="30"/>
  </si>
  <si>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15-25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2</t>
    </r>
    <r>
      <rPr>
        <sz val="11"/>
        <rFont val="ＭＳ Ｐゴシック"/>
        <family val="3"/>
        <charset val="128"/>
      </rPr>
      <t xml:space="preserve">つ以上の隣接する周波数での平均聴力を用いる）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 xml:space="preserve">記録として残る聴力損失はないが聴力の自覚的な変化がある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20 dB</t>
    </r>
    <r>
      <rPr>
        <sz val="11"/>
        <rFont val="ＭＳ Ｐゴシック"/>
        <family val="3"/>
        <charset val="128"/>
      </rPr>
      <t>の閾値変動を伴う難聴（例</t>
    </r>
    <r>
      <rPr>
        <sz val="11"/>
        <rFont val="Arial"/>
        <family val="2"/>
      </rPr>
      <t>: 25 dB HL</t>
    </r>
    <r>
      <rPr>
        <sz val="11"/>
        <rFont val="ＭＳ Ｐゴシック"/>
        <family val="3"/>
        <charset val="128"/>
      </rPr>
      <t>以上）</t>
    </r>
    <r>
      <rPr>
        <sz val="11"/>
        <rFont val="Arial"/>
        <family val="2"/>
      </rPr>
      <t xml:space="preserve">; </t>
    </r>
    <r>
      <rPr>
        <sz val="11"/>
        <rFont val="ＭＳ Ｐゴシック"/>
        <family val="3"/>
        <charset val="128"/>
      </rPr>
      <t>少なくとも片側の聴力が＞</t>
    </r>
    <r>
      <rPr>
        <sz val="11"/>
        <rFont val="Arial"/>
        <family val="2"/>
      </rPr>
      <t>4 kHz</t>
    </r>
    <r>
      <rPr>
        <sz val="11"/>
        <rFont val="ＭＳ Ｐゴシック"/>
        <family val="3"/>
        <charset val="128"/>
      </rPr>
      <t>（例</t>
    </r>
    <r>
      <rPr>
        <sz val="11"/>
        <rFont val="Arial"/>
        <family val="2"/>
      </rPr>
      <t>: 6</t>
    </r>
    <r>
      <rPr>
        <sz val="11"/>
        <rFont val="ＭＳ Ｐゴシック"/>
        <family val="3"/>
        <charset val="128"/>
      </rPr>
      <t>または</t>
    </r>
    <r>
      <rPr>
        <sz val="11"/>
        <rFont val="Arial"/>
        <family val="2"/>
      </rPr>
      <t>8 kHz</t>
    </r>
    <r>
      <rPr>
        <sz val="11"/>
        <rFont val="ＭＳ Ｐゴシック"/>
        <family val="3"/>
        <charset val="128"/>
      </rPr>
      <t>）で感音難聴</t>
    </r>
    <phoneticPr fontId="30"/>
  </si>
  <si>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2 contiguous test frequencies in at least one ear;
Adults not enrolled on a Monitoring Program: Hearing loss with hearing aid or intervention not indicated; limiting instrumental ADL;
Pediatric (on a 1, 2, 3, 4, 6, and 8 kHz audiogram): Threshold shift </t>
    </r>
    <r>
      <rPr>
        <sz val="12"/>
        <rFont val="ＭＳ Ｐゴシック"/>
        <family val="3"/>
        <charset val="128"/>
      </rPr>
      <t>＞</t>
    </r>
    <r>
      <rPr>
        <sz val="12"/>
        <rFont val="Arial"/>
        <family val="2"/>
      </rPr>
      <t>20 dB at 4 kHz in at least one ear</t>
    </r>
    <phoneticPr fontId="30"/>
  </si>
  <si>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2</t>
    </r>
    <r>
      <rPr>
        <sz val="11"/>
        <rFont val="ＭＳ Ｐゴシック"/>
        <family val="3"/>
        <charset val="128"/>
      </rPr>
      <t xml:space="preserve">つの隣接する周波数での平均聴力を用いる）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補聴器</t>
    </r>
    <r>
      <rPr>
        <sz val="11"/>
        <rFont val="Arial"/>
        <family val="2"/>
      </rPr>
      <t>/</t>
    </r>
    <r>
      <rPr>
        <sz val="11"/>
        <rFont val="ＭＳ Ｐゴシック"/>
        <family val="3"/>
        <charset val="128"/>
      </rPr>
      <t>治療を要さない聴力低下</t>
    </r>
    <r>
      <rPr>
        <sz val="11"/>
        <rFont val="Arial"/>
        <family val="2"/>
      </rPr>
      <t xml:space="preserve">; </t>
    </r>
    <r>
      <rPr>
        <sz val="11"/>
        <rFont val="ＭＳ Ｐゴシック"/>
        <family val="3"/>
        <charset val="128"/>
      </rPr>
      <t xml:space="preserve">身の回り以外の日常生活動作の制限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少なくとも片側の聴力が</t>
    </r>
    <r>
      <rPr>
        <sz val="11"/>
        <rFont val="Arial"/>
        <family val="2"/>
      </rPr>
      <t>4kHz</t>
    </r>
    <r>
      <rPr>
        <sz val="11"/>
        <rFont val="ＭＳ Ｐゴシック"/>
        <family val="3"/>
        <charset val="128"/>
      </rPr>
      <t>で＞</t>
    </r>
    <r>
      <rPr>
        <sz val="11"/>
        <rFont val="Arial"/>
        <family val="2"/>
      </rPr>
      <t>20 dB</t>
    </r>
    <r>
      <rPr>
        <sz val="11"/>
        <rFont val="ＭＳ Ｐゴシック"/>
        <family val="3"/>
        <charset val="128"/>
      </rPr>
      <t>の閾値変動</t>
    </r>
    <phoneticPr fontId="30"/>
  </si>
  <si>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3 contiguous test frequencies in at least one ear; therapeutic intervention indicated;
Adults not enrolled on a Monitoring Program: Hearing loss with hearing aid or intervention indicated; limiting self care ADL; 
Pediatric (on a 1, 2, 3, 4, 6, and 8 kHz audiogram): Hearing loss sufficient to indicate therapeutic intervention, including hearing aids; threshold shift </t>
    </r>
    <r>
      <rPr>
        <sz val="12"/>
        <rFont val="ＭＳ Ｐゴシック"/>
        <family val="3"/>
        <charset val="128"/>
      </rPr>
      <t>＞</t>
    </r>
    <r>
      <rPr>
        <sz val="12"/>
        <rFont val="Arial"/>
        <family val="2"/>
      </rPr>
      <t xml:space="preserve">20 dB at 2 to </t>
    </r>
    <r>
      <rPr>
        <sz val="12"/>
        <rFont val="ＭＳ Ｐゴシック"/>
        <family val="3"/>
        <charset val="128"/>
      </rPr>
      <t>＜</t>
    </r>
    <r>
      <rPr>
        <sz val="12"/>
        <rFont val="Arial"/>
        <family val="2"/>
      </rPr>
      <t xml:space="preserve"> 4 kHz in at least one ear</t>
    </r>
    <phoneticPr fontId="30"/>
  </si>
  <si>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3</t>
    </r>
    <r>
      <rPr>
        <sz val="11"/>
        <rFont val="ＭＳ Ｐゴシック"/>
        <family val="3"/>
        <charset val="128"/>
      </rPr>
      <t>つの隣接する周波数での平均聴力を用いる）</t>
    </r>
    <r>
      <rPr>
        <sz val="11"/>
        <rFont val="Arial"/>
        <family val="2"/>
      </rPr>
      <t>;</t>
    </r>
    <r>
      <rPr>
        <sz val="11"/>
        <rFont val="ＭＳ Ｐゴシック"/>
        <family val="3"/>
        <charset val="128"/>
      </rPr>
      <t xml:space="preserve">治療を要する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補聴器</t>
    </r>
    <r>
      <rPr>
        <sz val="11"/>
        <rFont val="Arial"/>
        <family val="2"/>
      </rPr>
      <t>/</t>
    </r>
    <r>
      <rPr>
        <sz val="11"/>
        <rFont val="ＭＳ Ｐゴシック"/>
        <family val="3"/>
        <charset val="128"/>
      </rPr>
      <t>治療を要する聴力低下</t>
    </r>
    <r>
      <rPr>
        <sz val="11"/>
        <rFont val="Arial"/>
        <family val="2"/>
      </rPr>
      <t xml:space="preserve">; </t>
    </r>
    <r>
      <rPr>
        <sz val="11"/>
        <rFont val="ＭＳ Ｐゴシック"/>
        <family val="3"/>
        <charset val="128"/>
      </rPr>
      <t xml:space="preserve">身の回りの日常生活動作の制限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少なくとも片側の聴力が補聴器等の治療を要する聴力低下</t>
    </r>
    <r>
      <rPr>
        <sz val="11"/>
        <rFont val="Arial"/>
        <family val="2"/>
      </rPr>
      <t xml:space="preserve">; </t>
    </r>
    <r>
      <rPr>
        <sz val="11"/>
        <rFont val="ＭＳ Ｐゴシック"/>
        <family val="3"/>
        <charset val="128"/>
      </rPr>
      <t>片側聴力が</t>
    </r>
    <r>
      <rPr>
        <sz val="11"/>
        <rFont val="Arial"/>
        <family val="2"/>
      </rPr>
      <t>2-</t>
    </r>
    <r>
      <rPr>
        <sz val="11"/>
        <rFont val="ＭＳ Ｐゴシック"/>
        <family val="3"/>
        <charset val="128"/>
      </rPr>
      <t>＜</t>
    </r>
    <r>
      <rPr>
        <sz val="11"/>
        <rFont val="Arial"/>
        <family val="2"/>
      </rPr>
      <t>4 kHz</t>
    </r>
    <r>
      <rPr>
        <sz val="11"/>
        <rFont val="ＭＳ Ｐゴシック"/>
        <family val="3"/>
        <charset val="128"/>
      </rPr>
      <t>で＞</t>
    </r>
    <r>
      <rPr>
        <sz val="11"/>
        <rFont val="Arial"/>
        <family val="2"/>
      </rPr>
      <t>20 dB</t>
    </r>
    <r>
      <rPr>
        <sz val="11"/>
        <rFont val="ＭＳ Ｐゴシック"/>
        <family val="3"/>
        <charset val="128"/>
      </rPr>
      <t>の閾値変動</t>
    </r>
    <phoneticPr fontId="30"/>
  </si>
  <si>
    <r>
      <t xml:space="preserve">Adults: Decrease in hearing to profound bilateral loss (absolute threshold </t>
    </r>
    <r>
      <rPr>
        <sz val="12"/>
        <rFont val="ＭＳ Ｐゴシック"/>
        <family val="3"/>
        <charset val="128"/>
      </rPr>
      <t>＞</t>
    </r>
    <r>
      <rPr>
        <sz val="12"/>
        <rFont val="Arial"/>
        <family val="2"/>
      </rPr>
      <t xml:space="preserve">80 dB HL at 2 kHz and above); nonservicable hearing
Pediatric: Audiologic indication for cochlear implant; </t>
    </r>
    <r>
      <rPr>
        <sz val="12"/>
        <rFont val="ＭＳ Ｐゴシック"/>
        <family val="3"/>
        <charset val="128"/>
      </rPr>
      <t>＞</t>
    </r>
    <r>
      <rPr>
        <sz val="12"/>
        <rFont val="Arial"/>
        <family val="2"/>
      </rPr>
      <t xml:space="preserve"> 40 dB HL (i.e., 45 dB HL or more); SNHL at 2 kHz and above</t>
    </r>
    <phoneticPr fontId="30"/>
  </si>
  <si>
    <r>
      <rPr>
        <b/>
        <sz val="11"/>
        <rFont val="ＭＳ Ｐゴシック"/>
        <family val="3"/>
        <charset val="128"/>
      </rPr>
      <t>成人</t>
    </r>
    <r>
      <rPr>
        <b/>
        <sz val="11"/>
        <rFont val="Arial"/>
        <family val="2"/>
      </rPr>
      <t xml:space="preserve">: </t>
    </r>
    <r>
      <rPr>
        <sz val="11"/>
        <rFont val="ＭＳ Ｐゴシック"/>
        <family val="3"/>
        <charset val="128"/>
      </rPr>
      <t>両側の顕著な聴力低下（≧</t>
    </r>
    <r>
      <rPr>
        <sz val="11"/>
        <rFont val="Arial"/>
        <family val="2"/>
      </rPr>
      <t>2 kHz</t>
    </r>
    <r>
      <rPr>
        <sz val="11"/>
        <rFont val="ＭＳ Ｐゴシック"/>
        <family val="3"/>
        <charset val="128"/>
      </rPr>
      <t>で閾値の絶対値が＞</t>
    </r>
    <r>
      <rPr>
        <sz val="11"/>
        <rFont val="Arial"/>
        <family val="2"/>
      </rPr>
      <t>80 dB</t>
    </r>
    <r>
      <rPr>
        <sz val="11"/>
        <rFont val="ＭＳ Ｐゴシック"/>
        <family val="3"/>
        <charset val="128"/>
      </rPr>
      <t>）</t>
    </r>
    <r>
      <rPr>
        <sz val="11"/>
        <rFont val="Arial"/>
        <family val="2"/>
      </rPr>
      <t xml:space="preserve">; </t>
    </r>
    <r>
      <rPr>
        <sz val="11"/>
        <rFont val="ＭＳ Ｐゴシック"/>
        <family val="3"/>
        <charset val="128"/>
      </rPr>
      <t xml:space="preserve">日常生活で用をなさない聴力
</t>
    </r>
    <r>
      <rPr>
        <b/>
        <sz val="11"/>
        <rFont val="ＭＳ Ｐゴシック"/>
        <family val="3"/>
        <charset val="128"/>
      </rPr>
      <t>小児</t>
    </r>
    <r>
      <rPr>
        <b/>
        <sz val="11"/>
        <rFont val="Arial"/>
        <family val="2"/>
      </rPr>
      <t xml:space="preserve">: </t>
    </r>
    <r>
      <rPr>
        <sz val="11"/>
        <rFont val="ＭＳ Ｐゴシック"/>
        <family val="3"/>
        <charset val="128"/>
      </rPr>
      <t>聴覚医学的にみて人工内耳が必要と判断される</t>
    </r>
    <r>
      <rPr>
        <sz val="11"/>
        <rFont val="Arial"/>
        <family val="2"/>
      </rPr>
      <t xml:space="preserve">; </t>
    </r>
    <r>
      <rPr>
        <sz val="11"/>
        <rFont val="ＭＳ Ｐゴシック"/>
        <family val="3"/>
        <charset val="128"/>
      </rPr>
      <t>＞</t>
    </r>
    <r>
      <rPr>
        <sz val="11"/>
        <rFont val="Arial"/>
        <family val="2"/>
      </rPr>
      <t>40 dB HL</t>
    </r>
    <r>
      <rPr>
        <sz val="11"/>
        <rFont val="ＭＳ Ｐゴシック"/>
        <family val="3"/>
        <charset val="128"/>
      </rPr>
      <t>（例：</t>
    </r>
    <r>
      <rPr>
        <sz val="11"/>
        <rFont val="Arial"/>
        <family val="2"/>
      </rPr>
      <t>45 dB HL</t>
    </r>
    <r>
      <rPr>
        <sz val="11"/>
        <rFont val="ＭＳ Ｐゴシック"/>
        <family val="3"/>
        <charset val="128"/>
      </rPr>
      <t>以上）</t>
    </r>
    <r>
      <rPr>
        <sz val="11"/>
        <rFont val="Arial"/>
        <family val="2"/>
      </rPr>
      <t>; 2 kHz</t>
    </r>
    <r>
      <rPr>
        <sz val="11"/>
        <rFont val="ＭＳ Ｐゴシック"/>
        <family val="3"/>
        <charset val="128"/>
      </rPr>
      <t>以上で感音難聴</t>
    </r>
    <phoneticPr fontId="30"/>
  </si>
  <si>
    <t>A disorder characterized by partial or complete loss of the ability to detect or understand sounds resulting from damage to ear structures.</t>
    <phoneticPr fontId="30"/>
  </si>
  <si>
    <t>耳の構造への損傷の結果として、音を感知したり認知する力を、部分的または全体的に消失した状態</t>
    <phoneticPr fontId="30"/>
  </si>
  <si>
    <t>Middle ear inflammation</t>
  </si>
  <si>
    <r>
      <rPr>
        <sz val="12"/>
        <rFont val="ＭＳ Ｐゴシック"/>
        <family val="3"/>
        <charset val="128"/>
      </rPr>
      <t>中耳の炎症</t>
    </r>
  </si>
  <si>
    <t>Serous otitis</t>
  </si>
  <si>
    <r>
      <rPr>
        <sz val="12"/>
        <rFont val="ＭＳ Ｐゴシック"/>
        <family val="3"/>
        <charset val="128"/>
      </rPr>
      <t>漿液性中耳炎</t>
    </r>
  </si>
  <si>
    <t>Serous otitis, medical intervention indicated</t>
  </si>
  <si>
    <r>
      <rPr>
        <sz val="12"/>
        <rFont val="ＭＳ Ｐゴシック"/>
        <family val="3"/>
        <charset val="128"/>
      </rPr>
      <t>内科的治療を要する漿液性中耳炎</t>
    </r>
  </si>
  <si>
    <t>Mastoiditis; necrosis of canal soft tissue or bone</t>
  </si>
  <si>
    <r>
      <rPr>
        <sz val="12"/>
        <rFont val="ＭＳ Ｐゴシック"/>
        <family val="3"/>
        <charset val="128"/>
      </rPr>
      <t>乳様突起炎</t>
    </r>
    <r>
      <rPr>
        <sz val="12"/>
        <rFont val="Arial"/>
        <family val="2"/>
      </rPr>
      <t xml:space="preserve">; </t>
    </r>
    <r>
      <rPr>
        <sz val="12"/>
        <rFont val="ＭＳ Ｐゴシック"/>
        <family val="3"/>
        <charset val="128"/>
      </rPr>
      <t>外耳道軟部組織や骨の壊死</t>
    </r>
  </si>
  <si>
    <t>A disorder characterized by inflammation (physiologic response to irritation), swelling and redness to the middle ear.</t>
  </si>
  <si>
    <r>
      <rPr>
        <sz val="12"/>
        <rFont val="ＭＳ Ｐゴシック"/>
        <family val="3"/>
        <charset val="128"/>
      </rPr>
      <t>中耳の炎症（炎症への生理的反応）、腫脹および発赤</t>
    </r>
  </si>
  <si>
    <t>Tinnitus</t>
  </si>
  <si>
    <r>
      <rPr>
        <sz val="12"/>
        <rFont val="ＭＳ Ｐゴシック"/>
        <family val="3"/>
        <charset val="128"/>
      </rPr>
      <t>耳鳴</t>
    </r>
  </si>
  <si>
    <t>Moderate symptoms;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</si>
  <si>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身の回り以外の日常生活動作の制限</t>
    </r>
  </si>
  <si>
    <t>Severe symptoms; limiting self care ADL</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</si>
  <si>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</si>
  <si>
    <t>A disorder characterized by noise in the ears, such as ringing, buzzing, roaring or clicking.</t>
  </si>
  <si>
    <r>
      <rPr>
        <sz val="12"/>
        <rFont val="ＭＳ Ｐゴシック"/>
        <family val="3"/>
        <charset val="128"/>
      </rPr>
      <t>耳に雑音（リンリン、ザーザー、ウォーウォー、カチカチなど）を感じる病態</t>
    </r>
  </si>
  <si>
    <t>Vertigo</t>
  </si>
  <si>
    <r>
      <rPr>
        <sz val="12"/>
        <rFont val="ＭＳ Ｐゴシック"/>
        <family val="3"/>
        <charset val="128"/>
      </rPr>
      <t>回転性めまい</t>
    </r>
  </si>
  <si>
    <t>Mild symptoms</t>
  </si>
  <si>
    <r>
      <rPr>
        <sz val="12"/>
        <rFont val="ＭＳ Ｐゴシック"/>
        <family val="3"/>
        <charset val="128"/>
      </rPr>
      <t>軽度の症状</t>
    </r>
  </si>
  <si>
    <t>A disorder characterized by a sensation as if the external world were revolving around the patient (objective vertigo) or as if he himself were revolving in space (subjective vertigo).</t>
  </si>
  <si>
    <r>
      <rPr>
        <sz val="12"/>
        <rFont val="ＭＳ Ｐゴシック"/>
        <family val="3"/>
        <charset val="128"/>
      </rPr>
      <t>本人の周囲がぐるぐる回っているような感覚（客観的めまい）、または本人が空中で回っているような感覚（主観的めまい）</t>
    </r>
  </si>
  <si>
    <t>Vestibular disorder</t>
  </si>
  <si>
    <r>
      <rPr>
        <sz val="12"/>
        <rFont val="ＭＳ Ｐゴシック"/>
        <family val="3"/>
        <charset val="128"/>
      </rPr>
      <t>前庭障害</t>
    </r>
  </si>
  <si>
    <t>Symptomatic;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</si>
  <si>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身の回り以外の日常生活動作の制限</t>
    </r>
  </si>
  <si>
    <t>A disorder characterized by dizziness, imbalance, nausea, and vision problems.</t>
  </si>
  <si>
    <r>
      <rPr>
        <sz val="12"/>
        <rFont val="ＭＳ Ｐゴシック"/>
        <family val="3"/>
        <charset val="128"/>
      </rPr>
      <t>めまい、平衡感覚異常、悪心、視野の異常を特徴とする病態</t>
    </r>
  </si>
  <si>
    <t>Ear and labyrinth disorders - Other, specify</t>
  </si>
  <si>
    <r>
      <rPr>
        <sz val="12"/>
        <rFont val="ＭＳ Ｐゴシック"/>
        <family val="3"/>
        <charset val="128"/>
      </rPr>
      <t>耳および迷路障害、その他（具体的に記載</t>
    </r>
    <r>
      <rPr>
        <sz val="12"/>
        <rFont val="Arial"/>
        <family val="2"/>
      </rPr>
      <t xml:space="preserve">    </t>
    </r>
    <r>
      <rPr>
        <sz val="12"/>
        <rFont val="ＭＳ Ｐゴシック"/>
        <family val="3"/>
        <charset val="128"/>
      </rPr>
      <t>）</t>
    </r>
  </si>
  <si>
    <r>
      <t>内分泌障害</t>
    </r>
    <r>
      <rPr>
        <b/>
        <sz val="12"/>
        <rFont val="Arial"/>
        <family val="2"/>
      </rPr>
      <t xml:space="preserve"> Endocrine disorders</t>
    </r>
    <phoneticPr fontId="36" type="noConversion"/>
  </si>
  <si>
    <t>Endocrine disorders</t>
  </si>
  <si>
    <r>
      <rPr>
        <sz val="12"/>
        <rFont val="ＭＳ Ｐゴシック"/>
        <family val="3"/>
        <charset val="128"/>
      </rPr>
      <t>内分泌障害</t>
    </r>
  </si>
  <si>
    <t>Adrenal insufficiency</t>
  </si>
  <si>
    <r>
      <rPr>
        <sz val="12"/>
        <rFont val="ＭＳ Ｐゴシック"/>
        <family val="3"/>
        <charset val="128"/>
      </rPr>
      <t>副腎機能不全</t>
    </r>
  </si>
  <si>
    <t>Asymptomatic;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</si>
  <si>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</si>
  <si>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symptoms; medical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</si>
  <si>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</si>
  <si>
    <t>Severe symptoms;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</si>
  <si>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</si>
  <si>
    <t>A disorder characterized by the adrenal cortex not producing enough of the hormone cortisol and in some cases, the hormone aldosterone. It may be due to a disorder of the adrenal cortex as in Addison's disease or primary adrenal insufficiency.</t>
  </si>
  <si>
    <r>
      <rPr>
        <sz val="12"/>
        <rFont val="ＭＳ Ｐゴシック"/>
        <family val="3"/>
        <charset val="128"/>
      </rP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</si>
  <si>
    <t>Cushingoid</t>
  </si>
  <si>
    <r>
      <rPr>
        <sz val="12"/>
        <rFont val="ＭＳ Ｐゴシック"/>
        <family val="3"/>
        <charset val="128"/>
      </rPr>
      <t>クッシング様症状</t>
    </r>
  </si>
  <si>
    <t>Severe symptoms, medical intervention or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</si>
  <si>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内科的治療または入院を要する</t>
    </r>
  </si>
  <si>
    <t>A disorder characterized by signs and symptoms that resemble Cushing's disease or syndrome: buffalo hump obesity, striations, adiposity, hypertension, diabetes, and osteoporosis, usually due to exogenous corticosteroids.</t>
  </si>
  <si>
    <r>
      <rPr>
        <sz val="12"/>
        <rFont val="ＭＳ Ｐゴシック"/>
        <family val="3"/>
        <charset val="128"/>
      </rPr>
      <t>クッシング病やクッシング症候群に似た徴候や症状。通常外因性の副腎皮質ステロイドによる野牛肩、中心性肥満、皮膚線条、脂肪過多、高血圧、糖尿病、骨粗鬆症など</t>
    </r>
  </si>
  <si>
    <t>Delayed puberty</t>
  </si>
  <si>
    <r>
      <rPr>
        <sz val="12"/>
        <rFont val="ＭＳ Ｐゴシック"/>
        <family val="3"/>
        <charset val="128"/>
      </rPr>
      <t>思春期遅発症</t>
    </r>
  </si>
  <si>
    <r>
      <t xml:space="preserve">No breast development by age 13 yrs for females; testes volume of </t>
    </r>
    <r>
      <rPr>
        <sz val="12"/>
        <rFont val="ＭＳ Ｐゴシック"/>
        <family val="3"/>
        <charset val="128"/>
      </rPr>
      <t>＜</t>
    </r>
    <r>
      <rPr>
        <sz val="12"/>
        <rFont val="Arial"/>
        <family val="2"/>
      </rPr>
      <t>3 cc or no Tanner Stage 2 development by age 14.5 yrs for males</t>
    </r>
    <phoneticPr fontId="30"/>
  </si>
  <si>
    <r>
      <rPr>
        <sz val="12"/>
        <rFont val="ＭＳ Ｐゴシック"/>
        <family val="3"/>
        <charset val="128"/>
      </rP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phoneticPr fontId="30"/>
  </si>
  <si>
    <t>No breast development by age 14 yrs for females; no increase in testes volume or no Tanner Stage 2 by age 16 yrs for males; hormone replacement indicated</t>
  </si>
  <si>
    <r>
      <rPr>
        <sz val="12"/>
        <rFont val="ＭＳ Ｐゴシック"/>
        <family val="3"/>
        <charset val="128"/>
      </rP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</si>
  <si>
    <t>A disorder characterized by unusually late sexual maturity.</t>
  </si>
  <si>
    <r>
      <rPr>
        <sz val="12"/>
        <rFont val="ＭＳ Ｐゴシック"/>
        <family val="3"/>
        <charset val="128"/>
      </rPr>
      <t>通常より遅い性成熟を特徴とする異常</t>
    </r>
  </si>
  <si>
    <t>Growth accelerated</t>
  </si>
  <si>
    <r>
      <rPr>
        <sz val="12"/>
        <rFont val="ＭＳ Ｐゴシック"/>
        <family val="3"/>
        <charset val="128"/>
      </rPr>
      <t>成長促進</t>
    </r>
  </si>
  <si>
    <r>
      <rPr>
        <sz val="12"/>
        <rFont val="ＭＳ Ｐゴシック"/>
        <family val="3"/>
        <charset val="128"/>
      </rPr>
      <t>＞</t>
    </r>
    <r>
      <rPr>
        <sz val="12"/>
        <rFont val="Arial"/>
        <family val="2"/>
      </rPr>
      <t>= +2 SD (standard deviation) above mid parental height or target height</t>
    </r>
    <phoneticPr fontId="30"/>
  </si>
  <si>
    <r>
      <rPr>
        <sz val="12"/>
        <rFont val="ＭＳ Ｐゴシック"/>
        <family val="3"/>
        <charset val="128"/>
      </rPr>
      <t>両親の平均身長や規準となる身長の</t>
    </r>
    <r>
      <rPr>
        <sz val="12"/>
        <rFont val="Arial"/>
        <family val="2"/>
      </rPr>
      <t>+2SD</t>
    </r>
    <r>
      <rPr>
        <sz val="12"/>
        <rFont val="ＭＳ Ｐゴシック"/>
        <family val="3"/>
        <charset val="128"/>
      </rPr>
      <t>（標準偏差）以上の成長</t>
    </r>
    <phoneticPr fontId="30"/>
  </si>
  <si>
    <t>A disorder characterized by greater growth than expected for age.</t>
  </si>
  <si>
    <r>
      <rPr>
        <sz val="12"/>
        <rFont val="ＭＳ Ｐゴシック"/>
        <family val="3"/>
        <charset val="128"/>
      </rPr>
      <t>年齢相応でない過度の成長</t>
    </r>
  </si>
  <si>
    <t>Hyperparathyroidism</t>
  </si>
  <si>
    <r>
      <rPr>
        <sz val="12"/>
        <rFont val="ＭＳ Ｐゴシック"/>
        <family val="3"/>
        <charset val="128"/>
      </rPr>
      <t>副甲状腺機能亢進症</t>
    </r>
  </si>
  <si>
    <t>A disorder characterized by an increase in production of parathyroid hormone by the parathyroid glands. This results in hypercalcemia (abnormally high levels of calcium in the blood).</t>
  </si>
  <si>
    <r>
      <rPr>
        <sz val="12"/>
        <rFont val="ＭＳ Ｐゴシック"/>
        <family val="3"/>
        <charset val="128"/>
      </rPr>
      <t>副甲状腺の副甲状腺ホルモン産生の亢進により、高カルシウム血症（血中のカルシウムの異常高値）をきたす病態</t>
    </r>
  </si>
  <si>
    <t>Hyperthyroidism</t>
  </si>
  <si>
    <r>
      <rPr>
        <sz val="12"/>
        <rFont val="ＭＳ Ｐゴシック"/>
        <family val="3"/>
        <charset val="128"/>
      </rPr>
      <t>甲状腺機能亢進症</t>
    </r>
  </si>
  <si>
    <t>Symptomatic; thyroid suppression therapy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</si>
  <si>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</si>
  <si>
    <t>Severe symptoms; limiting self care ADL;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</si>
  <si>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</si>
  <si>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A disorder characterized by excessive levels of thyroid hormone in the body. Common causes include an overactive thyroid gland or thyroid hormone overdose.</t>
  </si>
  <si>
    <r>
      <rPr>
        <sz val="12"/>
        <rFont val="ＭＳ Ｐゴシック"/>
        <family val="3"/>
        <charset val="128"/>
      </rPr>
      <t>体内の甲状腺ホルモンの過剰。よくある原因は甲状腺の機能亢進や甲状腺ホルモン薬の過量投与</t>
    </r>
  </si>
  <si>
    <t>Hypoparathyroidism</t>
  </si>
  <si>
    <r>
      <rPr>
        <sz val="12"/>
        <rFont val="ＭＳ Ｐゴシック"/>
        <family val="3"/>
        <charset val="128"/>
      </rPr>
      <t>副甲状腺機能低下症</t>
    </r>
  </si>
  <si>
    <t>Severe symptoms; medical intervention or hospitalization indicated</t>
  </si>
  <si>
    <t>A disorder characterized by a decrease in production of parathyroid hormone by the parathyroid glands.</t>
  </si>
  <si>
    <r>
      <rPr>
        <sz val="12"/>
        <rFont val="ＭＳ Ｐゴシック"/>
        <family val="3"/>
        <charset val="128"/>
      </rPr>
      <t>副甲状腺の副甲状腺ホルモン産生の低下</t>
    </r>
  </si>
  <si>
    <t>Hypophysitis</t>
  </si>
  <si>
    <r>
      <rPr>
        <sz val="12"/>
        <rFont val="ＭＳ Ｐゴシック"/>
        <family val="3"/>
        <charset val="128"/>
      </rPr>
      <t>下垂体炎</t>
    </r>
  </si>
  <si>
    <t>A disorder characterized by inflammation and cellular infiltration of the pituitary gland.</t>
  </si>
  <si>
    <r>
      <rPr>
        <sz val="12"/>
        <rFont val="ＭＳ Ｐゴシック"/>
        <family val="3"/>
        <charset val="128"/>
      </rPr>
      <t>下垂体の炎症や細胞浸潤</t>
    </r>
  </si>
  <si>
    <t>Hypopituitarism</t>
  </si>
  <si>
    <r>
      <rPr>
        <sz val="12"/>
        <rFont val="ＭＳ Ｐゴシック"/>
        <family val="3"/>
        <charset val="128"/>
      </rPr>
      <t>下垂体機能低下症</t>
    </r>
  </si>
  <si>
    <t>A disorder characterized by a decrease in production of hormones from the pituitary gland.</t>
  </si>
  <si>
    <r>
      <rPr>
        <sz val="12"/>
        <rFont val="ＭＳ Ｐゴシック"/>
        <family val="3"/>
        <charset val="128"/>
      </rPr>
      <t>下垂体ホルモン産生の減少</t>
    </r>
  </si>
  <si>
    <t>Hypothyroidism</t>
  </si>
  <si>
    <r>
      <rPr>
        <sz val="12"/>
        <rFont val="ＭＳ Ｐゴシック"/>
        <family val="3"/>
        <charset val="128"/>
      </rPr>
      <t>甲状腺機能低下症</t>
    </r>
  </si>
  <si>
    <t>Symptomatic; thyroid replacement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</si>
  <si>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</si>
  <si>
    <t>A disorder characterized by a decrease in production of thyroid hormone by the thyroid gland.</t>
  </si>
  <si>
    <r>
      <rPr>
        <sz val="12"/>
        <rFont val="ＭＳ Ｐゴシック"/>
        <family val="3"/>
        <charset val="128"/>
      </rPr>
      <t>甲状腺の甲状腺ホルモン産生の低下</t>
    </r>
  </si>
  <si>
    <t>Precocious puberty</t>
  </si>
  <si>
    <r>
      <rPr>
        <sz val="12"/>
        <rFont val="ＭＳ Ｐゴシック"/>
        <family val="3"/>
        <charset val="128"/>
      </rPr>
      <t>思春期早発症</t>
    </r>
  </si>
  <si>
    <r>
      <t xml:space="preserve">Physical signs of puberty with no biochemical markers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30"/>
  </si>
  <si>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t>
    </r>
    <phoneticPr fontId="30"/>
  </si>
  <si>
    <r>
      <t xml:space="preserve">Physical signs and biochemical markers of puberty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30"/>
  </si>
  <si>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t>
    </r>
    <phoneticPr fontId="30"/>
  </si>
  <si>
    <t>A disorder characterized by unusually early development of secondary sexual features; the onset of sexual maturation begins usually before age 8 for girls and before age 9 for boys.</t>
  </si>
  <si>
    <r>
      <rPr>
        <sz val="12"/>
        <rFont val="ＭＳ Ｐゴシック"/>
        <family val="3"/>
        <charset val="128"/>
      </rP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</si>
  <si>
    <t>Testosterone deficiency</t>
  </si>
  <si>
    <r>
      <rPr>
        <sz val="12"/>
        <rFont val="ＭＳ Ｐゴシック"/>
        <family val="3"/>
        <charset val="128"/>
      </rPr>
      <t>テストステロン欠乏症</t>
    </r>
  </si>
  <si>
    <t>Asymptomatic; mild symptoms with no intervention indicated</t>
  </si>
  <si>
    <r>
      <rPr>
        <sz val="12"/>
        <rFont val="ＭＳ Ｐゴシック"/>
        <family val="3"/>
        <charset val="128"/>
      </rPr>
      <t>症状がない</t>
    </r>
    <r>
      <rPr>
        <sz val="12"/>
        <rFont val="Arial"/>
        <family val="2"/>
      </rPr>
      <t xml:space="preserve">; </t>
    </r>
    <r>
      <rPr>
        <sz val="12"/>
        <rFont val="ＭＳ Ｐゴシック"/>
        <family val="3"/>
        <charset val="128"/>
      </rPr>
      <t>軽度の症状があるが治療を要さない</t>
    </r>
  </si>
  <si>
    <t>Replacement therapy initiated</t>
  </si>
  <si>
    <r>
      <rPr>
        <sz val="12"/>
        <rFont val="ＭＳ Ｐゴシック"/>
        <family val="3"/>
        <charset val="128"/>
      </rPr>
      <t>補充療法を要する</t>
    </r>
  </si>
  <si>
    <t>A disorder characterized by low testosterone.</t>
  </si>
  <si>
    <r>
      <rPr>
        <sz val="12"/>
        <rFont val="ＭＳ Ｐゴシック"/>
        <family val="3"/>
        <charset val="128"/>
      </rPr>
      <t>テストステロンの低下</t>
    </r>
  </si>
  <si>
    <t>Virilization</t>
  </si>
  <si>
    <r>
      <rPr>
        <sz val="12"/>
        <rFont val="ＭＳ Ｐゴシック"/>
        <family val="3"/>
        <charset val="128"/>
      </rPr>
      <t>男性化</t>
    </r>
  </si>
  <si>
    <t>A disorder characterized by inappropriate masculinization occurring in a female or prepubertal male.</t>
  </si>
  <si>
    <r>
      <rPr>
        <sz val="12"/>
        <rFont val="ＭＳ Ｐゴシック"/>
        <family val="3"/>
        <charset val="128"/>
      </rPr>
      <t>女性や思春期前の男性に起きる不適切な男性化</t>
    </r>
  </si>
  <si>
    <t>Endocrine disorders - Other, specify</t>
  </si>
  <si>
    <r>
      <rPr>
        <sz val="12"/>
        <rFont val="ＭＳ Ｐゴシック"/>
        <family val="3"/>
        <charset val="128"/>
      </rPr>
      <t>内分泌障害、その他（具体的に記載</t>
    </r>
    <r>
      <rPr>
        <sz val="12"/>
        <rFont val="Arial"/>
        <family val="2"/>
      </rPr>
      <t xml:space="preserve">    </t>
    </r>
    <r>
      <rPr>
        <sz val="12"/>
        <rFont val="ＭＳ Ｐゴシック"/>
        <family val="3"/>
        <charset val="128"/>
      </rPr>
      <t>）</t>
    </r>
  </si>
  <si>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phoneticPr fontId="30"/>
  </si>
  <si>
    <r>
      <t>眼障害</t>
    </r>
    <r>
      <rPr>
        <b/>
        <sz val="12"/>
        <rFont val="Arial"/>
        <family val="2"/>
      </rPr>
      <t xml:space="preserve"> Eye disorders</t>
    </r>
    <phoneticPr fontId="36" type="noConversion"/>
  </si>
  <si>
    <t>Eye disorders</t>
  </si>
  <si>
    <r>
      <rPr>
        <sz val="12"/>
        <rFont val="ＭＳ Ｐゴシック"/>
        <family val="3"/>
        <charset val="128"/>
      </rPr>
      <t>眼障害</t>
    </r>
  </si>
  <si>
    <t>Blurred vision</t>
  </si>
  <si>
    <r>
      <rPr>
        <sz val="12"/>
        <rFont val="ＭＳ Ｐゴシック"/>
        <family val="3"/>
        <charset val="128"/>
      </rPr>
      <t>霧視</t>
    </r>
  </si>
  <si>
    <t>Intervention not indicated</t>
  </si>
  <si>
    <r>
      <rPr>
        <sz val="12"/>
        <rFont val="ＭＳ Ｐゴシック"/>
        <family val="3"/>
        <charset val="128"/>
      </rPr>
      <t>治療を要さない</t>
    </r>
  </si>
  <si>
    <t>Symptomatic; moderate decrease in visual acuity (best corrected visual acuity 20/40 and better or 3 lines or less decreased vision from known baseline); limiting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</si>
  <si>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身の回り以外の日常生活動作の制限</t>
    </r>
  </si>
  <si>
    <t>Symptomatic with marked decrease in visual acuity (best corrected visual acuity worse than 20/40 or more than 3 lines of decreased vision from known baseline, up to 20/200);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</si>
  <si>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</si>
  <si>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Best corrected visual acuity of 20/200 or worse in the affected eye</t>
  </si>
  <si>
    <r>
      <rPr>
        <sz val="12"/>
        <rFont val="ＭＳ Ｐゴシック"/>
        <family val="3"/>
        <charset val="128"/>
      </rPr>
      <t>罹患眼の最高矯正視力</t>
    </r>
    <r>
      <rPr>
        <sz val="12"/>
        <rFont val="Arial"/>
        <family val="2"/>
      </rPr>
      <t>0.1</t>
    </r>
    <r>
      <rPr>
        <sz val="12"/>
        <rFont val="ＭＳ Ｐゴシック"/>
        <family val="3"/>
        <charset val="128"/>
      </rPr>
      <t>以下</t>
    </r>
  </si>
  <si>
    <t>A disorder characterized by visual perception of unclear or fuzzy images.</t>
  </si>
  <si>
    <r>
      <rPr>
        <sz val="12"/>
        <rFont val="ＭＳ Ｐゴシック"/>
        <family val="3"/>
        <charset val="128"/>
      </rPr>
      <t>不鮮明またはぼんやりした視覚</t>
    </r>
  </si>
  <si>
    <t>Cataract</t>
  </si>
  <si>
    <r>
      <rPr>
        <sz val="12"/>
        <rFont val="ＭＳ Ｐゴシック"/>
        <family val="3"/>
        <charset val="128"/>
      </rPr>
      <t>白内障</t>
    </r>
  </si>
  <si>
    <t>Symptomatic; moderate decrease in visual acuity (best corrected visual acuity 20/40 and better or 3 lines or less decreased vision from known baseline); glare symptoms affecting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</si>
  <si>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グレア症状が身の回り以外の日常生活動作に影響がある</t>
    </r>
  </si>
  <si>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</si>
  <si>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A disorder characterized by partial or complete opacity of the crystalline lens of one or both eyes. This results in a decrease in visual acuity and eventual blindness if untreated.</t>
  </si>
  <si>
    <r>
      <rPr>
        <sz val="12"/>
        <rFont val="ＭＳ Ｐゴシック"/>
        <family val="3"/>
        <charset val="128"/>
      </rPr>
      <t>片側または両側の水晶体レンズの部分的または完全な透明性の低下。視力の低下をきたし、治療しない場合は失明に至る</t>
    </r>
  </si>
  <si>
    <t>Corneal ulcer</t>
  </si>
  <si>
    <r>
      <rPr>
        <sz val="12"/>
        <rFont val="ＭＳ Ｐゴシック"/>
        <family val="3"/>
        <charset val="128"/>
      </rPr>
      <t>角膜潰瘍</t>
    </r>
  </si>
  <si>
    <t>Corneal ulcer without perforation in the affected eye</t>
  </si>
  <si>
    <r>
      <rPr>
        <sz val="12"/>
        <rFont val="ＭＳ Ｐゴシック"/>
        <family val="3"/>
        <charset val="128"/>
      </rPr>
      <t>罹患眼の穿孔を伴わない角膜潰瘍</t>
    </r>
  </si>
  <si>
    <t>Perforation in the affected eye</t>
  </si>
  <si>
    <r>
      <rPr>
        <sz val="12"/>
        <rFont val="ＭＳ Ｐゴシック"/>
        <family val="3"/>
        <charset val="128"/>
      </rPr>
      <t>罹患眼の穿孔</t>
    </r>
  </si>
  <si>
    <t>A disorder characterized by an area of epithelial tissue loss on the surface of the cornea. It is associated with inflammatory cells in the cornea and anterior chamber.</t>
  </si>
  <si>
    <r>
      <rPr>
        <sz val="12"/>
        <rFont val="ＭＳ Ｐゴシック"/>
        <family val="3"/>
        <charset val="128"/>
      </rPr>
      <t>角膜表面の表皮組織の欠失。角膜や前房への炎症性細胞浸潤を伴う</t>
    </r>
  </si>
  <si>
    <t>Dry eye</t>
  </si>
  <si>
    <t>ドライアイ</t>
    <phoneticPr fontId="30"/>
  </si>
  <si>
    <t>Asymptomatic; clinical or diagnostic observations only; symptoms relieved by lubricants</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</si>
  <si>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潤滑剤で改善する症状</t>
    </r>
  </si>
  <si>
    <t>Symptomatic; moderate decrease in visual acuity (best corrected visual acuity 20/40 and better or 3 lines or less decreased vision from known baseline)</t>
  </si>
  <si>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</si>
  <si>
    <t>A disorder characterized by dryness of the cornea and conjunctiva.</t>
  </si>
  <si>
    <r>
      <rPr>
        <sz val="12"/>
        <rFont val="ＭＳ Ｐゴシック"/>
        <family val="3"/>
        <charset val="128"/>
      </rPr>
      <t>角膜と結膜の乾燥</t>
    </r>
  </si>
  <si>
    <t>If corneal ulcer is present, grade under Eye disorders: Corneal ulcer.</t>
  </si>
  <si>
    <r>
      <rPr>
        <sz val="12"/>
        <rFont val="ＭＳ Ｐゴシック"/>
        <family val="3"/>
        <charset val="128"/>
      </rPr>
      <t>角膜潰瘍がある場合は、角膜潰瘍［眼障害］として記録</t>
    </r>
    <r>
      <rPr>
        <sz val="12"/>
        <rFont val="Arial"/>
        <family val="2"/>
      </rPr>
      <t>/</t>
    </r>
    <r>
      <rPr>
        <sz val="12"/>
        <rFont val="ＭＳ Ｐゴシック"/>
        <family val="3"/>
        <charset val="128"/>
      </rPr>
      <t>報告する</t>
    </r>
  </si>
  <si>
    <t>Extraocular muscle paresis</t>
  </si>
  <si>
    <r>
      <rPr>
        <sz val="12"/>
        <rFont val="ＭＳ Ｐゴシック"/>
        <family val="3"/>
        <charset val="128"/>
      </rPr>
      <t>外眼筋不全麻痺</t>
    </r>
  </si>
  <si>
    <t>Asymptomatic; clinical or diagnostic observations only</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</si>
  <si>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</si>
  <si>
    <t>Unilateral paresis without double vision</t>
  </si>
  <si>
    <r>
      <rPr>
        <sz val="12"/>
        <rFont val="ＭＳ Ｐゴシック"/>
        <family val="3"/>
        <charset val="128"/>
      </rPr>
      <t>複視を伴わない片側麻痺</t>
    </r>
  </si>
  <si>
    <t>Bilateral paresis or unilateral paresis causing double vision in peripheral gaze, but not in central gaze</t>
  </si>
  <si>
    <r>
      <rPr>
        <sz val="12"/>
        <rFont val="ＭＳ Ｐゴシック"/>
        <family val="3"/>
        <charset val="128"/>
      </rPr>
      <t>両側麻痺</t>
    </r>
    <r>
      <rPr>
        <sz val="12"/>
        <rFont val="Arial"/>
        <family val="2"/>
      </rPr>
      <t xml:space="preserve">, </t>
    </r>
    <r>
      <rPr>
        <sz val="12"/>
        <rFont val="ＭＳ Ｐゴシック"/>
        <family val="3"/>
        <charset val="128"/>
      </rPr>
      <t>正面注視では生じないが側方注視で生じる複視を伴う片側麻痺</t>
    </r>
  </si>
  <si>
    <t>Bilateral paresis requiring head turning to see beyond central 60 degrees or double vision in central gaze</t>
  </si>
  <si>
    <r>
      <rPr>
        <sz val="12"/>
        <rFont val="ＭＳ Ｐゴシック"/>
        <family val="3"/>
        <charset val="128"/>
      </rPr>
      <t>中心部</t>
    </r>
    <r>
      <rPr>
        <sz val="12"/>
        <rFont val="Arial"/>
        <family val="2"/>
      </rPr>
      <t>60°</t>
    </r>
    <r>
      <rPr>
        <sz val="12"/>
        <rFont val="ＭＳ Ｐゴシック"/>
        <family val="3"/>
        <charset val="128"/>
      </rPr>
      <t>を超える物を見る際に頭部の回転を要する両側麻痺</t>
    </r>
    <r>
      <rPr>
        <sz val="12"/>
        <rFont val="Arial"/>
        <family val="2"/>
      </rPr>
      <t xml:space="preserve">, </t>
    </r>
    <r>
      <rPr>
        <sz val="12"/>
        <rFont val="ＭＳ Ｐゴシック"/>
        <family val="3"/>
        <charset val="128"/>
      </rPr>
      <t>または正面注視で複視を伴う</t>
    </r>
  </si>
  <si>
    <t>A disorder characterized by incomplete paralysis of an extraocular muscle.</t>
  </si>
  <si>
    <r>
      <rPr>
        <sz val="12"/>
        <rFont val="ＭＳ Ｐゴシック"/>
        <family val="3"/>
        <charset val="128"/>
      </rPr>
      <t>外眼筋の不全麻痺</t>
    </r>
  </si>
  <si>
    <t>Eye pain</t>
  </si>
  <si>
    <r>
      <rPr>
        <sz val="12"/>
        <rFont val="ＭＳ Ｐゴシック"/>
        <family val="3"/>
        <charset val="128"/>
      </rPr>
      <t>眼痛</t>
    </r>
  </si>
  <si>
    <t>A disorder characterized by a sensation of marked discomfort in the eye.</t>
  </si>
  <si>
    <r>
      <rPr>
        <sz val="12"/>
        <rFont val="ＭＳ Ｐゴシック"/>
        <family val="3"/>
        <charset val="128"/>
      </rPr>
      <t>眼の著しく不快な感覚</t>
    </r>
  </si>
  <si>
    <t>Eyelid function disorder</t>
  </si>
  <si>
    <r>
      <rPr>
        <sz val="12"/>
        <rFont val="ＭＳ Ｐゴシック"/>
        <family val="3"/>
        <charset val="128"/>
      </rPr>
      <t>眼瞼機能障害</t>
    </r>
  </si>
  <si>
    <t>Symptomatic; nonoperative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</si>
  <si>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非外科的処置を要する</t>
    </r>
    <r>
      <rPr>
        <sz val="12"/>
        <rFont val="Arial"/>
        <family val="2"/>
      </rPr>
      <t xml:space="preserve">; </t>
    </r>
    <r>
      <rPr>
        <sz val="12"/>
        <rFont val="ＭＳ Ｐゴシック"/>
        <family val="3"/>
        <charset val="128"/>
      </rPr>
      <t>身の回り以外の日常生活動作の制限</t>
    </r>
  </si>
  <si>
    <t>Limiting self care ADL; operative intervention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</si>
  <si>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外科的な治療を要する</t>
    </r>
  </si>
  <si>
    <t>A disorder characterized by impaired eyelid function.</t>
  </si>
  <si>
    <r>
      <rPr>
        <sz val="12"/>
        <rFont val="ＭＳ Ｐゴシック"/>
        <family val="3"/>
        <charset val="128"/>
      </rPr>
      <t>眼瞼機能の低下</t>
    </r>
  </si>
  <si>
    <t>Flashing lights</t>
  </si>
  <si>
    <r>
      <rPr>
        <sz val="12"/>
        <rFont val="ＭＳ Ｐゴシック"/>
        <family val="3"/>
        <charset val="128"/>
      </rPr>
      <t>光のちらつき</t>
    </r>
  </si>
  <si>
    <t>Symptomatic but not limiting ADL</t>
  </si>
  <si>
    <r>
      <rPr>
        <sz val="12"/>
        <rFont val="ＭＳ Ｐゴシック"/>
        <family val="3"/>
        <charset val="128"/>
      </rPr>
      <t>症状があるが日常生活動作の制限がない</t>
    </r>
  </si>
  <si>
    <t>Limiting instrumental ADL</t>
  </si>
  <si>
    <r>
      <rPr>
        <sz val="12"/>
        <rFont val="ＭＳ Ｐゴシック"/>
        <family val="3"/>
        <charset val="128"/>
      </rPr>
      <t>身の回り以外の日常生活動作の制限</t>
    </r>
  </si>
  <si>
    <t>Limiting self care ADL</t>
  </si>
  <si>
    <r>
      <rPr>
        <sz val="12"/>
        <rFont val="ＭＳ Ｐゴシック"/>
        <family val="3"/>
        <charset val="128"/>
      </rPr>
      <t>身の回りの日常生活動作の制限</t>
    </r>
  </si>
  <si>
    <t>A disorder characterized by a sudden or brief burst of light.</t>
  </si>
  <si>
    <r>
      <rPr>
        <sz val="12"/>
        <rFont val="ＭＳ Ｐゴシック"/>
        <family val="3"/>
        <charset val="128"/>
      </rPr>
      <t>突然で短い光の閃光</t>
    </r>
  </si>
  <si>
    <t>Also consider Eye disorders: Retinal tear or Retinal detachment</t>
  </si>
  <si>
    <r>
      <rPr>
        <sz val="12"/>
        <rFont val="ＭＳ Ｐゴシック"/>
        <family val="3"/>
        <charset val="128"/>
      </rPr>
      <t>網膜裂孔［眼障害］または網膜剥離［眼障害］も参照して</t>
    </r>
    <r>
      <rPr>
        <sz val="12"/>
        <rFont val="Arial"/>
        <family val="2"/>
      </rPr>
      <t>grading</t>
    </r>
    <r>
      <rPr>
        <sz val="12"/>
        <rFont val="ＭＳ Ｐゴシック"/>
        <family val="3"/>
        <charset val="128"/>
      </rPr>
      <t>する</t>
    </r>
  </si>
  <si>
    <t>Floaters</t>
  </si>
  <si>
    <r>
      <rPr>
        <sz val="12"/>
        <rFont val="ＭＳ Ｐゴシック"/>
        <family val="3"/>
        <charset val="128"/>
      </rPr>
      <t>浮遊物</t>
    </r>
  </si>
  <si>
    <t>A disorder characterized by an individual seeing spots before their eyes. The spots are shadows of opaque cell fragments in the vitreous humor or lens.</t>
  </si>
  <si>
    <r>
      <rPr>
        <sz val="12"/>
        <rFont val="ＭＳ Ｐゴシック"/>
        <family val="3"/>
        <charset val="128"/>
      </rPr>
      <t>眼前に見える細かなスポット。スポットは硝子体液内やレンズ内の不透明な細胞断片の影である</t>
    </r>
  </si>
  <si>
    <t>Glaucoma</t>
  </si>
  <si>
    <r>
      <rPr>
        <sz val="12"/>
        <rFont val="ＭＳ Ｐゴシック"/>
        <family val="3"/>
        <charset val="128"/>
      </rPr>
      <t>緑内障</t>
    </r>
  </si>
  <si>
    <t>Less than 8 mmHg of elevated intraocular pressure (EIOP); no visual field deficit</t>
  </si>
  <si>
    <r>
      <t>8 mmHg</t>
    </r>
    <r>
      <rPr>
        <sz val="12"/>
        <rFont val="ＭＳ Ｐゴシック"/>
        <family val="3"/>
        <charset val="128"/>
      </rPr>
      <t>未満の眼圧上昇</t>
    </r>
    <r>
      <rPr>
        <sz val="12"/>
        <rFont val="Arial"/>
        <family val="2"/>
      </rPr>
      <t xml:space="preserve">; </t>
    </r>
    <r>
      <rPr>
        <sz val="12"/>
        <rFont val="ＭＳ Ｐゴシック"/>
        <family val="3"/>
        <charset val="128"/>
      </rPr>
      <t>視野欠損はない</t>
    </r>
  </si>
  <si>
    <t>EIOP which can be reduced to 21 mmHg or under with topical medications and no visual field deficit</t>
  </si>
  <si>
    <r>
      <rPr>
        <sz val="12"/>
        <rFont val="ＭＳ Ｐゴシック"/>
        <family val="3"/>
        <charset val="128"/>
      </rPr>
      <t>外用薬で</t>
    </r>
    <r>
      <rPr>
        <sz val="12"/>
        <rFont val="Arial"/>
        <family val="2"/>
      </rPr>
      <t>21 mmHg</t>
    </r>
    <r>
      <rPr>
        <sz val="12"/>
        <rFont val="ＭＳ Ｐゴシック"/>
        <family val="3"/>
        <charset val="128"/>
      </rPr>
      <t>以下に低下する眼圧上昇があるが視野欠損はない</t>
    </r>
  </si>
  <si>
    <t>EIOP causing visual field deficits</t>
  </si>
  <si>
    <r>
      <rPr>
        <sz val="12"/>
        <rFont val="ＭＳ Ｐゴシック"/>
        <family val="3"/>
        <charset val="128"/>
      </rPr>
      <t>眼圧上昇による視野欠損</t>
    </r>
  </si>
  <si>
    <t>Visual field deficit within the central 10 degrees of the visual field in the affected eye</t>
  </si>
  <si>
    <r>
      <rPr>
        <sz val="12"/>
        <rFont val="ＭＳ Ｐゴシック"/>
        <family val="3"/>
        <charset val="128"/>
      </rPr>
      <t>罹患眼の中心部</t>
    </r>
    <r>
      <rPr>
        <sz val="12"/>
        <rFont val="Arial"/>
        <family val="2"/>
      </rPr>
      <t>10°</t>
    </r>
    <r>
      <rPr>
        <sz val="12"/>
        <rFont val="ＭＳ Ｐゴシック"/>
        <family val="3"/>
        <charset val="128"/>
      </rPr>
      <t>以内の視野欠損</t>
    </r>
  </si>
  <si>
    <t>A disorder characterized by an increase in pressure in the eyeball due to obstruction of the aqueous humor outflow.</t>
  </si>
  <si>
    <r>
      <rPr>
        <sz val="12"/>
        <rFont val="ＭＳ Ｐゴシック"/>
        <family val="3"/>
        <charset val="128"/>
      </rPr>
      <t>眼球内の水分の流出障害による眼球内圧の上昇</t>
    </r>
  </si>
  <si>
    <t>Keratitis</t>
  </si>
  <si>
    <r>
      <rPr>
        <sz val="12"/>
        <rFont val="ＭＳ Ｐゴシック"/>
        <family val="3"/>
        <charset val="128"/>
      </rPr>
      <t>角膜炎</t>
    </r>
  </si>
  <si>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</si>
  <si>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 corneal ulcer;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</si>
  <si>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角膜潰瘍</t>
    </r>
    <r>
      <rPr>
        <sz val="12"/>
        <rFont val="Arial"/>
        <family val="2"/>
      </rPr>
      <t xml:space="preserve">; </t>
    </r>
    <r>
      <rPr>
        <sz val="12"/>
        <rFont val="ＭＳ Ｐゴシック"/>
        <family val="3"/>
        <charset val="128"/>
      </rPr>
      <t>身の回りの日常生活動作の制限</t>
    </r>
  </si>
  <si>
    <t>Perforation; best corrected visual acuity of 20/200 or worse in the affected eye</t>
  </si>
  <si>
    <r>
      <rPr>
        <sz val="12"/>
        <rFont val="ＭＳ Ｐゴシック"/>
        <family val="3"/>
        <charset val="128"/>
      </rPr>
      <t>罹患眼の穿孔</t>
    </r>
    <r>
      <rPr>
        <sz val="12"/>
        <rFont val="Arial"/>
        <family val="2"/>
      </rPr>
      <t xml:space="preserve">; </t>
    </r>
    <r>
      <rPr>
        <sz val="12"/>
        <rFont val="ＭＳ Ｐゴシック"/>
        <family val="3"/>
        <charset val="128"/>
      </rPr>
      <t>最高矯正視力</t>
    </r>
    <r>
      <rPr>
        <sz val="12"/>
        <rFont val="Arial"/>
        <family val="2"/>
      </rPr>
      <t>0.1</t>
    </r>
    <r>
      <rPr>
        <sz val="12"/>
        <rFont val="ＭＳ Ｐゴシック"/>
        <family val="3"/>
        <charset val="128"/>
      </rPr>
      <t>以下</t>
    </r>
  </si>
  <si>
    <t>A disorder characterized by inflammation to the cornea of the eye.</t>
  </si>
  <si>
    <r>
      <rPr>
        <sz val="12"/>
        <rFont val="ＭＳ Ｐゴシック"/>
        <family val="3"/>
        <charset val="128"/>
      </rPr>
      <t>眼の角膜の炎症</t>
    </r>
  </si>
  <si>
    <t>Also consider Eye disorders: Corneal ulcer</t>
  </si>
  <si>
    <r>
      <rPr>
        <sz val="12"/>
        <rFont val="ＭＳ Ｐゴシック"/>
        <family val="3"/>
        <charset val="128"/>
      </rPr>
      <t>角膜潰瘍［眼障害］も参照して</t>
    </r>
    <r>
      <rPr>
        <sz val="12"/>
        <rFont val="Arial"/>
        <family val="2"/>
      </rPr>
      <t>grading</t>
    </r>
    <r>
      <rPr>
        <sz val="12"/>
        <rFont val="ＭＳ Ｐゴシック"/>
        <family val="3"/>
        <charset val="128"/>
      </rPr>
      <t>する</t>
    </r>
  </si>
  <si>
    <t>Night blindness</t>
  </si>
  <si>
    <r>
      <rPr>
        <sz val="12"/>
        <rFont val="ＭＳ Ｐゴシック"/>
        <family val="3"/>
        <charset val="128"/>
      </rPr>
      <t>夜盲</t>
    </r>
  </si>
  <si>
    <t>A disorder characterized by an inability to see clearly in dim light.</t>
  </si>
  <si>
    <r>
      <rPr>
        <sz val="12"/>
        <rFont val="ＭＳ Ｐゴシック"/>
        <family val="3"/>
        <charset val="128"/>
      </rPr>
      <t>ほの暗い中で鮮明に見る機能の不全</t>
    </r>
  </si>
  <si>
    <t>Optic nerve disorder</t>
  </si>
  <si>
    <r>
      <rPr>
        <sz val="12"/>
        <rFont val="ＭＳ Ｐゴシック"/>
        <family val="3"/>
        <charset val="128"/>
      </rPr>
      <t>視神経障害</t>
    </r>
  </si>
  <si>
    <t>Moderate decrease in visual acuity (best corrected visual acuity 20/40 and better or 3 lines or less decreased vision from known baseline)</t>
  </si>
  <si>
    <r>
      <rPr>
        <sz val="12"/>
        <rFont val="ＭＳ Ｐゴシック"/>
        <family val="3"/>
        <charset val="128"/>
      </rPr>
      <t>中等度の視力の低下（最高矯正視力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</si>
  <si>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Marked decrease in visual acuity (best corrected visual acuity worse than 20/40 or more than 3 lines of decreased vision from known baseline, up to 20/200)</t>
  </si>
  <si>
    <r>
      <rPr>
        <sz val="12"/>
        <rFont val="ＭＳ Ｐゴシック"/>
        <family val="3"/>
        <charset val="128"/>
      </rPr>
      <t>顕著な視力の低下（最高矯正視力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</si>
  <si>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involvement of the optic nerve (second cranial nerve).</t>
  </si>
  <si>
    <r>
      <rPr>
        <sz val="12"/>
        <rFont val="ＭＳ Ｐゴシック"/>
        <family val="3"/>
        <charset val="128"/>
      </rPr>
      <t>視神経（第</t>
    </r>
    <r>
      <rPr>
        <sz val="12"/>
        <rFont val="Arial"/>
        <family val="2"/>
      </rPr>
      <t>2</t>
    </r>
    <r>
      <rPr>
        <sz val="12"/>
        <rFont val="ＭＳ Ｐゴシック"/>
        <family val="3"/>
        <charset val="128"/>
      </rPr>
      <t>脳神経）の障害</t>
    </r>
  </si>
  <si>
    <t>Papilledema</t>
  </si>
  <si>
    <r>
      <rPr>
        <sz val="12"/>
        <rFont val="ＭＳ Ｐゴシック"/>
        <family val="3"/>
        <charset val="128"/>
      </rPr>
      <t>視神経乳頭浮腫</t>
    </r>
  </si>
  <si>
    <t>Asymptomatic; no visual field deficit</t>
  </si>
  <si>
    <r>
      <rPr>
        <sz val="12"/>
        <rFont val="ＭＳ Ｐゴシック"/>
        <family val="3"/>
        <charset val="128"/>
      </rPr>
      <t>症状がない</t>
    </r>
    <r>
      <rPr>
        <sz val="12"/>
        <rFont val="Arial"/>
        <family val="2"/>
      </rPr>
      <t xml:space="preserve">; </t>
    </r>
    <r>
      <rPr>
        <sz val="12"/>
        <rFont val="ＭＳ Ｐゴシック"/>
        <family val="3"/>
        <charset val="128"/>
      </rPr>
      <t>視野欠損がない</t>
    </r>
    <phoneticPr fontId="30"/>
  </si>
  <si>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</si>
  <si>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</si>
  <si>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</si>
  <si>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swelling around the optic disc.</t>
  </si>
  <si>
    <r>
      <rPr>
        <sz val="12"/>
        <rFont val="ＭＳ Ｐゴシック"/>
        <family val="3"/>
        <charset val="128"/>
      </rPr>
      <t>視神経円板周囲の腫脹</t>
    </r>
  </si>
  <si>
    <t>Periorbital edema</t>
  </si>
  <si>
    <r>
      <rPr>
        <sz val="12"/>
        <rFont val="ＭＳ Ｐゴシック"/>
        <family val="3"/>
        <charset val="128"/>
      </rPr>
      <t>眼窩周囲浮腫</t>
    </r>
  </si>
  <si>
    <t>Soft or non-pitting</t>
  </si>
  <si>
    <r>
      <rPr>
        <sz val="12"/>
        <rFont val="ＭＳ Ｐゴシック"/>
        <family val="3"/>
        <charset val="128"/>
      </rPr>
      <t>軟らかいまたは非圧痕性浮腫</t>
    </r>
  </si>
  <si>
    <t>Indurated or pitting edema; topical intervention indicated</t>
  </si>
  <si>
    <r>
      <rPr>
        <sz val="12"/>
        <rFont val="ＭＳ Ｐゴシック"/>
        <family val="3"/>
        <charset val="128"/>
      </rPr>
      <t>硬結があるまたは圧痕性の浮腫</t>
    </r>
    <r>
      <rPr>
        <sz val="12"/>
        <rFont val="Arial"/>
        <family val="2"/>
      </rPr>
      <t xml:space="preserve">; </t>
    </r>
    <r>
      <rPr>
        <sz val="12"/>
        <rFont val="ＭＳ Ｐゴシック"/>
        <family val="3"/>
        <charset val="128"/>
      </rPr>
      <t>局所的治療を要する</t>
    </r>
  </si>
  <si>
    <t>Edema associated with visual disturbance; increased intraocular pressure, glaucoma or retinal hemorrhage; optic neuritis; diuretics indicated; operative intervention indicated</t>
  </si>
  <si>
    <r>
      <rPr>
        <sz val="12"/>
        <rFont val="ＭＳ Ｐゴシック"/>
        <family val="3"/>
        <charset val="128"/>
      </rP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</si>
  <si>
    <t>A disorder characterized by swelling due to an excessive accumulation of fluid around the orbits of the face.</t>
  </si>
  <si>
    <r>
      <rPr>
        <sz val="12"/>
        <rFont val="ＭＳ Ｐゴシック"/>
        <family val="3"/>
        <charset val="128"/>
      </rPr>
      <t>過剰な水分貯留による眼窩周囲の浮腫</t>
    </r>
  </si>
  <si>
    <t>Photophobia</t>
  </si>
  <si>
    <r>
      <rPr>
        <sz val="12"/>
        <rFont val="ＭＳ Ｐゴシック"/>
        <family val="3"/>
        <charset val="128"/>
      </rPr>
      <t>羞明</t>
    </r>
  </si>
  <si>
    <t>A disorder characterized by fear and avoidance of light.</t>
  </si>
  <si>
    <r>
      <rPr>
        <sz val="12"/>
        <rFont val="ＭＳ Ｐゴシック"/>
        <family val="3"/>
        <charset val="128"/>
      </rPr>
      <t>光への恐怖感と忌避行動</t>
    </r>
  </si>
  <si>
    <t>Retinal detachment</t>
  </si>
  <si>
    <r>
      <rPr>
        <sz val="12"/>
        <rFont val="ＭＳ Ｐゴシック"/>
        <family val="3"/>
        <charset val="128"/>
      </rPr>
      <t>網膜剥離</t>
    </r>
  </si>
  <si>
    <t>Macular sparing rhegmatogenous detachment</t>
  </si>
  <si>
    <r>
      <rPr>
        <sz val="12"/>
        <rFont val="ＭＳ Ｐゴシック"/>
        <family val="3"/>
        <charset val="128"/>
      </rPr>
      <t>黄斑部を除く裂孔原性網膜剥離</t>
    </r>
  </si>
  <si>
    <t>Macula-off rhegmatogenous retinal detachment</t>
  </si>
  <si>
    <r>
      <rPr>
        <sz val="12"/>
        <rFont val="ＭＳ Ｐゴシック"/>
        <family val="3"/>
        <charset val="128"/>
      </rPr>
      <t>黄斑部剥離を伴う裂孔原性網膜剥離</t>
    </r>
  </si>
  <si>
    <t>A disorder characterized by the separation of the inner retina layers from the underlying pigment epithelium.</t>
  </si>
  <si>
    <r>
      <rPr>
        <sz val="12"/>
        <rFont val="ＭＳ Ｐゴシック"/>
        <family val="3"/>
        <charset val="128"/>
      </rPr>
      <t>内網膜層の色素上皮層からの離開</t>
    </r>
  </si>
  <si>
    <t>Retinal tear</t>
  </si>
  <si>
    <r>
      <rPr>
        <sz val="12"/>
        <rFont val="ＭＳ Ｐゴシック"/>
        <family val="3"/>
        <charset val="128"/>
      </rPr>
      <t>網膜裂孔</t>
    </r>
  </si>
  <si>
    <t>No retinal detachment and treatment not indicated</t>
  </si>
  <si>
    <r>
      <rPr>
        <sz val="12"/>
        <rFont val="ＭＳ Ｐゴシック"/>
        <family val="3"/>
        <charset val="128"/>
      </rPr>
      <t>網膜剥離がなく治療を要さない</t>
    </r>
  </si>
  <si>
    <t>No retinal detachment and treatment indicated</t>
  </si>
  <si>
    <r>
      <rPr>
        <sz val="12"/>
        <rFont val="ＭＳ Ｐゴシック"/>
        <family val="3"/>
        <charset val="128"/>
      </rPr>
      <t>網膜剥離はないが治療を要する</t>
    </r>
  </si>
  <si>
    <t>A disorder characterized by a small laceration of the retina, this occurs when the vitreous separates from the retina. Symptoms include flashes and floaters.</t>
  </si>
  <si>
    <r>
      <rPr>
        <sz val="12"/>
        <rFont val="ＭＳ Ｐゴシック"/>
        <family val="3"/>
        <charset val="128"/>
      </rPr>
      <t>網膜の小さな裂孔で、硝子体が網膜から離開した場合に生じる。ちらつきや飛蚊症を伴う</t>
    </r>
  </si>
  <si>
    <t>If retinal detachment is present, grade under Eye disorders: Retinal detachment</t>
  </si>
  <si>
    <r>
      <rPr>
        <sz val="12"/>
        <rFont val="ＭＳ Ｐゴシック"/>
        <family val="3"/>
        <charset val="128"/>
      </rPr>
      <t>網膜剥離がある場合、網膜剥離［眼障害］として記録</t>
    </r>
    <r>
      <rPr>
        <sz val="12"/>
        <rFont val="Arial"/>
        <family val="2"/>
      </rPr>
      <t>/</t>
    </r>
    <r>
      <rPr>
        <sz val="12"/>
        <rFont val="ＭＳ Ｐゴシック"/>
        <family val="3"/>
        <charset val="128"/>
      </rPr>
      <t>報告する</t>
    </r>
  </si>
  <si>
    <t>Retinal vascular disorder</t>
  </si>
  <si>
    <r>
      <rPr>
        <sz val="12"/>
        <rFont val="ＭＳ Ｐゴシック"/>
        <family val="3"/>
        <charset val="128"/>
      </rPr>
      <t>網膜血管障害</t>
    </r>
  </si>
  <si>
    <t>Retinal vascular disorder without neovascularization</t>
  </si>
  <si>
    <r>
      <rPr>
        <sz val="12"/>
        <rFont val="ＭＳ Ｐゴシック"/>
        <family val="3"/>
        <charset val="128"/>
      </rPr>
      <t>血管新生を伴わない網膜血管障害</t>
    </r>
  </si>
  <si>
    <t>Retinal vascular disorder with neovascularization</t>
  </si>
  <si>
    <r>
      <rPr>
        <sz val="12"/>
        <rFont val="ＭＳ Ｐゴシック"/>
        <family val="3"/>
        <charset val="128"/>
      </rPr>
      <t>血管新生を伴う網膜血管障害</t>
    </r>
  </si>
  <si>
    <t>A disorder characterized by pathological retinal blood vessels that adversely affects vision.</t>
  </si>
  <si>
    <r>
      <rPr>
        <sz val="12"/>
        <rFont val="ＭＳ Ｐゴシック"/>
        <family val="3"/>
        <charset val="128"/>
      </rPr>
      <t>視力に悪影響を及ぼす病的な網膜血管新生</t>
    </r>
  </si>
  <si>
    <t>If vitreous hemorrhage is present, report under Eye disorders: Vitreous hemorrhage.</t>
  </si>
  <si>
    <r>
      <rPr>
        <sz val="12"/>
        <rFont val="ＭＳ Ｐゴシック"/>
        <family val="3"/>
        <charset val="128"/>
      </rPr>
      <t>硝子体出血がある場合、硝子体出血［眼障害］として記録</t>
    </r>
    <r>
      <rPr>
        <sz val="12"/>
        <rFont val="Arial"/>
        <family val="2"/>
      </rPr>
      <t>/</t>
    </r>
    <r>
      <rPr>
        <sz val="12"/>
        <rFont val="ＭＳ Ｐゴシック"/>
        <family val="3"/>
        <charset val="128"/>
      </rPr>
      <t>報告する</t>
    </r>
  </si>
  <si>
    <t>Retinopathy</t>
  </si>
  <si>
    <r>
      <rPr>
        <sz val="12"/>
        <rFont val="ＭＳ Ｐゴシック"/>
        <family val="3"/>
        <charset val="128"/>
      </rPr>
      <t>網膜症</t>
    </r>
  </si>
  <si>
    <t>A disorder involving the retina.</t>
  </si>
  <si>
    <r>
      <rPr>
        <sz val="12"/>
        <rFont val="ＭＳ Ｐゴシック"/>
        <family val="3"/>
        <charset val="128"/>
      </rPr>
      <t>網膜の障害</t>
    </r>
  </si>
  <si>
    <t>Scleral disorder</t>
  </si>
  <si>
    <r>
      <rPr>
        <sz val="12"/>
        <rFont val="ＭＳ Ｐゴシック"/>
        <family val="3"/>
        <charset val="128"/>
      </rPr>
      <t>強膜障害</t>
    </r>
  </si>
  <si>
    <t>No change in vision from baseline</t>
  </si>
  <si>
    <r>
      <rPr>
        <sz val="12"/>
        <rFont val="ＭＳ Ｐゴシック"/>
        <family val="3"/>
        <charset val="128"/>
      </rPr>
      <t>ベースラインから視力に変化がない</t>
    </r>
  </si>
  <si>
    <t>A disorder characterized by involvement of the sclera of the eye.</t>
  </si>
  <si>
    <r>
      <rPr>
        <sz val="12"/>
        <rFont val="ＭＳ Ｐゴシック"/>
        <family val="3"/>
        <charset val="128"/>
      </rPr>
      <t>眼の強膜の障害</t>
    </r>
  </si>
  <si>
    <t>Uveitis</t>
  </si>
  <si>
    <r>
      <rPr>
        <sz val="12"/>
        <rFont val="ＭＳ Ｐゴシック"/>
        <family val="3"/>
        <charset val="128"/>
      </rPr>
      <t>ぶどう膜炎</t>
    </r>
  </si>
  <si>
    <t>Anterior uveitis with trace cells</t>
  </si>
  <si>
    <r>
      <rPr>
        <sz val="12"/>
        <rFont val="ＭＳ Ｐゴシック"/>
        <family val="3"/>
        <charset val="128"/>
      </rPr>
      <t>わずかな（</t>
    </r>
    <r>
      <rPr>
        <sz val="12"/>
        <rFont val="Arial"/>
        <family val="2"/>
      </rPr>
      <t>trace</t>
    </r>
    <r>
      <rPr>
        <sz val="12"/>
        <rFont val="ＭＳ Ｐゴシック"/>
        <family val="3"/>
        <charset val="128"/>
      </rPr>
      <t>）炎症細胞浸潤を伴う前部ぶどう膜炎</t>
    </r>
    <phoneticPr fontId="30"/>
  </si>
  <si>
    <t>Anterior uveitis with 1+ or 2+ cells</t>
  </si>
  <si>
    <r>
      <t>1+</t>
    </r>
    <r>
      <rPr>
        <sz val="12"/>
        <rFont val="ＭＳ Ｐゴシック"/>
        <family val="3"/>
        <charset val="128"/>
      </rPr>
      <t>～</t>
    </r>
    <r>
      <rPr>
        <sz val="12"/>
        <rFont val="Arial"/>
        <family val="2"/>
      </rPr>
      <t>2+</t>
    </r>
    <r>
      <rPr>
        <sz val="12"/>
        <rFont val="ＭＳ Ｐゴシック"/>
        <family val="3"/>
        <charset val="128"/>
      </rPr>
      <t>の炎症細胞浸潤を伴う前部ぶどう膜炎</t>
    </r>
    <phoneticPr fontId="30"/>
  </si>
  <si>
    <t>Anterior uveitis with 3+ or greater cells; intermediate posterior or pan-uveitis</t>
  </si>
  <si>
    <r>
      <t>3+</t>
    </r>
    <r>
      <rPr>
        <sz val="12"/>
        <rFont val="ＭＳ Ｐゴシック"/>
        <family val="3"/>
        <charset val="128"/>
      </rPr>
      <t>以上の炎症細胞浸潤を伴う前部ぶどう膜炎</t>
    </r>
    <r>
      <rPr>
        <sz val="12"/>
        <rFont val="Arial"/>
        <family val="2"/>
      </rPr>
      <t xml:space="preserve">;
</t>
    </r>
    <r>
      <rPr>
        <sz val="12"/>
        <rFont val="ＭＳ Ｐゴシック"/>
        <family val="3"/>
        <charset val="128"/>
      </rPr>
      <t>中等度の後部または全ぶどう膜炎</t>
    </r>
    <phoneticPr fontId="30"/>
  </si>
  <si>
    <t>A disorder characterized by inflammation to the uvea of the eye.</t>
  </si>
  <si>
    <r>
      <rPr>
        <sz val="12"/>
        <rFont val="ＭＳ Ｐゴシック"/>
        <family val="3"/>
        <charset val="128"/>
      </rPr>
      <t>眼のぶどう膜の炎症</t>
    </r>
  </si>
  <si>
    <t>Vision decreased</t>
  </si>
  <si>
    <r>
      <rPr>
        <sz val="12"/>
        <rFont val="ＭＳ Ｐゴシック"/>
        <family val="3"/>
        <charset val="128"/>
      </rPr>
      <t>視覚低下</t>
    </r>
  </si>
  <si>
    <t>A disorder characterized by a decrease in visual acuity.</t>
  </si>
  <si>
    <r>
      <rPr>
        <sz val="12"/>
        <rFont val="ＭＳ Ｐゴシック"/>
        <family val="3"/>
        <charset val="128"/>
      </rPr>
      <t>視力の低下</t>
    </r>
  </si>
  <si>
    <t>If etiology is known, use a more specific CTCAE term.</t>
  </si>
  <si>
    <r>
      <rPr>
        <sz val="12"/>
        <rFont val="ＭＳ Ｐゴシック"/>
        <family val="3"/>
        <charset val="128"/>
      </rPr>
      <t>原因が特定できる場合は、より具体的な</t>
    </r>
    <r>
      <rPr>
        <sz val="12"/>
        <rFont val="Arial"/>
        <family val="2"/>
      </rPr>
      <t>AE term</t>
    </r>
    <r>
      <rPr>
        <sz val="12"/>
        <rFont val="ＭＳ Ｐゴシック"/>
        <family val="3"/>
        <charset val="128"/>
      </rPr>
      <t>を用いる</t>
    </r>
  </si>
  <si>
    <t>Vitreous hemorrhage</t>
  </si>
  <si>
    <r>
      <rPr>
        <sz val="12"/>
        <rFont val="ＭＳ Ｐゴシック"/>
        <family val="3"/>
        <charset val="128"/>
      </rPr>
      <t>硝子体出血</t>
    </r>
  </si>
  <si>
    <t>Symptomatic with marked decrease in visual acuity (best corrected visual acuity worse than 20/40 or more than 3 lines of decreased vision from known baseline, up to 20/200); limiting self care ADL; vitrectomy indicated</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</si>
  <si>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硝子体切除を要する</t>
    </r>
  </si>
  <si>
    <t>A disorder characterized by bleeding into the vitreous humor.</t>
  </si>
  <si>
    <r>
      <rPr>
        <sz val="12"/>
        <rFont val="ＭＳ Ｐゴシック"/>
        <family val="3"/>
        <charset val="128"/>
      </rPr>
      <t>硝子体液の中への出血</t>
    </r>
  </si>
  <si>
    <t>Watering eyes</t>
  </si>
  <si>
    <r>
      <rPr>
        <sz val="12"/>
        <rFont val="ＭＳ Ｐゴシック"/>
        <family val="3"/>
        <charset val="128"/>
      </rPr>
      <t>流涙</t>
    </r>
  </si>
  <si>
    <t>A disorder characterized by excessive tearing in the eyes; it can be caused by overproduction of tears or impaired drainage of the tear duct.</t>
  </si>
  <si>
    <r>
      <rPr>
        <sz val="12"/>
        <rFont val="ＭＳ Ｐゴシック"/>
        <family val="3"/>
        <charset val="128"/>
      </rPr>
      <t>過度の流涙。涙液の過剰産生または涙管の排液障害による</t>
    </r>
  </si>
  <si>
    <t>Eye disorders - Other, specify</t>
  </si>
  <si>
    <r>
      <rPr>
        <sz val="12"/>
        <rFont val="ＭＳ Ｐゴシック"/>
        <family val="3"/>
        <charset val="128"/>
      </rPr>
      <t>眼障害、その他（具体的に記載</t>
    </r>
    <r>
      <rPr>
        <sz val="12"/>
        <rFont val="Arial"/>
        <family val="2"/>
      </rPr>
      <t xml:space="preserve">    </t>
    </r>
    <r>
      <rPr>
        <sz val="12"/>
        <rFont val="ＭＳ Ｐゴシック"/>
        <family val="3"/>
        <charset val="128"/>
      </rPr>
      <t>）</t>
    </r>
  </si>
  <si>
    <t>Asymptomatic or mild symptoms; clinical or diagnostic observations only; intervention not indicated; no change in vision</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</si>
  <si>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視力に変化がない</t>
    </r>
  </si>
  <si>
    <t>Moderate; minimal, local or noninvasive intervention indicated; limiting instrumental ADL; best corrected visual acuity 20/40 and better or 3 lines or less decreased vision from known baseline</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</si>
  <si>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</si>
  <si>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Severe or medically significant but not immediately sight-threatening; limiting self care ADL; decrease in visual acuity (best corrected visual acuity worse than 20/40 or more than 3 lines of decreased vision from known baseline, up to 20/200)</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</si>
  <si>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ただちに視覚喪失をきたす可能性は高くない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視力低下（最高矯正視力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</si>
  <si>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Sight-threatening consequences; urgent intervention indicated; best corrected visual acuity of 20/200 or worse in the affected eye</t>
  </si>
  <si>
    <r>
      <rPr>
        <sz val="12"/>
        <rFont val="ＭＳ Ｐゴシック"/>
        <family val="3"/>
        <charset val="128"/>
      </rP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罹患眼の最高矯正視力</t>
    </r>
    <r>
      <rPr>
        <sz val="12"/>
        <rFont val="Arial"/>
        <family val="2"/>
      </rPr>
      <t>0.1</t>
    </r>
    <r>
      <rPr>
        <sz val="12"/>
        <rFont val="ＭＳ Ｐゴシック"/>
        <family val="3"/>
        <charset val="128"/>
      </rPr>
      <t>以下</t>
    </r>
  </si>
  <si>
    <r>
      <t>胃腸障害</t>
    </r>
    <r>
      <rPr>
        <b/>
        <sz val="12"/>
        <rFont val="Arial"/>
        <family val="2"/>
      </rPr>
      <t xml:space="preserve"> Gastrointestinal disorders</t>
    </r>
    <phoneticPr fontId="36" type="noConversion"/>
  </si>
  <si>
    <t>Gastrointestinal disorders</t>
  </si>
  <si>
    <r>
      <rPr>
        <sz val="12"/>
        <rFont val="ＭＳ Ｐゴシック"/>
        <family val="3"/>
        <charset val="128"/>
      </rPr>
      <t>胃腸障害</t>
    </r>
  </si>
  <si>
    <t>Abdominal distension</t>
  </si>
  <si>
    <r>
      <rPr>
        <sz val="12"/>
        <rFont val="ＭＳ Ｐゴシック"/>
        <family val="3"/>
        <charset val="128"/>
      </rPr>
      <t>腹部膨満</t>
    </r>
  </si>
  <si>
    <t>Severe discomfort; limiting self care ADL</t>
  </si>
  <si>
    <r>
      <rPr>
        <sz val="12"/>
        <rFont val="ＭＳ Ｐゴシック"/>
        <family val="3"/>
        <charset val="128"/>
      </rPr>
      <t>高度の不快感</t>
    </r>
    <r>
      <rPr>
        <sz val="12"/>
        <rFont val="Arial"/>
        <family val="2"/>
      </rPr>
      <t xml:space="preserve">; </t>
    </r>
    <r>
      <rPr>
        <sz val="12"/>
        <rFont val="ＭＳ Ｐゴシック"/>
        <family val="3"/>
        <charset val="128"/>
      </rPr>
      <t>身の回りの日常生活動作の制限</t>
    </r>
  </si>
  <si>
    <t>A disorder characterized by swelling of the abdomen.</t>
  </si>
  <si>
    <r>
      <rPr>
        <sz val="12"/>
        <rFont val="ＭＳ Ｐゴシック"/>
        <family val="3"/>
        <charset val="128"/>
      </rPr>
      <t>腹部の膨隆</t>
    </r>
  </si>
  <si>
    <t>Abdominal pain</t>
  </si>
  <si>
    <r>
      <rPr>
        <sz val="12"/>
        <rFont val="ＭＳ Ｐゴシック"/>
        <family val="3"/>
        <charset val="128"/>
      </rPr>
      <t>腹痛</t>
    </r>
  </si>
  <si>
    <t>A disorder characterized by a sensation of marked discomfort in the abdominal region.</t>
  </si>
  <si>
    <r>
      <rPr>
        <sz val="12"/>
        <rFont val="ＭＳ Ｐゴシック"/>
        <family val="3"/>
        <charset val="128"/>
      </rPr>
      <t>腹部の著しく不快な感覚</t>
    </r>
  </si>
  <si>
    <t>Anal fissure</t>
  </si>
  <si>
    <r>
      <rPr>
        <sz val="12"/>
        <rFont val="ＭＳ Ｐゴシック"/>
        <family val="3"/>
        <charset val="128"/>
      </rPr>
      <t>裂肛</t>
    </r>
  </si>
  <si>
    <t>Asymptomatic</t>
  </si>
  <si>
    <r>
      <rPr>
        <sz val="12"/>
        <rFont val="ＭＳ Ｐゴシック"/>
        <family val="3"/>
        <charset val="128"/>
      </rPr>
      <t>症状がない</t>
    </r>
  </si>
  <si>
    <t>Symptomatic</t>
  </si>
  <si>
    <r>
      <rPr>
        <sz val="12"/>
        <rFont val="ＭＳ Ｐゴシック"/>
        <family val="3"/>
        <charset val="128"/>
      </rPr>
      <t>症状がある</t>
    </r>
  </si>
  <si>
    <t>Invasive intervention indicated</t>
  </si>
  <si>
    <r>
      <rPr>
        <sz val="12"/>
        <rFont val="ＭＳ Ｐゴシック"/>
        <family val="3"/>
        <charset val="128"/>
      </rPr>
      <t>侵襲的治療を要する</t>
    </r>
  </si>
  <si>
    <t>A disorder characterized by a tear in the lining of the anus.</t>
  </si>
  <si>
    <r>
      <rPr>
        <sz val="12"/>
        <rFont val="ＭＳ Ｐゴシック"/>
        <family val="3"/>
        <charset val="128"/>
      </rPr>
      <t>肛門粘膜の断裂</t>
    </r>
  </si>
  <si>
    <t>Anal fistula</t>
  </si>
  <si>
    <r>
      <rPr>
        <sz val="12"/>
        <rFont val="ＭＳ Ｐゴシック"/>
        <family val="3"/>
        <charset val="128"/>
      </rPr>
      <t>痔瘻</t>
    </r>
  </si>
  <si>
    <r>
      <rPr>
        <sz val="12"/>
        <rFont val="ＭＳ Ｐゴシック"/>
        <family val="3"/>
        <charset val="128"/>
      </rPr>
      <t>症状がない</t>
    </r>
    <r>
      <rPr>
        <sz val="12"/>
        <rFont val="Arial"/>
        <family val="2"/>
      </rPr>
      <t xml:space="preserve"> </t>
    </r>
  </si>
  <si>
    <t>Symptomatic, invasive intervention not indicated</t>
    <phoneticPr fontId="30"/>
  </si>
  <si>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phoneticPr fontId="30"/>
  </si>
  <si>
    <t>A disorder characterized by an abnormal communication between the opening in the anal canal to the perianal skin.</t>
  </si>
  <si>
    <r>
      <rPr>
        <sz val="12"/>
        <rFont val="ＭＳ Ｐゴシック"/>
        <family val="3"/>
        <charset val="128"/>
      </rPr>
      <t>肛門管腔と肛門周囲皮膚との間の病的な交通</t>
    </r>
  </si>
  <si>
    <t>Anal hemorrhage</t>
  </si>
  <si>
    <r>
      <rPr>
        <sz val="12"/>
        <rFont val="ＭＳ Ｐゴシック"/>
        <family val="3"/>
        <charset val="128"/>
      </rPr>
      <t>肛門出血</t>
    </r>
  </si>
  <si>
    <t>Moderate symptoms;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</si>
  <si>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治療を要する</t>
    </r>
  </si>
  <si>
    <t>Transfusion indicated; invasive intervention indicated; hospitalization</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</si>
  <si>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</si>
  <si>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anal region.</t>
  </si>
  <si>
    <r>
      <rPr>
        <sz val="12"/>
        <rFont val="ＭＳ Ｐゴシック"/>
        <family val="3"/>
        <charset val="128"/>
      </rPr>
      <t>肛門部よりの出血</t>
    </r>
  </si>
  <si>
    <t>Anal mucositis</t>
  </si>
  <si>
    <r>
      <rPr>
        <sz val="12"/>
        <rFont val="ＭＳ Ｐゴシック"/>
        <family val="3"/>
        <charset val="128"/>
      </rPr>
      <t>肛門粘膜炎</t>
    </r>
  </si>
  <si>
    <t>Asymptomatic or mild symptoms;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</si>
  <si>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治療を要さない</t>
    </r>
  </si>
  <si>
    <t>Symptomatic;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</si>
  <si>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</si>
  <si>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ulceration or inflammation of the mucous membrane of the anus.</t>
  </si>
  <si>
    <r>
      <rPr>
        <sz val="12"/>
        <rFont val="ＭＳ Ｐゴシック"/>
        <family val="3"/>
        <charset val="128"/>
      </rPr>
      <t>肛門粘膜の潰瘍や炎症</t>
    </r>
  </si>
  <si>
    <t>Report Grade 4 and 5 as Gastrointestinal disorders: Anal ulcer</t>
  </si>
  <si>
    <r>
      <t>Grade 4</t>
    </r>
    <r>
      <rPr>
        <sz val="12"/>
        <rFont val="ＭＳ Ｐゴシック"/>
        <family val="3"/>
        <charset val="128"/>
      </rPr>
      <t>と</t>
    </r>
    <r>
      <rPr>
        <sz val="12"/>
        <rFont val="Arial"/>
        <family val="2"/>
      </rPr>
      <t>Grade 5</t>
    </r>
    <r>
      <rPr>
        <sz val="12"/>
        <rFont val="ＭＳ Ｐゴシック"/>
        <family val="3"/>
        <charset val="128"/>
      </rPr>
      <t>は肛門潰瘍［胃腸障害］として記録</t>
    </r>
    <r>
      <rPr>
        <sz val="12"/>
        <rFont val="Arial"/>
        <family val="2"/>
      </rPr>
      <t>/</t>
    </r>
    <r>
      <rPr>
        <sz val="12"/>
        <rFont val="ＭＳ Ｐゴシック"/>
        <family val="3"/>
        <charset val="128"/>
      </rPr>
      <t>報告する</t>
    </r>
    <phoneticPr fontId="30"/>
  </si>
  <si>
    <t>Anal necrosis</t>
  </si>
  <si>
    <r>
      <rPr>
        <sz val="12"/>
        <rFont val="ＭＳ Ｐゴシック"/>
        <family val="3"/>
        <charset val="128"/>
      </rPr>
      <t>肛門壊死</t>
    </r>
  </si>
  <si>
    <t>TPN or hospitalization indicated; invasive intervention indicated</t>
  </si>
  <si>
    <r>
      <t>TPN</t>
    </r>
    <r>
      <rPr>
        <sz val="12"/>
        <rFont val="ＭＳ Ｐゴシック"/>
        <family val="3"/>
        <charset val="128"/>
      </rPr>
      <t>または入院を要する</t>
    </r>
    <r>
      <rPr>
        <sz val="12"/>
        <rFont val="Arial"/>
        <family val="2"/>
      </rPr>
      <t xml:space="preserve">; </t>
    </r>
    <r>
      <rPr>
        <sz val="12"/>
        <rFont val="ＭＳ Ｐゴシック"/>
        <family val="3"/>
        <charset val="128"/>
      </rPr>
      <t>侵襲的治療を要する</t>
    </r>
  </si>
  <si>
    <t>Life-threatening consequences;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</si>
  <si>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t>
    </r>
  </si>
  <si>
    <t>A disorder characterized by a necrotic process occurring in the anal region.</t>
  </si>
  <si>
    <r>
      <rPr>
        <sz val="12"/>
        <rFont val="ＭＳ Ｐゴシック"/>
        <family val="3"/>
        <charset val="128"/>
      </rPr>
      <t>肛門部に生じた壊死</t>
    </r>
  </si>
  <si>
    <t>Anal pain</t>
  </si>
  <si>
    <r>
      <rPr>
        <sz val="12"/>
        <rFont val="ＭＳ Ｐゴシック"/>
        <family val="3"/>
        <charset val="128"/>
      </rPr>
      <t>肛門痛</t>
    </r>
  </si>
  <si>
    <t>A disorder characterized by a sensation of marked discomfort in the anal region.</t>
  </si>
  <si>
    <r>
      <rPr>
        <sz val="12"/>
        <rFont val="ＭＳ Ｐゴシック"/>
        <family val="3"/>
        <charset val="128"/>
      </rPr>
      <t>肛門の著しく不快な感覚</t>
    </r>
  </si>
  <si>
    <t>Anal stenosis</t>
  </si>
  <si>
    <r>
      <rPr>
        <sz val="12"/>
        <rFont val="ＭＳ Ｐゴシック"/>
        <family val="3"/>
        <charset val="128"/>
      </rPr>
      <t>肛門狭窄</t>
    </r>
  </si>
  <si>
    <t>Symptomatic; altered GI function</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</si>
  <si>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</si>
  <si>
    <t>Symptomatic and severely altered GI function; non-emergent operative intervention indicated; TPN or hospitalization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</si>
  <si>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非緊急の外科的処置を要する</t>
    </r>
    <r>
      <rPr>
        <sz val="12"/>
        <rFont val="Arial"/>
        <family val="2"/>
      </rPr>
      <t>; TPN</t>
    </r>
    <r>
      <rPr>
        <sz val="12"/>
        <rFont val="ＭＳ Ｐゴシック"/>
        <family val="3"/>
        <charset val="128"/>
      </rPr>
      <t>または入院を要する</t>
    </r>
  </si>
  <si>
    <t>A disorder characterized by a narrowing of the lumen of the anal canal.</t>
  </si>
  <si>
    <r>
      <rPr>
        <sz val="12"/>
        <rFont val="ＭＳ Ｐゴシック"/>
        <family val="3"/>
        <charset val="128"/>
      </rPr>
      <t>肛門管の内腔の狭小化</t>
    </r>
  </si>
  <si>
    <t>Anal ulcer</t>
  </si>
  <si>
    <r>
      <rPr>
        <sz val="12"/>
        <rFont val="ＭＳ Ｐゴシック"/>
        <family val="3"/>
        <charset val="128"/>
      </rPr>
      <t>肛門潰瘍</t>
    </r>
  </si>
  <si>
    <t>Severely altered GI function; TPN indicated; elective invasive intervention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</si>
  <si>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</si>
  <si>
    <t>A disorder characterized by a circumscribed, erosive lesion on the mucosal surface of the anal canal.</t>
  </si>
  <si>
    <r>
      <rPr>
        <sz val="12"/>
        <rFont val="ＭＳ Ｐゴシック"/>
        <family val="3"/>
        <charset val="128"/>
      </rPr>
      <t>肛門管の粘膜面の、限局性のびらん性病変</t>
    </r>
  </si>
  <si>
    <t>Ascites</t>
  </si>
  <si>
    <r>
      <rPr>
        <sz val="12"/>
        <rFont val="ＭＳ Ｐゴシック"/>
        <family val="3"/>
        <charset val="128"/>
      </rPr>
      <t>腹水</t>
    </r>
  </si>
  <si>
    <t>Severe symptoms;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</si>
  <si>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侵襲的治療を要する</t>
    </r>
  </si>
  <si>
    <t>A disorder characterized by accumulation of serous or hemorrhagic fluid in the peritoneal cavity.</t>
  </si>
  <si>
    <r>
      <rPr>
        <sz val="12"/>
        <rFont val="ＭＳ Ｐゴシック"/>
        <family val="3"/>
        <charset val="128"/>
      </rPr>
      <t>腹腔内の漿液性または血性の液体貯留</t>
    </r>
  </si>
  <si>
    <t>Belching</t>
  </si>
  <si>
    <r>
      <rPr>
        <sz val="12"/>
        <rFont val="ＭＳ Ｐゴシック"/>
        <family val="3"/>
        <charset val="128"/>
      </rPr>
      <t>おくび</t>
    </r>
  </si>
  <si>
    <t>Increase from baseline</t>
  </si>
  <si>
    <r>
      <rPr>
        <sz val="12"/>
        <rFont val="ＭＳ Ｐゴシック"/>
        <family val="3"/>
        <charset val="128"/>
      </rPr>
      <t>ベースラインから増加</t>
    </r>
  </si>
  <si>
    <t>Intervention initiated (including over the counter medications)</t>
  </si>
  <si>
    <r>
      <rPr>
        <sz val="12"/>
        <rFont val="ＭＳ Ｐゴシック"/>
        <family val="3"/>
        <charset val="128"/>
      </rPr>
      <t>治療を要する（市販薬を含む）</t>
    </r>
  </si>
  <si>
    <t>To expel gas noisily from the mouth.</t>
  </si>
  <si>
    <r>
      <rPr>
        <sz val="12"/>
        <rFont val="ＭＳ Ｐゴシック"/>
        <family val="3"/>
        <charset val="128"/>
      </rPr>
      <t>口から音を立ててガスを出す</t>
    </r>
  </si>
  <si>
    <t>Synonym: Burping</t>
  </si>
  <si>
    <r>
      <rPr>
        <sz val="12"/>
        <rFont val="ＭＳ Ｐゴシック"/>
        <family val="3"/>
        <charset val="128"/>
      </rPr>
      <t>シノニム：おくび</t>
    </r>
    <r>
      <rPr>
        <sz val="12"/>
        <rFont val="Arial"/>
        <family val="2"/>
      </rPr>
      <t>/Burping</t>
    </r>
  </si>
  <si>
    <t>Bloating</t>
  </si>
  <si>
    <r>
      <rPr>
        <sz val="12"/>
        <rFont val="ＭＳ Ｐゴシック"/>
        <family val="3"/>
        <charset val="128"/>
      </rPr>
      <t>腹部膨満感</t>
    </r>
  </si>
  <si>
    <t>No change in bowel function or oral intake</t>
  </si>
  <si>
    <r>
      <rPr>
        <sz val="12"/>
        <rFont val="ＭＳ Ｐゴシック"/>
        <family val="3"/>
        <charset val="128"/>
      </rPr>
      <t>腸管の機能や経口摂取に変化なし</t>
    </r>
  </si>
  <si>
    <t>Symptomatic, decreased oral intake; change in bowel function</t>
  </si>
  <si>
    <r>
      <rPr>
        <sz val="12"/>
        <rFont val="ＭＳ Ｐゴシック"/>
        <family val="3"/>
        <charset val="128"/>
      </rP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t>
    </r>
  </si>
  <si>
    <t>A disorder characterized by subject-reported feeling of uncomfortable fullness of the abdomen.</t>
  </si>
  <si>
    <r>
      <rPr>
        <sz val="12"/>
        <rFont val="ＭＳ Ｐゴシック"/>
        <family val="3"/>
        <charset val="128"/>
      </rPr>
      <t>腹部の自覚的な不快な膨満感</t>
    </r>
  </si>
  <si>
    <t>Cecal hemorrhage</t>
  </si>
  <si>
    <r>
      <rPr>
        <sz val="12"/>
        <rFont val="ＭＳ Ｐゴシック"/>
        <family val="3"/>
        <charset val="128"/>
      </rPr>
      <t>盲腸出血</t>
    </r>
  </si>
  <si>
    <t>A disorder characterized by bleeding from the cecum.</t>
  </si>
  <si>
    <r>
      <rPr>
        <sz val="12"/>
        <rFont val="ＭＳ Ｐゴシック"/>
        <family val="3"/>
        <charset val="128"/>
      </rPr>
      <t>盲腸からの出血</t>
    </r>
  </si>
  <si>
    <t>Cheilitis</t>
  </si>
  <si>
    <r>
      <rPr>
        <sz val="12"/>
        <rFont val="ＭＳ Ｐゴシック"/>
        <family val="3"/>
        <charset val="128"/>
      </rPr>
      <t>口唇炎</t>
    </r>
  </si>
  <si>
    <t>Severe symptoms;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</si>
  <si>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</si>
  <si>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inflammation of the lip.</t>
  </si>
  <si>
    <r>
      <rPr>
        <sz val="12"/>
        <rFont val="ＭＳ Ｐゴシック"/>
        <family val="3"/>
        <charset val="128"/>
      </rPr>
      <t>口唇の炎症</t>
    </r>
  </si>
  <si>
    <t>Chylous ascites</t>
  </si>
  <si>
    <r>
      <rPr>
        <sz val="12"/>
        <rFont val="ＭＳ Ｐゴシック"/>
        <family val="3"/>
        <charset val="128"/>
      </rPr>
      <t>乳び性腹水</t>
    </r>
  </si>
  <si>
    <t>Symptomatic; medical intervention indicated (e.g., fat-restricted diet); paracentesis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</si>
  <si>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穿刺またはチューブドレナージを要する</t>
    </r>
  </si>
  <si>
    <t>Severe symptoms;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</si>
  <si>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待機的外科的処置を要する</t>
    </r>
  </si>
  <si>
    <t>A disorder characterized by accumulation of milky fluid in the peritoneal cavity.</t>
  </si>
  <si>
    <r>
      <rPr>
        <sz val="12"/>
        <rFont val="ＭＳ Ｐゴシック"/>
        <family val="3"/>
        <charset val="128"/>
      </rPr>
      <t>腹腔内の乳び貯留</t>
    </r>
  </si>
  <si>
    <t>Colitis</t>
  </si>
  <si>
    <r>
      <rPr>
        <sz val="12"/>
        <rFont val="ＭＳ Ｐゴシック"/>
        <family val="3"/>
        <charset val="128"/>
      </rPr>
      <t>大腸炎</t>
    </r>
  </si>
  <si>
    <t>Abdominal pain; mucus or blood in stool</t>
  </si>
  <si>
    <r>
      <rPr>
        <sz val="12"/>
        <rFont val="ＭＳ Ｐゴシック"/>
        <family val="3"/>
        <charset val="128"/>
      </rPr>
      <t>腹痛</t>
    </r>
    <r>
      <rPr>
        <sz val="12"/>
        <rFont val="Arial"/>
        <family val="2"/>
      </rPr>
      <t xml:space="preserve">; </t>
    </r>
    <r>
      <rPr>
        <sz val="12"/>
        <rFont val="ＭＳ Ｐゴシック"/>
        <family val="3"/>
        <charset val="128"/>
      </rPr>
      <t>粘液または血液が便に混じる</t>
    </r>
  </si>
  <si>
    <t>Severe abdominal pain; peritoneal signs</t>
  </si>
  <si>
    <r>
      <rPr>
        <sz val="12"/>
        <rFont val="ＭＳ Ｐゴシック"/>
        <family val="3"/>
        <charset val="128"/>
      </rPr>
      <t>高度の腹痛</t>
    </r>
    <r>
      <rPr>
        <sz val="12"/>
        <rFont val="Arial"/>
        <family val="2"/>
      </rPr>
      <t xml:space="preserve">; </t>
    </r>
    <r>
      <rPr>
        <sz val="12"/>
        <rFont val="ＭＳ Ｐゴシック"/>
        <family val="3"/>
        <charset val="128"/>
      </rPr>
      <t>腹膜刺激症状</t>
    </r>
  </si>
  <si>
    <t>A disorder characterized by inflammation of the colon.</t>
  </si>
  <si>
    <r>
      <rPr>
        <sz val="12"/>
        <rFont val="ＭＳ Ｐゴシック"/>
        <family val="3"/>
        <charset val="128"/>
      </rPr>
      <t>大腸の炎症</t>
    </r>
  </si>
  <si>
    <t>Colonic fistula</t>
  </si>
  <si>
    <r>
      <rPr>
        <sz val="12"/>
        <rFont val="ＭＳ Ｐゴシック"/>
        <family val="3"/>
        <charset val="128"/>
      </rPr>
      <t>結腸瘻</t>
    </r>
  </si>
  <si>
    <t>Symptomatic, invasive intervention not indicated</t>
  </si>
  <si>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</si>
  <si>
    <t>A disorder characterized by an abnormal communication between the large intestine and another organ or anatomic site.</t>
  </si>
  <si>
    <r>
      <rPr>
        <sz val="12"/>
        <rFont val="ＭＳ Ｐゴシック"/>
        <family val="3"/>
        <charset val="128"/>
      </rPr>
      <t>大腸と、他の臓器や解剖学的部位との間に生じた病的な交通</t>
    </r>
  </si>
  <si>
    <t>Colonic hemorrhage</t>
  </si>
  <si>
    <r>
      <rPr>
        <sz val="12"/>
        <rFont val="ＭＳ Ｐゴシック"/>
        <family val="3"/>
        <charset val="128"/>
      </rPr>
      <t>結腸出血</t>
    </r>
  </si>
  <si>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</si>
  <si>
    <t>A disorder characterized by bleeding from the colon.</t>
  </si>
  <si>
    <r>
      <rPr>
        <sz val="12"/>
        <rFont val="ＭＳ Ｐゴシック"/>
        <family val="3"/>
        <charset val="128"/>
      </rPr>
      <t>結腸からの出血</t>
    </r>
  </si>
  <si>
    <t>Colonic obstruction</t>
  </si>
  <si>
    <r>
      <rPr>
        <sz val="12"/>
        <rFont val="ＭＳ Ｐゴシック"/>
        <family val="3"/>
        <charset val="128"/>
      </rPr>
      <t>結腸閉塞</t>
    </r>
  </si>
  <si>
    <t>Hospitalization indicated;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</si>
  <si>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phoneticPr fontId="30"/>
  </si>
  <si>
    <t>A disorder characterized by blockage of the normal flow of the intestinal contents in the colon.</t>
  </si>
  <si>
    <r>
      <rPr>
        <sz val="12"/>
        <rFont val="ＭＳ Ｐゴシック"/>
        <family val="3"/>
        <charset val="128"/>
      </rPr>
      <t>結腸の腸内容の正常な流れの途絶</t>
    </r>
  </si>
  <si>
    <t>Colonic perforation</t>
  </si>
  <si>
    <r>
      <rPr>
        <sz val="12"/>
        <rFont val="ＭＳ Ｐゴシック"/>
        <family val="3"/>
        <charset val="128"/>
      </rPr>
      <t>結腸穿孔</t>
    </r>
  </si>
  <si>
    <t>Invasive intervention not indicated</t>
  </si>
  <si>
    <r>
      <rPr>
        <sz val="12"/>
        <rFont val="ＭＳ Ｐゴシック"/>
        <family val="3"/>
        <charset val="128"/>
      </rPr>
      <t>侵襲的治療を要さない</t>
    </r>
  </si>
  <si>
    <t>A disorder characterized by a rupture in the colonic wall.</t>
  </si>
  <si>
    <r>
      <rPr>
        <sz val="12"/>
        <rFont val="ＭＳ Ｐゴシック"/>
        <family val="3"/>
        <charset val="128"/>
      </rPr>
      <t>結腸壁の破裂</t>
    </r>
  </si>
  <si>
    <t>Colonic stenosis</t>
  </si>
  <si>
    <r>
      <rPr>
        <sz val="12"/>
        <rFont val="ＭＳ Ｐゴシック"/>
        <family val="3"/>
        <charset val="128"/>
      </rPr>
      <t>結腸狭窄</t>
    </r>
  </si>
  <si>
    <t>Severely altered GI function; tube feeding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</si>
  <si>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</si>
  <si>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t>A disorder characterized by a narrowing of the lumen of the colon.</t>
  </si>
  <si>
    <r>
      <rPr>
        <sz val="12"/>
        <rFont val="ＭＳ Ｐゴシック"/>
        <family val="3"/>
        <charset val="128"/>
      </rPr>
      <t>結腸の内腔の狭小化</t>
    </r>
  </si>
  <si>
    <t>Colonic ulcer</t>
  </si>
  <si>
    <r>
      <rPr>
        <sz val="12"/>
        <rFont val="ＭＳ Ｐゴシック"/>
        <family val="3"/>
        <charset val="128"/>
      </rPr>
      <t>結腸潰瘍</t>
    </r>
  </si>
  <si>
    <t>A disorder characterized by a circumscribed, erosive lesion on the mucosal surface of the colon.</t>
  </si>
  <si>
    <r>
      <rPr>
        <sz val="12"/>
        <rFont val="ＭＳ Ｐゴシック"/>
        <family val="3"/>
        <charset val="128"/>
      </rPr>
      <t>結腸の粘膜面の、限局性のびらん性病変</t>
    </r>
  </si>
  <si>
    <t>Constipation</t>
  </si>
  <si>
    <r>
      <rPr>
        <sz val="12"/>
        <rFont val="ＭＳ Ｐゴシック"/>
        <family val="3"/>
        <charset val="128"/>
      </rPr>
      <t>便秘</t>
    </r>
  </si>
  <si>
    <t>Occasional or intermittent symptoms; occasional use of stool softeners, laxatives, dietary modification, or enema</t>
  </si>
  <si>
    <r>
      <rPr>
        <sz val="12"/>
        <rFont val="ＭＳ Ｐゴシック"/>
        <family val="3"/>
        <charset val="128"/>
      </rP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</si>
  <si>
    <t>Persistent symptoms with regular use of laxatives or enemas; limiting instrumental ADL</t>
  </si>
  <si>
    <r>
      <rPr>
        <sz val="12"/>
        <rFont val="ＭＳ Ｐゴシック"/>
        <family val="3"/>
        <charset val="128"/>
      </rPr>
      <t>緩下薬または浣腸の定期的使用を要する持続的症状</t>
    </r>
    <r>
      <rPr>
        <sz val="12"/>
        <rFont val="Arial"/>
        <family val="2"/>
      </rPr>
      <t xml:space="preserve">; </t>
    </r>
    <r>
      <rPr>
        <sz val="12"/>
        <rFont val="ＭＳ Ｐゴシック"/>
        <family val="3"/>
        <charset val="128"/>
      </rPr>
      <t>身の回り以外の日常生活動作の制限</t>
    </r>
  </si>
  <si>
    <t>Obstipation with manual evacuation indicated; limiting self care ADL</t>
  </si>
  <si>
    <r>
      <rPr>
        <sz val="12"/>
        <rFont val="ＭＳ Ｐゴシック"/>
        <family val="3"/>
        <charset val="128"/>
      </rPr>
      <t>摘便を要する頑固な便秘</t>
    </r>
    <r>
      <rPr>
        <sz val="12"/>
        <rFont val="Arial"/>
        <family val="2"/>
      </rPr>
      <t xml:space="preserve">; </t>
    </r>
    <r>
      <rPr>
        <sz val="12"/>
        <rFont val="ＭＳ Ｐゴシック"/>
        <family val="3"/>
        <charset val="128"/>
      </rPr>
      <t>身の回りの日常生活動作の制限</t>
    </r>
  </si>
  <si>
    <t>A disorder characterized by irregular and infrequent or difficult evacuation of the bowels.</t>
  </si>
  <si>
    <r>
      <rPr>
        <sz val="12"/>
        <rFont val="ＭＳ Ｐゴシック"/>
        <family val="3"/>
        <charset val="128"/>
      </rPr>
      <t>腸管内容の排出が不定期で頻度が減少、または困難な状態</t>
    </r>
  </si>
  <si>
    <t>Dental caries</t>
  </si>
  <si>
    <r>
      <rPr>
        <sz val="12"/>
        <rFont val="ＭＳ Ｐゴシック"/>
        <family val="3"/>
        <charset val="128"/>
      </rPr>
      <t>齲歯</t>
    </r>
  </si>
  <si>
    <t>One or more dental caries, not involving the root</t>
  </si>
  <si>
    <r>
      <rPr>
        <sz val="12"/>
        <rFont val="ＭＳ Ｐゴシック"/>
        <family val="3"/>
        <charset val="128"/>
      </rPr>
      <t>歯根部に及ばない齲歯</t>
    </r>
  </si>
  <si>
    <t>Dental caries involving the root</t>
  </si>
  <si>
    <r>
      <rPr>
        <sz val="12"/>
        <rFont val="ＭＳ Ｐゴシック"/>
        <family val="3"/>
        <charset val="128"/>
      </rPr>
      <t>歯根部に及ぶ齲歯</t>
    </r>
  </si>
  <si>
    <t>Dental caries resulting in pulpitis or periapical abscess or resulting in tooth loss</t>
  </si>
  <si>
    <r>
      <rPr>
        <sz val="12"/>
        <rFont val="ＭＳ Ｐゴシック"/>
        <family val="3"/>
        <charset val="128"/>
      </rPr>
      <t>歯髄炎または歯根尖周囲の膿瘍や歯の欠失に至る齲歯</t>
    </r>
  </si>
  <si>
    <t>A disorder characterized by the decay of a tooth, in which it becomes softened, discolored and/or porous.</t>
  </si>
  <si>
    <r>
      <rPr>
        <sz val="12"/>
        <rFont val="ＭＳ Ｐゴシック"/>
        <family val="3"/>
        <charset val="128"/>
      </rPr>
      <t>歯の腐食であり、歯が軟化、変色したり、穴があく状態</t>
    </r>
  </si>
  <si>
    <t>Diarrhea</t>
  </si>
  <si>
    <r>
      <rPr>
        <sz val="12"/>
        <rFont val="ＭＳ Ｐゴシック"/>
        <family val="3"/>
        <charset val="128"/>
      </rPr>
      <t>下痢</t>
    </r>
  </si>
  <si>
    <r>
      <t xml:space="preserve">Increase of </t>
    </r>
    <r>
      <rPr>
        <sz val="12"/>
        <rFont val="ＭＳ Ｐゴシック"/>
        <family val="3"/>
        <charset val="128"/>
      </rPr>
      <t>＜</t>
    </r>
    <r>
      <rPr>
        <sz val="12"/>
        <rFont val="Arial"/>
        <family val="2"/>
      </rPr>
      <t>4 stools per day over baseline; mild increase in ostomy output compared to baseline</t>
    </r>
    <phoneticPr fontId="30"/>
  </si>
  <si>
    <r>
      <rPr>
        <sz val="12"/>
        <rFont val="ＭＳ Ｐゴシック"/>
        <family val="3"/>
        <charset val="128"/>
      </rP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phoneticPr fontId="30"/>
  </si>
  <si>
    <t>Increase of 4 - 6 stools per day over baseline; moderate increase in ostomy output compared to baseline; limiting instrumental ADL</t>
  </si>
  <si>
    <r>
      <rPr>
        <sz val="12"/>
        <rFont val="ＭＳ Ｐゴシック"/>
        <family val="3"/>
        <charset val="128"/>
      </rP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ベースラインと比べて人工肛門からの排泄量の中等度増加</t>
    </r>
    <r>
      <rPr>
        <sz val="12"/>
        <rFont val="Arial"/>
        <family val="2"/>
      </rPr>
      <t xml:space="preserve">; </t>
    </r>
    <r>
      <rPr>
        <sz val="12"/>
        <rFont val="ＭＳ Ｐゴシック"/>
        <family val="3"/>
        <charset val="128"/>
      </rPr>
      <t>身の回り以外の日常生活動作の制限</t>
    </r>
  </si>
  <si>
    <r>
      <t xml:space="preserve">Increase of </t>
    </r>
    <r>
      <rPr>
        <sz val="12"/>
        <rFont val="ＭＳ Ｐゴシック"/>
        <family val="3"/>
        <charset val="128"/>
      </rPr>
      <t>＞</t>
    </r>
    <r>
      <rPr>
        <sz val="12"/>
        <rFont val="Arial"/>
        <family val="2"/>
      </rPr>
      <t>=7 stools per day over baseline; hospitalization indicated; severe increase in ostomy output compared to baseline; limiting self care ADL</t>
    </r>
    <phoneticPr fontId="30"/>
  </si>
  <si>
    <r>
      <rPr>
        <sz val="12"/>
        <rFont val="ＭＳ Ｐゴシック"/>
        <family val="3"/>
        <charset val="128"/>
      </rP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ベースラインと比べて人工肛門からの排泄量の高度増加</t>
    </r>
    <r>
      <rPr>
        <sz val="12"/>
        <rFont val="Arial"/>
        <family val="2"/>
      </rPr>
      <t xml:space="preserve">; </t>
    </r>
    <r>
      <rPr>
        <sz val="12"/>
        <rFont val="ＭＳ Ｐゴシック"/>
        <family val="3"/>
        <charset val="128"/>
      </rPr>
      <t>身の回りの日常生活動作の制限</t>
    </r>
    <phoneticPr fontId="30"/>
  </si>
  <si>
    <t>A disorder characterized by an increase in frequency and/or loose or watery bowel movements.</t>
  </si>
  <si>
    <r>
      <rPr>
        <sz val="12"/>
        <rFont val="ＭＳ Ｐゴシック"/>
        <family val="3"/>
        <charset val="128"/>
      </rPr>
      <t>排便頻度の増加や軟便または水様便の排便</t>
    </r>
  </si>
  <si>
    <t>Dry mouth</t>
  </si>
  <si>
    <r>
      <rPr>
        <sz val="12"/>
        <rFont val="ＭＳ Ｐゴシック"/>
        <family val="3"/>
        <charset val="128"/>
      </rPr>
      <t>口内乾燥</t>
    </r>
  </si>
  <si>
    <r>
      <t xml:space="preserve">Symptomatic (e.g., dry or thick saliva) without significant dietary alteration; unstimulated saliva flow </t>
    </r>
    <r>
      <rPr>
        <sz val="12"/>
        <rFont val="ＭＳ Ｐゴシック"/>
        <family val="3"/>
        <charset val="128"/>
      </rPr>
      <t>＞</t>
    </r>
    <r>
      <rPr>
        <sz val="12"/>
        <rFont val="Arial"/>
        <family val="2"/>
      </rPr>
      <t>0.2 ml/min</t>
    </r>
    <phoneticPr fontId="30"/>
  </si>
  <si>
    <r>
      <rPr>
        <sz val="12"/>
        <rFont val="ＭＳ Ｐゴシック"/>
        <family val="3"/>
        <charset val="128"/>
      </rPr>
      <t>症状があるが（例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顕著な摂食習慣の変化がない</t>
    </r>
    <r>
      <rPr>
        <sz val="12"/>
        <rFont val="Arial"/>
        <family val="2"/>
      </rPr>
      <t xml:space="preserve">; </t>
    </r>
    <r>
      <rPr>
        <sz val="12"/>
        <rFont val="ＭＳ Ｐゴシック"/>
        <family val="3"/>
        <charset val="128"/>
      </rPr>
      <t>刺激のない状態での唾液分泌が＞</t>
    </r>
    <r>
      <rPr>
        <sz val="12"/>
        <rFont val="Arial"/>
        <family val="2"/>
      </rPr>
      <t>0.2 mL/min</t>
    </r>
    <phoneticPr fontId="30"/>
  </si>
  <si>
    <t>Moderate symptoms; oral intake alterations (e.g., copious water, other lubricants, diet limited to purees and/or soft, moist foods); unstimulated saliva 0.1 to 0.2 ml/min</t>
  </si>
  <si>
    <r>
      <rPr>
        <sz val="12"/>
        <rFont val="ＭＳ Ｐゴシック"/>
        <family val="3"/>
        <charset val="128"/>
      </rPr>
      <t>中等度の症状</t>
    </r>
    <r>
      <rPr>
        <sz val="12"/>
        <rFont val="Arial"/>
        <family val="2"/>
      </rPr>
      <t xml:space="preserve">; </t>
    </r>
    <r>
      <rPr>
        <sz val="12"/>
        <rFont val="ＭＳ Ｐゴシック"/>
        <family val="3"/>
        <charset val="128"/>
      </rPr>
      <t>経口摂取の変化（例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ピューレ状および</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</si>
  <si>
    <r>
      <t xml:space="preserve">Inability to adequately aliment orally; tube feeding or TPN indicated; unstimulated saliva </t>
    </r>
    <r>
      <rPr>
        <sz val="12"/>
        <rFont val="ＭＳ Ｐゴシック"/>
        <family val="3"/>
        <charset val="128"/>
      </rPr>
      <t>＜</t>
    </r>
    <r>
      <rPr>
        <sz val="12"/>
        <rFont val="Arial"/>
        <family val="2"/>
      </rPr>
      <t>0.1 ml/min</t>
    </r>
    <phoneticPr fontId="30"/>
  </si>
  <si>
    <r>
      <rPr>
        <sz val="12"/>
        <rFont val="ＭＳ Ｐゴシック"/>
        <family val="3"/>
        <charset val="128"/>
      </rP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30"/>
  </si>
  <si>
    <t>A disorder characterized by reduced salivary flow in the oral cavity.</t>
  </si>
  <si>
    <r>
      <rPr>
        <sz val="12"/>
        <rFont val="ＭＳ Ｐゴシック"/>
        <family val="3"/>
        <charset val="128"/>
      </rPr>
      <t>口腔内の唾液分泌の低下</t>
    </r>
  </si>
  <si>
    <t>Duodenal fistula</t>
  </si>
  <si>
    <r>
      <rPr>
        <sz val="12"/>
        <rFont val="ＭＳ Ｐゴシック"/>
        <family val="3"/>
        <charset val="128"/>
      </rPr>
      <t>十二指腸瘻</t>
    </r>
  </si>
  <si>
    <t>A disorder characterized by an abnormal communication between the duodenum and another organ or anatomic site.</t>
  </si>
  <si>
    <r>
      <rPr>
        <sz val="12"/>
        <rFont val="ＭＳ Ｐゴシック"/>
        <family val="3"/>
        <charset val="128"/>
      </rPr>
      <t>十二指腸と、他の臓器や解剖学的部位との間に生じた病的な交通</t>
    </r>
  </si>
  <si>
    <t>Duodenal hemorrhage</t>
  </si>
  <si>
    <r>
      <rPr>
        <sz val="12"/>
        <rFont val="ＭＳ Ｐゴシック"/>
        <family val="3"/>
        <charset val="128"/>
      </rPr>
      <t>十二指腸出血</t>
    </r>
  </si>
  <si>
    <t>A disorder characterized by bleeding from the duodenum.</t>
  </si>
  <si>
    <r>
      <rPr>
        <sz val="12"/>
        <rFont val="ＭＳ Ｐゴシック"/>
        <family val="3"/>
        <charset val="128"/>
      </rPr>
      <t>十二指腸からの出血</t>
    </r>
  </si>
  <si>
    <t>Duodenal obstruction</t>
  </si>
  <si>
    <r>
      <rPr>
        <sz val="12"/>
        <rFont val="ＭＳ Ｐゴシック"/>
        <family val="3"/>
        <charset val="128"/>
      </rPr>
      <t>十二指腸閉塞</t>
    </r>
  </si>
  <si>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</si>
  <si>
    <t>A disorder characterized by blockage of the normal flow of stomach contents through the duodenum.</t>
  </si>
  <si>
    <r>
      <rPr>
        <sz val="12"/>
        <rFont val="ＭＳ Ｐゴシック"/>
        <family val="3"/>
        <charset val="128"/>
      </rPr>
      <t>胃内容の十二指腸での正常な流れの途絶</t>
    </r>
  </si>
  <si>
    <t>Duodenal perforation</t>
  </si>
  <si>
    <r>
      <rPr>
        <sz val="12"/>
        <rFont val="ＭＳ Ｐゴシック"/>
        <family val="3"/>
        <charset val="128"/>
      </rPr>
      <t>十二指腸穿孔</t>
    </r>
  </si>
  <si>
    <t>A disorder characterized by a rupture in the duodenal wall.</t>
  </si>
  <si>
    <r>
      <rPr>
        <sz val="12"/>
        <rFont val="ＭＳ Ｐゴシック"/>
        <family val="3"/>
        <charset val="128"/>
      </rPr>
      <t>十二指腸壁の破裂</t>
    </r>
  </si>
  <si>
    <t>Duodenal stenosis</t>
  </si>
  <si>
    <r>
      <rPr>
        <sz val="12"/>
        <rFont val="ＭＳ Ｐゴシック"/>
        <family val="3"/>
        <charset val="128"/>
      </rPr>
      <t>十二指腸狭窄</t>
    </r>
  </si>
  <si>
    <t>A disorder characterized by a narrowing of the lumen of the duodenum.</t>
  </si>
  <si>
    <r>
      <rPr>
        <sz val="12"/>
        <rFont val="ＭＳ Ｐゴシック"/>
        <family val="3"/>
        <charset val="128"/>
      </rPr>
      <t>十二指腸の内腔の狭小化</t>
    </r>
  </si>
  <si>
    <t>Duodenal ulcer</t>
  </si>
  <si>
    <r>
      <rPr>
        <sz val="12"/>
        <rFont val="ＭＳ Ｐゴシック"/>
        <family val="3"/>
        <charset val="128"/>
      </rPr>
      <t>十二指腸潰瘍</t>
    </r>
  </si>
  <si>
    <t>Severely altered GI function; TPN indicated; elective invasive intervention indicated; limiting self care ADL</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</si>
  <si>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</si>
  <si>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a circumscribed, erosive lesion on the mucosal surface of the duodenal wall.</t>
  </si>
  <si>
    <r>
      <rPr>
        <sz val="12"/>
        <rFont val="ＭＳ Ｐゴシック"/>
        <family val="3"/>
        <charset val="128"/>
      </rPr>
      <t>十二指腸の粘膜面の、限局性のびらん性病変</t>
    </r>
  </si>
  <si>
    <t>Dyspepsia</t>
  </si>
  <si>
    <r>
      <rPr>
        <sz val="12"/>
        <rFont val="ＭＳ Ｐゴシック"/>
        <family val="3"/>
        <charset val="128"/>
      </rPr>
      <t>消化不良</t>
    </r>
  </si>
  <si>
    <t>Severe symptoms;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</si>
  <si>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</si>
  <si>
    <t>A disorder characterized by an uncomfortable, often painful feeling in the stomach, resulting from impaired digestion. Symptoms include burning stomach, bloating, heartburn, nausea and vomiting.</t>
  </si>
  <si>
    <r>
      <rPr>
        <sz val="12"/>
        <rFont val="ＭＳ Ｐゴシック"/>
        <family val="3"/>
        <charset val="128"/>
      </rPr>
      <t>不快な、しばしば痛みのある胃の感覚で、不十分な消化の結果生じる。胃の焼灼感、膨満感、胸焼け、悪心、嘔吐の症状を呈する</t>
    </r>
  </si>
  <si>
    <t>Dysphagia</t>
  </si>
  <si>
    <r>
      <rPr>
        <sz val="12"/>
        <rFont val="ＭＳ Ｐゴシック"/>
        <family val="3"/>
        <charset val="128"/>
      </rPr>
      <t>嚥下障害</t>
    </r>
  </si>
  <si>
    <t>Symptomatic, able to eat regular diet</t>
  </si>
  <si>
    <r>
      <rPr>
        <sz val="12"/>
        <rFont val="ＭＳ Ｐゴシック"/>
        <family val="3"/>
        <charset val="128"/>
      </rPr>
      <t>症状があるが</t>
    </r>
    <r>
      <rPr>
        <sz val="12"/>
        <rFont val="Arial"/>
        <family val="2"/>
      </rPr>
      <t xml:space="preserve">, </t>
    </r>
    <r>
      <rPr>
        <sz val="12"/>
        <rFont val="ＭＳ Ｐゴシック"/>
        <family val="3"/>
        <charset val="128"/>
      </rPr>
      <t>通常食の摂取が可能</t>
    </r>
  </si>
  <si>
    <t>Symptomatic and altered eating/swallowing</t>
  </si>
  <si>
    <r>
      <rPr>
        <sz val="12"/>
        <rFont val="ＭＳ Ｐゴシック"/>
        <family val="3"/>
        <charset val="128"/>
      </rP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嚥下に変化がある</t>
    </r>
  </si>
  <si>
    <t>Severely altered eating/swallowing; tube feeding, TPN, or hospitalization indicated</t>
  </si>
  <si>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</si>
  <si>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difficulty in swallowing.</t>
  </si>
  <si>
    <r>
      <rPr>
        <sz val="12"/>
        <rFont val="ＭＳ Ｐゴシック"/>
        <family val="3"/>
        <charset val="128"/>
      </rPr>
      <t>嚥下が困難である状態</t>
    </r>
  </si>
  <si>
    <t>Enterocolitis</t>
  </si>
  <si>
    <r>
      <rPr>
        <sz val="12"/>
        <rFont val="ＭＳ Ｐゴシック"/>
        <family val="3"/>
        <charset val="128"/>
      </rPr>
      <t>腸炎</t>
    </r>
  </si>
  <si>
    <t>Severe or persistent abdominal pain; fever; ileus; peritoneal signs</t>
  </si>
  <si>
    <r>
      <rPr>
        <sz val="12"/>
        <rFont val="ＭＳ Ｐゴシック"/>
        <family val="3"/>
        <charset val="128"/>
      </rP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</si>
  <si>
    <t>A disorder characterized by inflammation of the small and large intestines.</t>
  </si>
  <si>
    <r>
      <rPr>
        <sz val="12"/>
        <rFont val="ＭＳ Ｐゴシック"/>
        <family val="3"/>
        <charset val="128"/>
      </rPr>
      <t>小腸と大腸の炎症</t>
    </r>
  </si>
  <si>
    <t>If reporting a known abnormality of the colon, use Gastrointestinal disorders: Colitis. If reporting a documented infection, use Infections and infestations: Enterocolitis infectious.</t>
  </si>
  <si>
    <r>
      <rPr>
        <sz val="12"/>
        <rFont val="ＭＳ Ｐゴシック"/>
        <family val="3"/>
        <charset val="128"/>
      </rPr>
      <t>結腸の既知の異常を記録</t>
    </r>
    <r>
      <rPr>
        <sz val="12"/>
        <rFont val="Arial"/>
        <family val="2"/>
      </rPr>
      <t>/</t>
    </r>
    <r>
      <rPr>
        <sz val="12"/>
        <rFont val="ＭＳ Ｐゴシック"/>
        <family val="3"/>
        <charset val="128"/>
      </rPr>
      <t>報告する場合は大腸炎［胃腸障害］を用いる。
診断が確定した感染を記録</t>
    </r>
    <r>
      <rPr>
        <sz val="12"/>
        <rFont val="Arial"/>
        <family val="2"/>
      </rPr>
      <t>/</t>
    </r>
    <r>
      <rPr>
        <sz val="12"/>
        <rFont val="ＭＳ Ｐゴシック"/>
        <family val="3"/>
        <charset val="128"/>
      </rPr>
      <t>報告する場合は感染性小腸結腸炎［感染症および寄生虫症］を用いる</t>
    </r>
    <phoneticPr fontId="30"/>
  </si>
  <si>
    <t>Enterovesical fistula</t>
  </si>
  <si>
    <r>
      <rPr>
        <sz val="12"/>
        <rFont val="ＭＳ Ｐゴシック"/>
        <family val="3"/>
        <charset val="128"/>
      </rPr>
      <t>腸膀胱瘻</t>
    </r>
  </si>
  <si>
    <t>A disorder characterized by an abnormal communication between the urinary bladder and the intestine.</t>
  </si>
  <si>
    <r>
      <rPr>
        <sz val="12"/>
        <rFont val="ＭＳ Ｐゴシック"/>
        <family val="3"/>
        <charset val="128"/>
      </rPr>
      <t>膀胱と腸管との間に生じた病的な交通</t>
    </r>
  </si>
  <si>
    <t>Esophageal fistula</t>
  </si>
  <si>
    <r>
      <rPr>
        <sz val="12"/>
        <rFont val="ＭＳ Ｐゴシック"/>
        <family val="3"/>
        <charset val="128"/>
      </rPr>
      <t>食道瘻</t>
    </r>
  </si>
  <si>
    <t>A disorder characterized by an abnormal communication between the esophagus and another organ or anatomic site.</t>
  </si>
  <si>
    <r>
      <rPr>
        <sz val="12"/>
        <rFont val="ＭＳ Ｐゴシック"/>
        <family val="3"/>
        <charset val="128"/>
      </rPr>
      <t>食道と他の臓器や解剖学的部位との病的な交通</t>
    </r>
  </si>
  <si>
    <t>Esophageal hemorrhage</t>
  </si>
  <si>
    <r>
      <rPr>
        <sz val="12"/>
        <rFont val="ＭＳ Ｐゴシック"/>
        <family val="3"/>
        <charset val="128"/>
      </rPr>
      <t>食道出血</t>
    </r>
  </si>
  <si>
    <t>A disorder characterized by bleeding from the esophagus.</t>
  </si>
  <si>
    <r>
      <rPr>
        <sz val="12"/>
        <rFont val="ＭＳ Ｐゴシック"/>
        <family val="3"/>
        <charset val="128"/>
      </rPr>
      <t>食道からの出血</t>
    </r>
  </si>
  <si>
    <t>Esophageal necrosis</t>
  </si>
  <si>
    <r>
      <rPr>
        <sz val="12"/>
        <rFont val="ＭＳ Ｐゴシック"/>
        <family val="3"/>
        <charset val="128"/>
      </rPr>
      <t>食道壊死</t>
    </r>
  </si>
  <si>
    <t>Inability to aliment adequately by GI tract; invasive intervention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</si>
  <si>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</si>
  <si>
    <t>A disorder characterized by a necrotic process occurring in the esophageal wall.</t>
  </si>
  <si>
    <r>
      <rPr>
        <sz val="12"/>
        <rFont val="ＭＳ Ｐゴシック"/>
        <family val="3"/>
        <charset val="128"/>
      </rPr>
      <t>食道壁に生じた壊死</t>
    </r>
  </si>
  <si>
    <t>Esophageal obstruction</t>
  </si>
  <si>
    <r>
      <rPr>
        <sz val="12"/>
        <rFont val="ＭＳ Ｐゴシック"/>
        <family val="3"/>
        <charset val="128"/>
      </rPr>
      <t>食道閉塞症</t>
    </r>
  </si>
  <si>
    <t>Symptomatic; altered GI function;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</si>
  <si>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</si>
  <si>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Hospitalization indicated; invasive intervention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</si>
  <si>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</si>
  <si>
    <t>A disorder characterized by blockage of the normal flow of the contents in the esophagus.</t>
  </si>
  <si>
    <r>
      <rPr>
        <sz val="12"/>
        <rFont val="ＭＳ Ｐゴシック"/>
        <family val="3"/>
        <charset val="128"/>
      </rPr>
      <t>食道内容の正常な流れの途絶</t>
    </r>
  </si>
  <si>
    <t>Esophageal pain</t>
  </si>
  <si>
    <r>
      <rPr>
        <sz val="12"/>
        <rFont val="ＭＳ Ｐゴシック"/>
        <family val="3"/>
        <charset val="128"/>
      </rPr>
      <t>食道痛</t>
    </r>
  </si>
  <si>
    <t>A disorder characterized by a sensation of marked discomfort in the esophageal region.</t>
  </si>
  <si>
    <r>
      <rPr>
        <sz val="12"/>
        <rFont val="ＭＳ Ｐゴシック"/>
        <family val="3"/>
        <charset val="128"/>
      </rPr>
      <t>食道領域の著しく不快な感覚</t>
    </r>
  </si>
  <si>
    <t>Esophageal perforation</t>
  </si>
  <si>
    <r>
      <rPr>
        <sz val="12"/>
        <rFont val="ＭＳ Ｐゴシック"/>
        <family val="3"/>
        <charset val="128"/>
      </rPr>
      <t>食道穿孔</t>
    </r>
  </si>
  <si>
    <t>A disorder characterized by a rupture in the wall of the esophagus.</t>
  </si>
  <si>
    <r>
      <rPr>
        <sz val="12"/>
        <rFont val="ＭＳ Ｐゴシック"/>
        <family val="3"/>
        <charset val="128"/>
      </rPr>
      <t>食道壁の破裂</t>
    </r>
  </si>
  <si>
    <t>Esophageal stenosis</t>
  </si>
  <si>
    <r>
      <rPr>
        <sz val="12"/>
        <rFont val="ＭＳ Ｐゴシック"/>
        <family val="3"/>
        <charset val="128"/>
      </rPr>
      <t>食道狭窄</t>
    </r>
  </si>
  <si>
    <t>A disorder characterized by a narrowing of the lumen of the esophagus.</t>
  </si>
  <si>
    <r>
      <rPr>
        <sz val="12"/>
        <rFont val="ＭＳ Ｐゴシック"/>
        <family val="3"/>
        <charset val="128"/>
      </rPr>
      <t>食道の内腔の狭小化</t>
    </r>
  </si>
  <si>
    <t>Esophageal ulcer</t>
  </si>
  <si>
    <r>
      <rPr>
        <sz val="12"/>
        <rFont val="ＭＳ Ｐゴシック"/>
        <family val="3"/>
        <charset val="128"/>
      </rPr>
      <t>食道潰瘍</t>
    </r>
  </si>
  <si>
    <t>A disorder characterized by a circumscribed, erosive lesion on the mucosal surface of the esophageal wall.</t>
  </si>
  <si>
    <r>
      <rPr>
        <sz val="12"/>
        <rFont val="ＭＳ Ｐゴシック"/>
        <family val="3"/>
        <charset val="128"/>
      </rPr>
      <t>食道壁の粘膜面の、限局性のびらん性病変</t>
    </r>
  </si>
  <si>
    <t>Esophageal varices hemorrhage</t>
  </si>
  <si>
    <r>
      <rPr>
        <sz val="12"/>
        <rFont val="ＭＳ Ｐゴシック"/>
        <family val="3"/>
        <charset val="128"/>
      </rPr>
      <t>食道静脈瘤出血</t>
    </r>
  </si>
  <si>
    <t>Self-limited; intervention not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</si>
  <si>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治療を要さない</t>
    </r>
  </si>
  <si>
    <t>A disorder characterized by bleeding from esophageal varices.</t>
  </si>
  <si>
    <r>
      <rPr>
        <sz val="12"/>
        <rFont val="ＭＳ Ｐゴシック"/>
        <family val="3"/>
        <charset val="128"/>
      </rPr>
      <t>食道静脈瘤からの出血</t>
    </r>
  </si>
  <si>
    <t>Esophagitis</t>
  </si>
  <si>
    <r>
      <rPr>
        <sz val="12"/>
        <rFont val="ＭＳ Ｐゴシック"/>
        <family val="3"/>
        <charset val="128"/>
      </rPr>
      <t>食道炎</t>
    </r>
  </si>
  <si>
    <t>Symptomatic; altered eating/swallowing; oral supplements indicated</t>
  </si>
  <si>
    <r>
      <rPr>
        <sz val="12"/>
        <rFont val="ＭＳ Ｐゴシック"/>
        <family val="3"/>
        <charset val="128"/>
      </rP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嚥下の変化</t>
    </r>
    <r>
      <rPr>
        <sz val="12"/>
        <rFont val="Arial"/>
        <family val="2"/>
      </rPr>
      <t xml:space="preserve">; </t>
    </r>
    <r>
      <rPr>
        <sz val="12"/>
        <rFont val="ＭＳ Ｐゴシック"/>
        <family val="3"/>
        <charset val="128"/>
      </rPr>
      <t>経口栄養補給を要する</t>
    </r>
  </si>
  <si>
    <r>
      <rPr>
        <sz val="12"/>
        <rFont val="ＭＳ Ｐゴシック"/>
        <family val="3"/>
        <charset val="128"/>
      </rPr>
      <t>摂食</t>
    </r>
    <r>
      <rPr>
        <sz val="12"/>
        <rFont val="Arial"/>
        <family val="2"/>
      </rPr>
      <t>/</t>
    </r>
    <r>
      <rPr>
        <sz val="12"/>
        <rFont val="ＭＳ Ｐゴシック"/>
        <family val="3"/>
        <charset val="128"/>
      </rPr>
      <t>嚥下の高度の変化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</si>
  <si>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inflammation of the esophageal wall.</t>
  </si>
  <si>
    <r>
      <rPr>
        <sz val="12"/>
        <rFont val="ＭＳ Ｐゴシック"/>
        <family val="3"/>
        <charset val="128"/>
      </rPr>
      <t>食道壁の炎症</t>
    </r>
  </si>
  <si>
    <t>Fecal incontinence</t>
  </si>
  <si>
    <r>
      <rPr>
        <sz val="12"/>
        <rFont val="ＭＳ Ｐゴシック"/>
        <family val="3"/>
        <charset val="128"/>
      </rPr>
      <t>便失禁</t>
    </r>
  </si>
  <si>
    <t>Occasional use of pads required</t>
  </si>
  <si>
    <r>
      <rPr>
        <sz val="12"/>
        <rFont val="ＭＳ Ｐゴシック"/>
        <family val="3"/>
        <charset val="128"/>
      </rPr>
      <t>時にパッドの使用が必要</t>
    </r>
  </si>
  <si>
    <t>Daily use of pads required</t>
  </si>
  <si>
    <r>
      <rPr>
        <sz val="12"/>
        <rFont val="ＭＳ Ｐゴシック"/>
        <family val="3"/>
        <charset val="128"/>
      </rPr>
      <t>毎日パッドの使用が必要</t>
    </r>
  </si>
  <si>
    <t>A disorder characterized by inability to control the escape of stool from the rectum.</t>
  </si>
  <si>
    <r>
      <rPr>
        <sz val="12"/>
        <rFont val="ＭＳ Ｐゴシック"/>
        <family val="3"/>
        <charset val="128"/>
      </rPr>
      <t>直腸からの便の漏れを制御できない状態</t>
    </r>
  </si>
  <si>
    <t>Flatulence</t>
  </si>
  <si>
    <r>
      <rPr>
        <sz val="12"/>
        <rFont val="ＭＳ Ｐゴシック"/>
        <family val="3"/>
        <charset val="128"/>
      </rPr>
      <t>鼓腸</t>
    </r>
  </si>
  <si>
    <t>Moderate; persistent; psychosocial sequelae</t>
  </si>
  <si>
    <r>
      <rPr>
        <sz val="12"/>
        <rFont val="ＭＳ Ｐゴシック"/>
        <family val="3"/>
        <charset val="128"/>
      </rP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社会心理学的な影響がある</t>
    </r>
  </si>
  <si>
    <t>A disorder characterized by a discharge of excessive gas from the lower GI tract.</t>
  </si>
  <si>
    <r>
      <rPr>
        <sz val="12"/>
        <rFont val="ＭＳ Ｐゴシック"/>
        <family val="3"/>
        <charset val="128"/>
      </rPr>
      <t>下部消化管の過剰なガスの貯溜</t>
    </r>
  </si>
  <si>
    <t>Gastric fistula</t>
  </si>
  <si>
    <r>
      <rPr>
        <sz val="12"/>
        <rFont val="ＭＳ Ｐゴシック"/>
        <family val="3"/>
        <charset val="128"/>
      </rPr>
      <t>胃瘻</t>
    </r>
  </si>
  <si>
    <t>A disorder characterized by an abnormal communication between the stomach and another organ or anatomic site.</t>
  </si>
  <si>
    <r>
      <rPr>
        <sz val="12"/>
        <rFont val="ＭＳ Ｐゴシック"/>
        <family val="3"/>
        <charset val="128"/>
      </rPr>
      <t>胃と他の臓器や解剖学的部位との病的な交通</t>
    </r>
  </si>
  <si>
    <t>Gastric hemorrhage</t>
  </si>
  <si>
    <r>
      <rPr>
        <sz val="12"/>
        <rFont val="ＭＳ Ｐゴシック"/>
        <family val="3"/>
        <charset val="128"/>
      </rPr>
      <t>胃出血</t>
    </r>
  </si>
  <si>
    <t>A disorder characterized by bleeding from the gastric wall.</t>
  </si>
  <si>
    <r>
      <rPr>
        <sz val="12"/>
        <rFont val="ＭＳ Ｐゴシック"/>
        <family val="3"/>
        <charset val="128"/>
      </rPr>
      <t>胃壁からの出血</t>
    </r>
  </si>
  <si>
    <t>Gastric necrosis</t>
  </si>
  <si>
    <r>
      <rPr>
        <sz val="12"/>
        <rFont val="ＭＳ Ｐゴシック"/>
        <family val="3"/>
        <charset val="128"/>
      </rPr>
      <t>胃壊死</t>
    </r>
  </si>
  <si>
    <t>A disorder characterized by a necrotic process occurring in the gastric wall.</t>
  </si>
  <si>
    <r>
      <rPr>
        <sz val="12"/>
        <rFont val="ＭＳ Ｐゴシック"/>
        <family val="3"/>
        <charset val="128"/>
      </rPr>
      <t>胃壁に生じた壊死</t>
    </r>
  </si>
  <si>
    <t>Gastric perforation</t>
  </si>
  <si>
    <r>
      <rPr>
        <sz val="12"/>
        <rFont val="ＭＳ Ｐゴシック"/>
        <family val="3"/>
        <charset val="128"/>
      </rPr>
      <t>胃穿孔</t>
    </r>
  </si>
  <si>
    <t>A disorder characterized by a rupture in the stomach wall.</t>
  </si>
  <si>
    <r>
      <rPr>
        <sz val="12"/>
        <rFont val="ＭＳ Ｐゴシック"/>
        <family val="3"/>
        <charset val="128"/>
      </rPr>
      <t>胃壁の破裂</t>
    </r>
  </si>
  <si>
    <t>Gastric stenosis</t>
  </si>
  <si>
    <r>
      <rPr>
        <sz val="12"/>
        <rFont val="ＭＳ Ｐゴシック"/>
        <family val="3"/>
        <charset val="128"/>
      </rPr>
      <t>胃狭窄</t>
    </r>
  </si>
  <si>
    <t>A disorder characterized by a narrowing of the lumen of the stomach.</t>
  </si>
  <si>
    <r>
      <rPr>
        <sz val="12"/>
        <rFont val="ＭＳ Ｐゴシック"/>
        <family val="3"/>
        <charset val="128"/>
      </rPr>
      <t>胃の内腔の狭小化</t>
    </r>
  </si>
  <si>
    <t>Gastric ulcer</t>
  </si>
  <si>
    <r>
      <rPr>
        <sz val="12"/>
        <rFont val="ＭＳ Ｐゴシック"/>
        <family val="3"/>
        <charset val="128"/>
      </rPr>
      <t>胃潰瘍</t>
    </r>
  </si>
  <si>
    <t>Symptomatic; altered GI function;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</si>
  <si>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</si>
  <si>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a circumscribed, erosive lesion on the mucosal surface of the stomach.</t>
  </si>
  <si>
    <r>
      <rPr>
        <sz val="12"/>
        <rFont val="ＭＳ Ｐゴシック"/>
        <family val="3"/>
        <charset val="128"/>
      </rPr>
      <t>胃壁の粘膜面の限局性のびらん性病変</t>
    </r>
  </si>
  <si>
    <t>Gastritis</t>
  </si>
  <si>
    <r>
      <rPr>
        <sz val="12"/>
        <rFont val="ＭＳ Ｐゴシック"/>
        <family val="3"/>
        <charset val="128"/>
      </rPr>
      <t>胃炎</t>
    </r>
  </si>
  <si>
    <t>Symptomatic; altered GI function;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</si>
  <si>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</si>
  <si>
    <t>Severely altered eating or gastric function; TPN or hospitalization indicated</t>
  </si>
  <si>
    <r>
      <rPr>
        <sz val="12"/>
        <rFont val="ＭＳ Ｐゴシック"/>
        <family val="3"/>
        <charset val="128"/>
      </rPr>
      <t>摂食または胃機能の高度の変化</t>
    </r>
    <r>
      <rPr>
        <sz val="12"/>
        <rFont val="Arial"/>
        <family val="2"/>
      </rPr>
      <t>; TPN</t>
    </r>
    <r>
      <rPr>
        <sz val="12"/>
        <rFont val="ＭＳ Ｐゴシック"/>
        <family val="3"/>
        <charset val="128"/>
      </rPr>
      <t>または入院を要する</t>
    </r>
  </si>
  <si>
    <t>A disorder characterized by inflammation of the stomach.</t>
  </si>
  <si>
    <r>
      <rPr>
        <sz val="12"/>
        <rFont val="ＭＳ Ｐゴシック"/>
        <family val="3"/>
        <charset val="128"/>
      </rPr>
      <t>胃の炎症</t>
    </r>
  </si>
  <si>
    <t>Gastroesophageal reflux disease</t>
  </si>
  <si>
    <r>
      <rPr>
        <sz val="12"/>
        <rFont val="ＭＳ Ｐゴシック"/>
        <family val="3"/>
        <charset val="128"/>
      </rPr>
      <t>胃食道逆流性疾患</t>
    </r>
  </si>
  <si>
    <t>A disorder characterized by reflux of the gastric and/or duodenal contents into the distal esophagus. It is chronic in nature and usually caused by incompetence of the lower esophageal sphincter, and may result in injury to the esophageal mucosal. Symptoms include heartburn and acid indigestion.</t>
  </si>
  <si>
    <r>
      <rPr>
        <sz val="12"/>
        <rFont val="ＭＳ Ｐゴシック"/>
        <family val="3"/>
        <charset val="128"/>
      </rPr>
      <t>胃や十二指腸内容の食道遠位側への逆流。本来慢性的なもので通常下部食道括約筋の機能不全を原因とし、食道粘膜の損傷を招く。胸焼けや消化不良の症状がある</t>
    </r>
  </si>
  <si>
    <t>Gastrointestinal fistula</t>
  </si>
  <si>
    <r>
      <rPr>
        <sz val="12"/>
        <rFont val="ＭＳ Ｐゴシック"/>
        <family val="3"/>
        <charset val="128"/>
      </rPr>
      <t>胃腸管瘻</t>
    </r>
  </si>
  <si>
    <t>A disorder characterized by an abnormal communication between any part of the gastrointestinal system and another organ or anatomic site.</t>
  </si>
  <si>
    <r>
      <rPr>
        <sz val="12"/>
        <rFont val="ＭＳ Ｐゴシック"/>
        <family val="3"/>
        <charset val="128"/>
      </rPr>
      <t>胃腸のいずれかの部位と他の臓器や解剖学的部位との病的な交通</t>
    </r>
  </si>
  <si>
    <t>Gastrointestinal pain</t>
  </si>
  <si>
    <r>
      <rPr>
        <sz val="12"/>
        <rFont val="ＭＳ Ｐゴシック"/>
        <family val="3"/>
        <charset val="128"/>
      </rPr>
      <t>消化器痛</t>
    </r>
  </si>
  <si>
    <t>A disorder characterized by a sensation of marked discomfort in the gastrointestinal region.</t>
  </si>
  <si>
    <r>
      <rPr>
        <sz val="12"/>
        <rFont val="ＭＳ Ｐゴシック"/>
        <family val="3"/>
        <charset val="128"/>
      </rPr>
      <t>胃腸領域の著しく不快な感覚</t>
    </r>
  </si>
  <si>
    <t>Gastroparesis</t>
  </si>
  <si>
    <r>
      <rPr>
        <sz val="12"/>
        <rFont val="ＭＳ Ｐゴシック"/>
        <family val="3"/>
        <charset val="128"/>
      </rPr>
      <t>胃不全麻痺</t>
    </r>
  </si>
  <si>
    <t>Mild nausea, early satiety and bloating, able to maintain caloric intake on regular diet</t>
  </si>
  <si>
    <r>
      <rPr>
        <sz val="12"/>
        <rFont val="ＭＳ Ｐゴシック"/>
        <family val="3"/>
        <charset val="128"/>
      </rP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</si>
  <si>
    <t>Moderate symptoms; able to maintain nutrition with dietary and lifestyle modifications; may need pharmacologic intervention</t>
  </si>
  <si>
    <r>
      <rPr>
        <sz val="12"/>
        <rFont val="ＭＳ Ｐゴシック"/>
        <family val="3"/>
        <charset val="128"/>
      </rPr>
      <t>中等度の症状</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</si>
  <si>
    <r>
      <t xml:space="preserve">Weight loss </t>
    </r>
    <r>
      <rPr>
        <sz val="12"/>
        <rFont val="ＭＳ Ｐゴシック"/>
        <family val="3"/>
        <charset val="128"/>
      </rPr>
      <t>＞</t>
    </r>
    <r>
      <rPr>
        <sz val="12"/>
        <rFont val="Arial"/>
        <family val="2"/>
      </rPr>
      <t>=20% from baseline; tube feeding or TPN indicated; elective operative intervention indicated</t>
    </r>
    <phoneticPr fontId="30"/>
  </si>
  <si>
    <r>
      <rPr>
        <sz val="12"/>
        <rFont val="ＭＳ Ｐゴシック"/>
        <family val="3"/>
        <charset val="128"/>
      </rPr>
      <t>ベースラインから≧</t>
    </r>
    <r>
      <rPr>
        <sz val="12"/>
        <rFont val="Arial"/>
        <family val="2"/>
      </rPr>
      <t>20%</t>
    </r>
    <r>
      <rPr>
        <sz val="12"/>
        <rFont val="ＭＳ Ｐゴシック"/>
        <family val="3"/>
        <charset val="128"/>
      </rPr>
      <t>の体重減少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30"/>
  </si>
  <si>
    <t>A disorder characterized by an incomplete paralysis of the muscles of the stomach wall resulting in delayed emptying of the gastric contents into the small intestine.</t>
  </si>
  <si>
    <r>
      <rPr>
        <sz val="12"/>
        <rFont val="ＭＳ Ｐゴシック"/>
        <family val="3"/>
        <charset val="128"/>
      </rPr>
      <t>胃壁の筋の不全麻痺で、胃内容の小腸への排出遅延を生じる</t>
    </r>
  </si>
  <si>
    <t>Gingival pain</t>
  </si>
  <si>
    <r>
      <rPr>
        <sz val="12"/>
        <rFont val="ＭＳ Ｐゴシック"/>
        <family val="3"/>
        <charset val="128"/>
      </rPr>
      <t>歯肉痛</t>
    </r>
  </si>
  <si>
    <t>Moderate pain interfering with oral intake</t>
  </si>
  <si>
    <r>
      <rPr>
        <sz val="12"/>
        <rFont val="ＭＳ Ｐゴシック"/>
        <family val="3"/>
        <charset val="128"/>
      </rPr>
      <t>経口摂取に支障がある中等度の疼痛</t>
    </r>
  </si>
  <si>
    <t>Severe pain; inability to aliment orally</t>
  </si>
  <si>
    <r>
      <rPr>
        <sz val="12"/>
        <rFont val="ＭＳ Ｐゴシック"/>
        <family val="3"/>
        <charset val="128"/>
      </rPr>
      <t>高度の疼痛</t>
    </r>
    <r>
      <rPr>
        <sz val="12"/>
        <rFont val="Arial"/>
        <family val="2"/>
      </rPr>
      <t xml:space="preserve">; </t>
    </r>
    <r>
      <rPr>
        <sz val="12"/>
        <rFont val="ＭＳ Ｐゴシック"/>
        <family val="3"/>
        <charset val="128"/>
      </rPr>
      <t>経口摂取が不可能</t>
    </r>
  </si>
  <si>
    <t>A disorder characterized by a sensation of marked discomfort in the gingival region.</t>
  </si>
  <si>
    <r>
      <rPr>
        <sz val="12"/>
        <rFont val="ＭＳ Ｐゴシック"/>
        <family val="3"/>
        <charset val="128"/>
      </rPr>
      <t>歯肉領域の著しく不快な感覚</t>
    </r>
  </si>
  <si>
    <t>Hemorrhoidal hemorrhage</t>
  </si>
  <si>
    <r>
      <rPr>
        <sz val="12"/>
        <rFont val="ＭＳ Ｐゴシック"/>
        <family val="3"/>
        <charset val="128"/>
      </rPr>
      <t>痔出血</t>
    </r>
  </si>
  <si>
    <t>A disorder characterized by bleeding from the hemorrhoids.</t>
  </si>
  <si>
    <r>
      <rPr>
        <sz val="12"/>
        <rFont val="ＭＳ Ｐゴシック"/>
        <family val="3"/>
        <charset val="128"/>
      </rPr>
      <t>痔核からの出血</t>
    </r>
  </si>
  <si>
    <t>Hemorrhoids</t>
  </si>
  <si>
    <r>
      <rPr>
        <sz val="12"/>
        <rFont val="ＭＳ Ｐゴシック"/>
        <family val="3"/>
        <charset val="128"/>
      </rPr>
      <t>痔核</t>
    </r>
  </si>
  <si>
    <t>Symptomatic; banding or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</si>
  <si>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痔バンドの使用または内科的治療を要する</t>
    </r>
  </si>
  <si>
    <t>A disorder characterized by the presence of dilated veins in the rectum and surrounding area.</t>
  </si>
  <si>
    <r>
      <rPr>
        <sz val="12"/>
        <rFont val="ＭＳ Ｐゴシック"/>
        <family val="3"/>
        <charset val="128"/>
      </rPr>
      <t>直腸と直腸周囲に拡張した静脈が存在</t>
    </r>
  </si>
  <si>
    <t>Ileal fistula</t>
  </si>
  <si>
    <r>
      <rPr>
        <sz val="12"/>
        <rFont val="ＭＳ Ｐゴシック"/>
        <family val="3"/>
        <charset val="128"/>
      </rPr>
      <t>回腸瘻</t>
    </r>
  </si>
  <si>
    <r>
      <rPr>
        <sz val="12"/>
        <rFont val="ＭＳ Ｐゴシック"/>
        <family val="3"/>
        <charset val="128"/>
      </rPr>
      <t>症状がある</t>
    </r>
    <r>
      <rPr>
        <sz val="12"/>
        <rFont val="Arial"/>
        <family val="2"/>
      </rPr>
      <t xml:space="preserve">; </t>
    </r>
    <r>
      <rPr>
        <sz val="12"/>
        <rFont val="ＭＳ Ｐゴシック"/>
        <family val="3"/>
        <charset val="128"/>
      </rPr>
      <t>侵襲的治療を要さない</t>
    </r>
  </si>
  <si>
    <t>A disorder characterized by an abnormal communication between the ileum and another organ or anatomic site.</t>
  </si>
  <si>
    <r>
      <rPr>
        <sz val="12"/>
        <rFont val="ＭＳ Ｐゴシック"/>
        <family val="3"/>
        <charset val="128"/>
      </rPr>
      <t>回腸と他の臓器や解剖学的部位との病的な交通</t>
    </r>
  </si>
  <si>
    <t>Ileal hemorrhage</t>
  </si>
  <si>
    <r>
      <rPr>
        <sz val="12"/>
        <rFont val="ＭＳ Ｐゴシック"/>
        <family val="3"/>
        <charset val="128"/>
      </rPr>
      <t>回腸出血</t>
    </r>
  </si>
  <si>
    <t>A disorder characterized by bleeding from the ileal wall.</t>
  </si>
  <si>
    <r>
      <rPr>
        <sz val="12"/>
        <rFont val="ＭＳ Ｐゴシック"/>
        <family val="3"/>
        <charset val="128"/>
      </rPr>
      <t>回腸壁からの出血</t>
    </r>
  </si>
  <si>
    <t>Ileal obstruction</t>
  </si>
  <si>
    <r>
      <rPr>
        <sz val="12"/>
        <rFont val="ＭＳ Ｐゴシック"/>
        <family val="3"/>
        <charset val="128"/>
      </rPr>
      <t>回腸閉塞</t>
    </r>
  </si>
  <si>
    <t>Symptomatic; altered GI function; limiting instrumental ADL; naso-gastric tube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</si>
  <si>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経鼻胃管を要する</t>
    </r>
  </si>
  <si>
    <t>Hospitalization indicated; invasive intervention indicated; limiting self care ADL; long intestinal tube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</si>
  <si>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イレウス管を要する</t>
    </r>
  </si>
  <si>
    <t>A disorder characterized by blockage of the normal flow of the intestinal contents in the ileum.</t>
  </si>
  <si>
    <r>
      <rPr>
        <sz val="12"/>
        <rFont val="ＭＳ Ｐゴシック"/>
        <family val="3"/>
        <charset val="128"/>
      </rPr>
      <t>回腸での腸内容の正常な流れの途絶</t>
    </r>
  </si>
  <si>
    <t>Ileal perforation</t>
  </si>
  <si>
    <r>
      <rPr>
        <sz val="12"/>
        <rFont val="ＭＳ Ｐゴシック"/>
        <family val="3"/>
        <charset val="128"/>
      </rPr>
      <t>回腸穿孔</t>
    </r>
  </si>
  <si>
    <t>A disorder characterized by a rupture in the ileal wall.</t>
  </si>
  <si>
    <r>
      <rPr>
        <sz val="12"/>
        <rFont val="ＭＳ Ｐゴシック"/>
        <family val="3"/>
        <charset val="128"/>
      </rPr>
      <t>回腸壁の破裂</t>
    </r>
  </si>
  <si>
    <t>Ileal stenosis</t>
  </si>
  <si>
    <r>
      <rPr>
        <sz val="12"/>
        <rFont val="ＭＳ Ｐゴシック"/>
        <family val="3"/>
        <charset val="128"/>
      </rPr>
      <t>回腸狭窄</t>
    </r>
  </si>
  <si>
    <t>A disorder characterized by a narrowing of the lumen of the ileum.</t>
  </si>
  <si>
    <r>
      <rPr>
        <sz val="12"/>
        <rFont val="ＭＳ Ｐゴシック"/>
        <family val="3"/>
        <charset val="128"/>
      </rPr>
      <t>回腸内腔の狭小化</t>
    </r>
  </si>
  <si>
    <t>Ileal ulcer</t>
  </si>
  <si>
    <r>
      <rPr>
        <sz val="12"/>
        <rFont val="ＭＳ Ｐゴシック"/>
        <family val="3"/>
        <charset val="128"/>
      </rPr>
      <t>回腸潰瘍</t>
    </r>
  </si>
  <si>
    <t>A disorder characterized by a circumscribed, erosive lesion on the mucosal surface of the ileum.</t>
  </si>
  <si>
    <r>
      <rPr>
        <sz val="12"/>
        <rFont val="ＭＳ Ｐゴシック"/>
        <family val="3"/>
        <charset val="128"/>
      </rPr>
      <t>回腸の粘膜表面の限局性のびらん性病変</t>
    </r>
  </si>
  <si>
    <t>Ileus</t>
  </si>
  <si>
    <r>
      <rPr>
        <sz val="12"/>
        <rFont val="ＭＳ Ｐゴシック"/>
        <family val="3"/>
        <charset val="128"/>
      </rPr>
      <t>イレウス</t>
    </r>
  </si>
  <si>
    <t>Asymptomatic and radiologic observations only</t>
  </si>
  <si>
    <r>
      <rPr>
        <sz val="12"/>
        <rFont val="ＭＳ Ｐゴシック"/>
        <family val="3"/>
        <charset val="128"/>
      </rPr>
      <t>症状がなく画像所見のみ</t>
    </r>
  </si>
  <si>
    <t>Symptomatic; altered GI function; bowel rest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</si>
  <si>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消化管の安静を要する</t>
    </r>
  </si>
  <si>
    <t>Severely altered GI function; TPN indicated; tube placement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</si>
  <si>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チューブ挿入を要する</t>
    </r>
  </si>
  <si>
    <t>A disorder characterized by failure of the ileum to transport intestinal contents.</t>
  </si>
  <si>
    <r>
      <rPr>
        <sz val="12"/>
        <rFont val="ＭＳ Ｐゴシック"/>
        <family val="3"/>
        <charset val="128"/>
      </rPr>
      <t>回腸が腸管内容を輸送することができない</t>
    </r>
  </si>
  <si>
    <t>Intra-abdominal hemorrhage</t>
  </si>
  <si>
    <r>
      <rPr>
        <sz val="12"/>
        <rFont val="ＭＳ Ｐゴシック"/>
        <family val="3"/>
        <charset val="128"/>
      </rPr>
      <t>腹腔内出血</t>
    </r>
  </si>
  <si>
    <t>A disorder characterized by bleeding in the abdominal cavity.</t>
  </si>
  <si>
    <r>
      <rPr>
        <sz val="12"/>
        <rFont val="ＭＳ Ｐゴシック"/>
        <family val="3"/>
        <charset val="128"/>
      </rPr>
      <t>腹腔内の出血</t>
    </r>
  </si>
  <si>
    <t>Jejunal fistula</t>
  </si>
  <si>
    <r>
      <rPr>
        <sz val="12"/>
        <rFont val="ＭＳ Ｐゴシック"/>
        <family val="3"/>
        <charset val="128"/>
      </rPr>
      <t>空腸瘻</t>
    </r>
  </si>
  <si>
    <t>A disorder characterized by an abnormal communication between the jejunum and another organ or anatomic site.</t>
  </si>
  <si>
    <r>
      <rPr>
        <sz val="12"/>
        <rFont val="ＭＳ Ｐゴシック"/>
        <family val="3"/>
        <charset val="128"/>
      </rPr>
      <t>空腸と他の臓器や解剖学的部位との病的な交通</t>
    </r>
  </si>
  <si>
    <t>Jejunal hemorrhage</t>
  </si>
  <si>
    <r>
      <rPr>
        <sz val="12"/>
        <rFont val="ＭＳ Ｐゴシック"/>
        <family val="3"/>
        <charset val="128"/>
      </rPr>
      <t>空腸出血</t>
    </r>
  </si>
  <si>
    <t>A disorder characterized by bleeding from the jejunal wall.</t>
  </si>
  <si>
    <r>
      <rPr>
        <sz val="12"/>
        <rFont val="ＭＳ Ｐゴシック"/>
        <family val="3"/>
        <charset val="128"/>
      </rPr>
      <t>空腸壁からの出血</t>
    </r>
  </si>
  <si>
    <t>Jejunal obstruction</t>
  </si>
  <si>
    <r>
      <rPr>
        <sz val="12"/>
        <rFont val="ＭＳ Ｐゴシック"/>
        <family val="3"/>
        <charset val="128"/>
      </rPr>
      <t>空腸閉塞</t>
    </r>
  </si>
  <si>
    <t>A disorder characterized by blockage of the normal flow of the intestinal contents in the jejunum.</t>
  </si>
  <si>
    <r>
      <rPr>
        <sz val="12"/>
        <rFont val="ＭＳ Ｐゴシック"/>
        <family val="3"/>
        <charset val="128"/>
      </rPr>
      <t>空腸での腸内容の正常な流れの途絶</t>
    </r>
  </si>
  <si>
    <t>Jejunal perforation</t>
  </si>
  <si>
    <r>
      <rPr>
        <sz val="12"/>
        <rFont val="ＭＳ Ｐゴシック"/>
        <family val="3"/>
        <charset val="128"/>
      </rPr>
      <t>空腸穿孔</t>
    </r>
  </si>
  <si>
    <t>A disorder characterized by a rupture in the jejunal wall.</t>
  </si>
  <si>
    <r>
      <rPr>
        <sz val="12"/>
        <rFont val="ＭＳ Ｐゴシック"/>
        <family val="3"/>
        <charset val="128"/>
      </rPr>
      <t>空腸壁の破裂</t>
    </r>
  </si>
  <si>
    <t>Jejunal stenosis</t>
  </si>
  <si>
    <r>
      <rPr>
        <sz val="12"/>
        <rFont val="ＭＳ Ｐゴシック"/>
        <family val="3"/>
        <charset val="128"/>
      </rPr>
      <t>空腸狭窄</t>
    </r>
  </si>
  <si>
    <t>A disorder characterized by a narrowing of the lumen of the jejunum.</t>
  </si>
  <si>
    <r>
      <rPr>
        <sz val="12"/>
        <rFont val="ＭＳ Ｐゴシック"/>
        <family val="3"/>
        <charset val="128"/>
      </rPr>
      <t>空腸内腔の狭小化</t>
    </r>
  </si>
  <si>
    <t>Jejunal ulcer</t>
  </si>
  <si>
    <r>
      <rPr>
        <sz val="12"/>
        <rFont val="ＭＳ Ｐゴシック"/>
        <family val="3"/>
        <charset val="128"/>
      </rPr>
      <t>空腸潰瘍</t>
    </r>
  </si>
  <si>
    <t>A disorder characterized by a circumscribed, erosive lesion on the mucosal surface of the jejunum.</t>
  </si>
  <si>
    <r>
      <rPr>
        <sz val="12"/>
        <rFont val="ＭＳ Ｐゴシック"/>
        <family val="3"/>
        <charset val="128"/>
      </rPr>
      <t>空腸の粘膜表面の限局性のびらん性病変</t>
    </r>
  </si>
  <si>
    <t>Lip pain</t>
  </si>
  <si>
    <r>
      <rPr>
        <sz val="12"/>
        <rFont val="ＭＳ Ｐゴシック"/>
        <family val="3"/>
        <charset val="128"/>
      </rPr>
      <t>口唇痛</t>
    </r>
  </si>
  <si>
    <t>A disorder characterized by a sensation of marked discomfort of the lip.</t>
  </si>
  <si>
    <r>
      <rPr>
        <sz val="12"/>
        <rFont val="ＭＳ Ｐゴシック"/>
        <family val="3"/>
        <charset val="128"/>
      </rPr>
      <t>口唇の著しく不快な感覚</t>
    </r>
  </si>
  <si>
    <t>Lower gastrointestinal hemorrhage</t>
  </si>
  <si>
    <r>
      <rPr>
        <sz val="12"/>
        <rFont val="ＭＳ Ｐゴシック"/>
        <family val="3"/>
        <charset val="128"/>
      </rPr>
      <t>下部消化管出血</t>
    </r>
  </si>
  <si>
    <t>A disorder characterized by bleeding from the lower gastrointestinal tract (small intestine, large intestine, and anus).</t>
  </si>
  <si>
    <r>
      <rPr>
        <sz val="12"/>
        <rFont val="ＭＳ Ｐゴシック"/>
        <family val="3"/>
        <charset val="128"/>
      </rPr>
      <t>下部消化管（小腸、大腸、肛門）からの出血</t>
    </r>
  </si>
  <si>
    <t>Malabsorption</t>
  </si>
  <si>
    <r>
      <rPr>
        <sz val="12"/>
        <rFont val="ＭＳ Ｐゴシック"/>
        <family val="3"/>
        <charset val="128"/>
      </rPr>
      <t>吸収不良</t>
    </r>
  </si>
  <si>
    <t>Altered diet; oral intervention indicated</t>
  </si>
  <si>
    <r>
      <rPr>
        <sz val="12"/>
        <rFont val="ＭＳ Ｐゴシック"/>
        <family val="3"/>
        <charset val="128"/>
      </rPr>
      <t>食事の変化</t>
    </r>
    <r>
      <rPr>
        <sz val="12"/>
        <rFont val="Arial"/>
        <family val="2"/>
      </rPr>
      <t xml:space="preserve">; </t>
    </r>
    <r>
      <rPr>
        <sz val="12"/>
        <rFont val="ＭＳ Ｐゴシック"/>
        <family val="3"/>
        <charset val="128"/>
      </rPr>
      <t>内服治療を要する</t>
    </r>
  </si>
  <si>
    <t>Inability to aliment adequately; TPN indicated</t>
  </si>
  <si>
    <r>
      <rPr>
        <sz val="12"/>
        <rFont val="ＭＳ Ｐゴシック"/>
        <family val="3"/>
        <charset val="128"/>
      </rPr>
      <t>消化管から十分な栄養を摂取できない</t>
    </r>
    <r>
      <rPr>
        <sz val="12"/>
        <rFont val="Arial"/>
        <family val="2"/>
      </rPr>
      <t>; TPN</t>
    </r>
    <r>
      <rPr>
        <sz val="12"/>
        <rFont val="ＭＳ Ｐゴシック"/>
        <family val="3"/>
        <charset val="128"/>
      </rPr>
      <t>を要する</t>
    </r>
  </si>
  <si>
    <t>A disorder characterized by inadequate absorption of nutrients in the small intestine. Symptoms include abdominal marked discomfort, bloating and diarrhea.</t>
  </si>
  <si>
    <r>
      <rPr>
        <sz val="12"/>
        <rFont val="ＭＳ Ｐゴシック"/>
        <family val="3"/>
        <charset val="128"/>
      </rPr>
      <t>小腸での不十分な栄養吸収。腹部の著しい不快感、鼓腸、下痢の症状がある</t>
    </r>
  </si>
  <si>
    <t>Mucositis oral</t>
  </si>
  <si>
    <r>
      <rPr>
        <sz val="12"/>
        <rFont val="ＭＳ Ｐゴシック"/>
        <family val="3"/>
        <charset val="128"/>
      </rPr>
      <t>口腔粘膜炎</t>
    </r>
  </si>
  <si>
    <t>Moderate pain or ulcer that does not interfere with oral intake; modified diet indicated</t>
  </si>
  <si>
    <r>
      <rPr>
        <sz val="12"/>
        <rFont val="ＭＳ Ｐゴシック"/>
        <family val="3"/>
        <charset val="128"/>
      </rPr>
      <t>経口摂取に支障がない中等度の疼痛または潰瘍</t>
    </r>
    <r>
      <rPr>
        <sz val="12"/>
        <rFont val="Arial"/>
        <family val="2"/>
      </rPr>
      <t xml:space="preserve">; </t>
    </r>
    <r>
      <rPr>
        <sz val="12"/>
        <rFont val="ＭＳ Ｐゴシック"/>
        <family val="3"/>
        <charset val="128"/>
      </rPr>
      <t>食事の変更を要する</t>
    </r>
  </si>
  <si>
    <t>Severe pain; interfering with oral intake</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</si>
  <si>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</si>
  <si>
    <t>A disorder characterized by ulceration or inflammation of the oral mucosal.</t>
  </si>
  <si>
    <r>
      <rPr>
        <sz val="12"/>
        <rFont val="ＭＳ Ｐゴシック"/>
        <family val="3"/>
        <charset val="128"/>
      </rPr>
      <t>口腔粘膜の潰瘍または炎症</t>
    </r>
  </si>
  <si>
    <t>Nausea</t>
  </si>
  <si>
    <r>
      <rPr>
        <sz val="12"/>
        <rFont val="ＭＳ Ｐゴシック"/>
        <family val="3"/>
        <charset val="128"/>
      </rPr>
      <t>悪心</t>
    </r>
  </si>
  <si>
    <t>Loss of appetite without alteration in eating habits</t>
  </si>
  <si>
    <r>
      <rPr>
        <sz val="12"/>
        <rFont val="ＭＳ Ｐゴシック"/>
        <family val="3"/>
        <charset val="128"/>
      </rPr>
      <t>摂食習慣に影響のない食欲低下</t>
    </r>
  </si>
  <si>
    <t>Oral intake decreased without significant weight loss, dehydration or malnutrition</t>
  </si>
  <si>
    <r>
      <rPr>
        <sz val="12"/>
        <rFont val="ＭＳ Ｐゴシック"/>
        <family val="3"/>
        <charset val="128"/>
      </rPr>
      <t>顕著な体重減少</t>
    </r>
    <r>
      <rPr>
        <sz val="12"/>
        <rFont val="Arial"/>
        <family val="2"/>
      </rPr>
      <t xml:space="preserve">, </t>
    </r>
    <r>
      <rPr>
        <sz val="12"/>
        <rFont val="ＭＳ Ｐゴシック"/>
        <family val="3"/>
        <charset val="128"/>
      </rPr>
      <t>脱水または栄養失調を伴わない経口摂取量の減少</t>
    </r>
  </si>
  <si>
    <t>Inadequate oral caloric or fluid intake; tube feeding, TPN, or hospitalization indicated</t>
  </si>
  <si>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</si>
  <si>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a queasy sensation and/or the urge to vomit.</t>
  </si>
  <si>
    <r>
      <rPr>
        <sz val="12"/>
        <rFont val="ＭＳ Ｐゴシック"/>
        <family val="3"/>
        <charset val="128"/>
      </rPr>
      <t>ムカムカ感や嘔吐の衝動</t>
    </r>
  </si>
  <si>
    <t>Obstruction gastric</t>
  </si>
  <si>
    <r>
      <rPr>
        <sz val="12"/>
        <rFont val="ＭＳ Ｐゴシック"/>
        <family val="3"/>
        <charset val="128"/>
      </rPr>
      <t>胃閉塞</t>
    </r>
  </si>
  <si>
    <t>A disorder characterized by blockage of the normal flow of the contents in the stomach.</t>
  </si>
  <si>
    <r>
      <rPr>
        <sz val="12"/>
        <rFont val="ＭＳ Ｐゴシック"/>
        <family val="3"/>
        <charset val="128"/>
      </rPr>
      <t>胃内容の正常な流れの途絶</t>
    </r>
  </si>
  <si>
    <t>Oral cavity fistula</t>
  </si>
  <si>
    <r>
      <rPr>
        <sz val="12"/>
        <rFont val="ＭＳ Ｐゴシック"/>
        <family val="3"/>
        <charset val="128"/>
      </rPr>
      <t>口腔瘻</t>
    </r>
  </si>
  <si>
    <t>A disorder characterized by an abnormal communication between the oral cavity and another organ or anatomic site.</t>
  </si>
  <si>
    <r>
      <rPr>
        <sz val="12"/>
        <rFont val="ＭＳ Ｐゴシック"/>
        <family val="3"/>
        <charset val="128"/>
      </rPr>
      <t>口腔と他の臓器や解剖学的部位との病的な交通</t>
    </r>
  </si>
  <si>
    <t>Oral dysesthesia</t>
  </si>
  <si>
    <r>
      <rPr>
        <sz val="12"/>
        <rFont val="ＭＳ Ｐゴシック"/>
        <family val="3"/>
        <charset val="128"/>
      </rPr>
      <t>口腔知覚不全</t>
    </r>
  </si>
  <si>
    <t>Mild discomfort; not interfering with oral intake</t>
  </si>
  <si>
    <r>
      <rPr>
        <sz val="12"/>
        <rFont val="ＭＳ Ｐゴシック"/>
        <family val="3"/>
        <charset val="128"/>
      </rPr>
      <t>軽度の不快感</t>
    </r>
    <r>
      <rPr>
        <sz val="12"/>
        <rFont val="Arial"/>
        <family val="2"/>
      </rPr>
      <t xml:space="preserve">; </t>
    </r>
    <r>
      <rPr>
        <sz val="12"/>
        <rFont val="ＭＳ Ｐゴシック"/>
        <family val="3"/>
        <charset val="128"/>
      </rPr>
      <t>経口摂取に支障がない</t>
    </r>
  </si>
  <si>
    <t>Moderate pain; interfering with oral intake</t>
  </si>
  <si>
    <r>
      <rPr>
        <sz val="12"/>
        <rFont val="ＭＳ Ｐゴシック"/>
        <family val="3"/>
        <charset val="128"/>
      </rPr>
      <t>中等度の疼痛</t>
    </r>
    <r>
      <rPr>
        <sz val="12"/>
        <rFont val="Arial"/>
        <family val="2"/>
      </rPr>
      <t xml:space="preserve">; </t>
    </r>
    <r>
      <rPr>
        <sz val="12"/>
        <rFont val="ＭＳ Ｐゴシック"/>
        <family val="3"/>
        <charset val="128"/>
      </rPr>
      <t>経口摂取に支障がある</t>
    </r>
  </si>
  <si>
    <t>Disabling pain; tube feeding or TPN indicated</t>
  </si>
  <si>
    <r>
      <rPr>
        <sz val="12"/>
        <rFont val="ＭＳ Ｐゴシック"/>
        <family val="3"/>
        <charset val="128"/>
      </rPr>
      <t>活動不能</t>
    </r>
    <r>
      <rPr>
        <sz val="12"/>
        <rFont val="Arial"/>
        <family val="2"/>
      </rPr>
      <t>/</t>
    </r>
    <r>
      <rPr>
        <sz val="12"/>
        <rFont val="ＭＳ Ｐゴシック"/>
        <family val="3"/>
        <charset val="128"/>
      </rPr>
      <t>動作不能の疼痛</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</si>
  <si>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burning or tingling sensation on the lips, tongue or entire mouth.</t>
  </si>
  <si>
    <r>
      <rPr>
        <sz val="12"/>
        <rFont val="ＭＳ Ｐゴシック"/>
        <family val="3"/>
        <charset val="128"/>
      </rPr>
      <t>口唇、舌または口全体の灼熱感またはピリピリとする感覚</t>
    </r>
  </si>
  <si>
    <t>Oral hemorrhage</t>
  </si>
  <si>
    <r>
      <rPr>
        <sz val="12"/>
        <rFont val="ＭＳ Ｐゴシック"/>
        <family val="3"/>
        <charset val="128"/>
      </rPr>
      <t>口腔内出血</t>
    </r>
  </si>
  <si>
    <t>A disorder characterized by bleeding from the mouth.</t>
  </si>
  <si>
    <r>
      <rPr>
        <sz val="12"/>
        <rFont val="ＭＳ Ｐゴシック"/>
        <family val="3"/>
        <charset val="128"/>
      </rPr>
      <t>口腔からの出血</t>
    </r>
  </si>
  <si>
    <t>Oral pain</t>
  </si>
  <si>
    <r>
      <rPr>
        <sz val="12"/>
        <rFont val="ＭＳ Ｐゴシック"/>
        <family val="3"/>
        <charset val="128"/>
      </rPr>
      <t>口腔内痛</t>
    </r>
  </si>
  <si>
    <t>A disorder characterized by a sensation of marked discomfort in the mouth, tongue or lips.</t>
  </si>
  <si>
    <r>
      <rPr>
        <sz val="12"/>
        <rFont val="ＭＳ Ｐゴシック"/>
        <family val="3"/>
        <charset val="128"/>
      </rPr>
      <t>口、舌、口唇の著しく不快な感覚</t>
    </r>
  </si>
  <si>
    <t>Pancreatic duct stenosis</t>
  </si>
  <si>
    <r>
      <rPr>
        <sz val="12"/>
        <rFont val="ＭＳ Ｐゴシック"/>
        <family val="3"/>
        <charset val="128"/>
      </rPr>
      <t>膵管狭窄</t>
    </r>
  </si>
  <si>
    <t>A disorder characterized by a narrowing of the lumen of the pancreatic duct.</t>
  </si>
  <si>
    <r>
      <rPr>
        <sz val="12"/>
        <rFont val="ＭＳ Ｐゴシック"/>
        <family val="3"/>
        <charset val="128"/>
      </rPr>
      <t>膵管内腔の狭小化</t>
    </r>
  </si>
  <si>
    <t>Pancreatic fistula</t>
  </si>
  <si>
    <r>
      <rPr>
        <sz val="12"/>
        <rFont val="ＭＳ Ｐゴシック"/>
        <family val="3"/>
        <charset val="128"/>
      </rPr>
      <t>膵瘻</t>
    </r>
  </si>
  <si>
    <t>A disorder characterized by an abnormal communication between the pancreas and another organ or anatomic site.</t>
  </si>
  <si>
    <r>
      <rPr>
        <sz val="12"/>
        <rFont val="ＭＳ Ｐゴシック"/>
        <family val="3"/>
        <charset val="128"/>
      </rPr>
      <t>膵臓と他の臓器や解剖学的部位との病的な交通</t>
    </r>
  </si>
  <si>
    <t>Pancreatic hemorrhage</t>
  </si>
  <si>
    <r>
      <rPr>
        <sz val="12"/>
        <rFont val="ＭＳ Ｐゴシック"/>
        <family val="3"/>
        <charset val="128"/>
      </rPr>
      <t>膵臓出血</t>
    </r>
  </si>
  <si>
    <t>A disorder characterized by bleeding from the pancreas.</t>
  </si>
  <si>
    <r>
      <rPr>
        <sz val="12"/>
        <rFont val="ＭＳ Ｐゴシック"/>
        <family val="3"/>
        <charset val="128"/>
      </rPr>
      <t>膵臓からの出血</t>
    </r>
  </si>
  <si>
    <t>Pancreatic necrosis</t>
  </si>
  <si>
    <r>
      <rPr>
        <sz val="12"/>
        <rFont val="ＭＳ Ｐゴシック"/>
        <family val="3"/>
        <charset val="128"/>
      </rPr>
      <t>膵壊死</t>
    </r>
  </si>
  <si>
    <t>Tube feeding or TPN indicated; invasive intervention indicated</t>
  </si>
  <si>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侵襲的治療を要する</t>
    </r>
  </si>
  <si>
    <t>A disorder characterized by a necrotic process occurring in the pancreas.</t>
  </si>
  <si>
    <r>
      <rPr>
        <sz val="12"/>
        <rFont val="ＭＳ Ｐゴシック"/>
        <family val="3"/>
        <charset val="128"/>
      </rPr>
      <t>膵臓に生じた壊死</t>
    </r>
  </si>
  <si>
    <t>Pancreatitis</t>
  </si>
  <si>
    <r>
      <rPr>
        <sz val="12"/>
        <rFont val="ＭＳ Ｐゴシック"/>
        <family val="3"/>
        <charset val="128"/>
      </rPr>
      <t>膵炎</t>
    </r>
  </si>
  <si>
    <t>Enzyme elevation; radiologic findings only</t>
  </si>
  <si>
    <r>
      <rPr>
        <sz val="12"/>
        <rFont val="ＭＳ Ｐゴシック"/>
        <family val="3"/>
        <charset val="128"/>
      </rPr>
      <t>酵素の上昇</t>
    </r>
    <r>
      <rPr>
        <sz val="12"/>
        <rFont val="Arial"/>
        <family val="2"/>
      </rPr>
      <t xml:space="preserve">; </t>
    </r>
    <r>
      <rPr>
        <sz val="12"/>
        <rFont val="ＭＳ Ｐゴシック"/>
        <family val="3"/>
        <charset val="128"/>
      </rPr>
      <t>画像所見のみ</t>
    </r>
  </si>
  <si>
    <t>Severe pain; vomiting; medical intervention indicated (e.g., analgesia, nutritional support)</t>
  </si>
  <si>
    <r>
      <rPr>
        <sz val="12"/>
        <rFont val="ＭＳ Ｐゴシック"/>
        <family val="3"/>
        <charset val="128"/>
      </rP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除痛や栄養の支持）</t>
    </r>
  </si>
  <si>
    <t>A disorder characterized by inflammation of the pancreas with no documented pancreas infection.</t>
  </si>
  <si>
    <r>
      <rPr>
        <sz val="12"/>
        <rFont val="ＭＳ Ｐゴシック"/>
        <family val="3"/>
        <charset val="128"/>
      </rPr>
      <t>膵感染を伴わないと判断される膵臓の炎症</t>
    </r>
  </si>
  <si>
    <t>Periodontal disease</t>
  </si>
  <si>
    <r>
      <rPr>
        <sz val="12"/>
        <rFont val="ＭＳ Ｐゴシック"/>
        <family val="3"/>
        <charset val="128"/>
      </rPr>
      <t>歯周病</t>
    </r>
  </si>
  <si>
    <t>Gingival recession or gingivitis; limited bleeding on probing; mild local bone loss</t>
  </si>
  <si>
    <r>
      <rPr>
        <sz val="12"/>
        <rFont val="ＭＳ Ｐゴシック"/>
        <family val="3"/>
        <charset val="128"/>
      </rPr>
      <t>歯肉後退または歯肉炎</t>
    </r>
    <r>
      <rPr>
        <sz val="12"/>
        <rFont val="Arial"/>
        <family val="2"/>
      </rPr>
      <t xml:space="preserve">; </t>
    </r>
    <r>
      <rPr>
        <sz val="12"/>
        <rFont val="ＭＳ Ｐゴシック"/>
        <family val="3"/>
        <charset val="128"/>
      </rPr>
      <t>探針による局所的出血</t>
    </r>
    <r>
      <rPr>
        <sz val="12"/>
        <rFont val="Arial"/>
        <family val="2"/>
      </rPr>
      <t xml:space="preserve">; </t>
    </r>
    <r>
      <rPr>
        <sz val="12"/>
        <rFont val="ＭＳ Ｐゴシック"/>
        <family val="3"/>
        <charset val="128"/>
      </rPr>
      <t>軽度の局所的骨欠損</t>
    </r>
  </si>
  <si>
    <t>Moderate gingival recession or gingivitis; multiple sites of bleeding on probing; moderate bone loss</t>
  </si>
  <si>
    <r>
      <rPr>
        <sz val="12"/>
        <rFont val="ＭＳ Ｐゴシック"/>
        <family val="3"/>
        <charset val="128"/>
      </rPr>
      <t>中等度の歯肉後退または歯肉炎</t>
    </r>
    <r>
      <rPr>
        <sz val="12"/>
        <rFont val="Arial"/>
        <family val="2"/>
      </rPr>
      <t xml:space="preserve">; </t>
    </r>
    <r>
      <rPr>
        <sz val="12"/>
        <rFont val="ＭＳ Ｐゴシック"/>
        <family val="3"/>
        <charset val="128"/>
      </rPr>
      <t>探針による複数箇所の出血</t>
    </r>
    <r>
      <rPr>
        <sz val="12"/>
        <rFont val="Arial"/>
        <family val="2"/>
      </rPr>
      <t xml:space="preserve">; </t>
    </r>
    <r>
      <rPr>
        <sz val="12"/>
        <rFont val="ＭＳ Ｐゴシック"/>
        <family val="3"/>
        <charset val="128"/>
      </rPr>
      <t>中等度の骨欠損</t>
    </r>
  </si>
  <si>
    <t>Spontaneous bleeding; severe bone loss with or without tooth loss; osteonecrosis of maxilla or mandible</t>
  </si>
  <si>
    <r>
      <rPr>
        <sz val="12"/>
        <rFont val="ＭＳ Ｐゴシック"/>
        <family val="3"/>
        <charset val="128"/>
      </rPr>
      <t>自然出血</t>
    </r>
    <r>
      <rPr>
        <sz val="12"/>
        <rFont val="Arial"/>
        <family val="2"/>
      </rPr>
      <t xml:space="preserve">; </t>
    </r>
    <r>
      <rPr>
        <sz val="12"/>
        <rFont val="ＭＳ Ｐゴシック"/>
        <family val="3"/>
        <charset val="128"/>
      </rPr>
      <t>歯欠損の有無によらない高度の骨欠損</t>
    </r>
    <r>
      <rPr>
        <sz val="12"/>
        <rFont val="Arial"/>
        <family val="2"/>
      </rPr>
      <t xml:space="preserve">; </t>
    </r>
    <r>
      <rPr>
        <sz val="12"/>
        <rFont val="ＭＳ Ｐゴシック"/>
        <family val="3"/>
        <charset val="128"/>
      </rPr>
      <t>上顎骨または下顎骨の骨壊死</t>
    </r>
  </si>
  <si>
    <t>A disorder in the gingival tissue around the teeth.</t>
  </si>
  <si>
    <r>
      <rPr>
        <sz val="12"/>
        <rFont val="ＭＳ Ｐゴシック"/>
        <family val="3"/>
        <charset val="128"/>
      </rPr>
      <t>歯の周囲の歯肉組織の疾患</t>
    </r>
  </si>
  <si>
    <t>Peritoneal necrosis</t>
  </si>
  <si>
    <r>
      <rPr>
        <sz val="12"/>
        <rFont val="ＭＳ Ｐゴシック"/>
        <family val="3"/>
        <charset val="128"/>
      </rPr>
      <t>腹膜壊死</t>
    </r>
  </si>
  <si>
    <t>A disorder characterized by a necrotic process occurring in the peritoneum.</t>
  </si>
  <si>
    <r>
      <rPr>
        <sz val="12"/>
        <rFont val="ＭＳ Ｐゴシック"/>
        <family val="3"/>
        <charset val="128"/>
      </rPr>
      <t>腹膜に生じた壊死</t>
    </r>
  </si>
  <si>
    <t>Proctitis</t>
  </si>
  <si>
    <r>
      <rPr>
        <sz val="12"/>
        <rFont val="ＭＳ Ｐゴシック"/>
        <family val="3"/>
        <charset val="128"/>
      </rPr>
      <t>直腸炎</t>
    </r>
  </si>
  <si>
    <t>Rectal discomfort, intervention not indicated</t>
  </si>
  <si>
    <r>
      <rPr>
        <sz val="12"/>
        <rFont val="ＭＳ Ｐゴシック"/>
        <family val="3"/>
        <charset val="128"/>
      </rPr>
      <t>直腸に不快感があるが治療を要さない</t>
    </r>
  </si>
  <si>
    <t>Symptomatic (e.g., rectal discomfort, passing blood or mucus); medical intervention indicated; limiting instrumental ADL</t>
  </si>
  <si>
    <r>
      <rPr>
        <sz val="12"/>
        <rFont val="ＭＳ Ｐゴシック"/>
        <family val="3"/>
        <charset val="128"/>
      </rPr>
      <t>症状がある（例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</si>
  <si>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symptoms; fecal urgency or stool incontinence; limiting self care ADL</t>
  </si>
  <si>
    <r>
      <rPr>
        <sz val="12"/>
        <rFont val="ＭＳ Ｐゴシック"/>
        <family val="3"/>
        <charset val="128"/>
      </rPr>
      <t>高度の症状</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</si>
  <si>
    <t>A disorder characterized by inflammation of the rectum.</t>
  </si>
  <si>
    <r>
      <rPr>
        <sz val="12"/>
        <rFont val="ＭＳ Ｐゴシック"/>
        <family val="3"/>
        <charset val="128"/>
      </rPr>
      <t>直腸の炎症</t>
    </r>
  </si>
  <si>
    <t>Rectal fissure</t>
  </si>
  <si>
    <r>
      <rPr>
        <sz val="12"/>
        <rFont val="ＭＳ Ｐゴシック"/>
        <family val="3"/>
        <charset val="128"/>
      </rPr>
      <t>直腸裂</t>
    </r>
  </si>
  <si>
    <t>A disorder characterized by a tear in the lining of the rectum.</t>
  </si>
  <si>
    <r>
      <rPr>
        <sz val="12"/>
        <rFont val="ＭＳ Ｐゴシック"/>
        <family val="3"/>
        <charset val="128"/>
      </rPr>
      <t>直腸粘膜の断裂</t>
    </r>
  </si>
  <si>
    <t>Rectal fistula</t>
  </si>
  <si>
    <r>
      <rPr>
        <sz val="12"/>
        <rFont val="ＭＳ Ｐゴシック"/>
        <family val="3"/>
        <charset val="128"/>
      </rPr>
      <t>直腸瘻</t>
    </r>
  </si>
  <si>
    <t>A disorder characterized by an abnormal communication between the rectum and another organ or anatomic site.</t>
  </si>
  <si>
    <r>
      <rPr>
        <sz val="12"/>
        <rFont val="ＭＳ Ｐゴシック"/>
        <family val="3"/>
        <charset val="128"/>
      </rPr>
      <t>直腸と他の臓器や解剖学的部位との病的な交通</t>
    </r>
  </si>
  <si>
    <t>Rectal hemorrhage</t>
  </si>
  <si>
    <r>
      <rPr>
        <sz val="12"/>
        <rFont val="ＭＳ Ｐゴシック"/>
        <family val="3"/>
        <charset val="128"/>
      </rPr>
      <t>直腸出血</t>
    </r>
  </si>
  <si>
    <t>A disorder characterized by bleeding from the rectal wall and discharged from the anus.</t>
  </si>
  <si>
    <r>
      <rPr>
        <sz val="12"/>
        <rFont val="ＭＳ Ｐゴシック"/>
        <family val="3"/>
        <charset val="128"/>
      </rPr>
      <t>直腸壁からの出血が肛門から流出</t>
    </r>
  </si>
  <si>
    <t>Rectal mucositis</t>
  </si>
  <si>
    <r>
      <rPr>
        <sz val="12"/>
        <rFont val="ＭＳ Ｐゴシック"/>
        <family val="3"/>
        <charset val="128"/>
      </rPr>
      <t>直腸粘膜炎</t>
    </r>
  </si>
  <si>
    <t>A disorder characterized by ulceration or inflammation of the mucous membrane of the rectum.</t>
  </si>
  <si>
    <r>
      <rPr>
        <sz val="12"/>
        <rFont val="ＭＳ Ｐゴシック"/>
        <family val="3"/>
        <charset val="128"/>
      </rPr>
      <t>直腸の潰瘍または粘膜の炎症</t>
    </r>
  </si>
  <si>
    <t>Rectal necrosis</t>
  </si>
  <si>
    <r>
      <rPr>
        <sz val="12"/>
        <rFont val="ＭＳ Ｐゴシック"/>
        <family val="3"/>
        <charset val="128"/>
      </rPr>
      <t>直腸壊死</t>
    </r>
  </si>
  <si>
    <t>A disorder characterized by a necrotic process occurring in the rectal wall.</t>
  </si>
  <si>
    <r>
      <rPr>
        <sz val="12"/>
        <rFont val="ＭＳ Ｐゴシック"/>
        <family val="3"/>
        <charset val="128"/>
      </rPr>
      <t>直腸壁に生じた壊死</t>
    </r>
  </si>
  <si>
    <t>Rectal obstruction</t>
  </si>
  <si>
    <r>
      <rPr>
        <sz val="12"/>
        <rFont val="ＭＳ Ｐゴシック"/>
        <family val="3"/>
        <charset val="128"/>
      </rPr>
      <t>直腸閉塞</t>
    </r>
  </si>
  <si>
    <t>A disorder characterized by blockage of the normal flow of the intestinal contents in the rectum.</t>
  </si>
  <si>
    <r>
      <rPr>
        <sz val="12"/>
        <rFont val="ＭＳ Ｐゴシック"/>
        <family val="3"/>
        <charset val="128"/>
      </rPr>
      <t>直腸での腸内容の正常な流れの途絶</t>
    </r>
  </si>
  <si>
    <t>Rectal pain</t>
  </si>
  <si>
    <r>
      <rPr>
        <sz val="12"/>
        <rFont val="ＭＳ Ｐゴシック"/>
        <family val="3"/>
        <charset val="128"/>
      </rPr>
      <t>直腸痛</t>
    </r>
  </si>
  <si>
    <t>A disorder characterized by a sensation of marked discomfort in the rectal region.</t>
  </si>
  <si>
    <r>
      <rPr>
        <sz val="12"/>
        <rFont val="ＭＳ Ｐゴシック"/>
        <family val="3"/>
        <charset val="128"/>
      </rPr>
      <t>直腸領域の著しく不快な感覚</t>
    </r>
  </si>
  <si>
    <t>Rectal perforation</t>
  </si>
  <si>
    <r>
      <rPr>
        <sz val="12"/>
        <rFont val="ＭＳ Ｐゴシック"/>
        <family val="3"/>
        <charset val="128"/>
      </rPr>
      <t>直腸穿孔</t>
    </r>
  </si>
  <si>
    <t>A disorder characterized by a rupture in the rectal wall.</t>
  </si>
  <si>
    <r>
      <rPr>
        <sz val="12"/>
        <rFont val="ＭＳ Ｐゴシック"/>
        <family val="3"/>
        <charset val="128"/>
      </rPr>
      <t>直腸壁の破裂</t>
    </r>
  </si>
  <si>
    <t>Rectal stenosis</t>
  </si>
  <si>
    <r>
      <rPr>
        <sz val="12"/>
        <rFont val="ＭＳ Ｐゴシック"/>
        <family val="3"/>
        <charset val="128"/>
      </rPr>
      <t>直腸狭窄</t>
    </r>
  </si>
  <si>
    <t>A disorder characterized by a narrowing of the lumen of the rectum.</t>
  </si>
  <si>
    <r>
      <rPr>
        <sz val="12"/>
        <rFont val="ＭＳ Ｐゴシック"/>
        <family val="3"/>
        <charset val="128"/>
      </rPr>
      <t>直腸内腔の狭小化</t>
    </r>
  </si>
  <si>
    <t>Rectal ulcer</t>
  </si>
  <si>
    <r>
      <rPr>
        <sz val="12"/>
        <rFont val="ＭＳ Ｐゴシック"/>
        <family val="3"/>
        <charset val="128"/>
      </rPr>
      <t>直腸潰瘍</t>
    </r>
  </si>
  <si>
    <t>Symptomatic; altered GI function (e.g., altered dietary habits, vomiting, diarrhea)</t>
  </si>
  <si>
    <r>
      <rPr>
        <sz val="12"/>
        <rFont val="ＭＳ Ｐゴシック"/>
        <family val="3"/>
        <charset val="128"/>
      </rPr>
      <t>症状がある</t>
    </r>
    <r>
      <rPr>
        <sz val="12"/>
        <rFont val="Arial"/>
        <family val="2"/>
      </rPr>
      <t xml:space="preserve">; </t>
    </r>
    <r>
      <rPr>
        <sz val="12"/>
        <rFont val="ＭＳ Ｐゴシック"/>
        <family val="3"/>
        <charset val="128"/>
      </rPr>
      <t>消化管機能の変化（例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</si>
  <si>
    <t>A disorder characterized by a circumscribed, erosive lesion on the mucosal surface of the rectum.</t>
  </si>
  <si>
    <r>
      <rPr>
        <sz val="12"/>
        <rFont val="ＭＳ Ｐゴシック"/>
        <family val="3"/>
        <charset val="128"/>
      </rPr>
      <t>直腸の粘膜面の限局性のびらん性病変</t>
    </r>
  </si>
  <si>
    <t>Retroperitoneal hemorrhage</t>
  </si>
  <si>
    <r>
      <rPr>
        <sz val="12"/>
        <rFont val="ＭＳ Ｐゴシック"/>
        <family val="3"/>
        <charset val="128"/>
      </rPr>
      <t>後腹膜出血</t>
    </r>
  </si>
  <si>
    <t>Self-limited; intervention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</si>
  <si>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治療を要する</t>
    </r>
  </si>
  <si>
    <t>A disorder characterized by bleeding from the retroperitoneal area.</t>
  </si>
  <si>
    <r>
      <rPr>
        <sz val="12"/>
        <rFont val="ＭＳ Ｐゴシック"/>
        <family val="3"/>
        <charset val="128"/>
      </rPr>
      <t>後腹膜領域からの出血</t>
    </r>
  </si>
  <si>
    <t>Salivary duct inflammation</t>
  </si>
  <si>
    <r>
      <rPr>
        <sz val="12"/>
        <rFont val="ＭＳ Ｐゴシック"/>
        <family val="3"/>
        <charset val="128"/>
      </rPr>
      <t>唾液管の炎症</t>
    </r>
  </si>
  <si>
    <t>Slightly thickened saliva; slightly altered taste (e.g., metallic)</t>
  </si>
  <si>
    <r>
      <rPr>
        <sz val="12"/>
        <rFont val="ＭＳ Ｐゴシック"/>
        <family val="3"/>
        <charset val="128"/>
      </rP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</si>
  <si>
    <t>Thick, ropy, sticky saliva; markedly altered taste; alteration in diet indicated; secretion-induced symptoms; limiting instrumental ADL</t>
  </si>
  <si>
    <r>
      <rPr>
        <sz val="12"/>
        <rFont val="ＭＳ Ｐゴシック"/>
        <family val="3"/>
        <charset val="128"/>
      </rP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</si>
  <si>
    <t>Acute salivary gland necrosis; severe secretion-induced symptoms (e.g., thick saliva/oral secretions or gagging); tube feeding or TPN indicated; limiting self care ADL</t>
  </si>
  <si>
    <r>
      <rPr>
        <sz val="12"/>
        <rFont val="ＭＳ Ｐゴシック"/>
        <family val="3"/>
        <charset val="128"/>
      </rPr>
      <t>急性唾液腺壊死</t>
    </r>
    <r>
      <rPr>
        <sz val="12"/>
        <rFont val="Arial"/>
        <family val="2"/>
      </rPr>
      <t xml:space="preserve">; </t>
    </r>
    <r>
      <rPr>
        <sz val="12"/>
        <rFont val="ＭＳ Ｐゴシック"/>
        <family val="3"/>
        <charset val="128"/>
      </rPr>
      <t>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</si>
  <si>
    <t>A disorder characterized by inflammation of the salivary duct.</t>
  </si>
  <si>
    <t>Salivary gland fistula</t>
  </si>
  <si>
    <r>
      <rPr>
        <sz val="12"/>
        <rFont val="ＭＳ Ｐゴシック"/>
        <family val="3"/>
        <charset val="128"/>
      </rPr>
      <t>唾液腺瘻</t>
    </r>
  </si>
  <si>
    <t>A disorder characterized by an abnormal communication between a salivary gland and another organ or anatomic site.</t>
  </si>
  <si>
    <r>
      <rPr>
        <sz val="12"/>
        <rFont val="ＭＳ Ｐゴシック"/>
        <family val="3"/>
        <charset val="128"/>
      </rPr>
      <t>唾液腺と他の臓器や解剖学的部位との病的な交通</t>
    </r>
  </si>
  <si>
    <t>Small intestinal mucositis</t>
  </si>
  <si>
    <r>
      <rPr>
        <sz val="12"/>
        <rFont val="ＭＳ Ｐゴシック"/>
        <family val="3"/>
        <charset val="128"/>
      </rPr>
      <t>小腸粘膜炎</t>
    </r>
  </si>
  <si>
    <t>Severe pain; interfering with oral intake; tube feeding, TPN or hospitalization indicated; limiting self care ADL</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</si>
  <si>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</si>
  <si>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ulceration or inflammation of the mucous membrane of the small intestine.</t>
  </si>
  <si>
    <r>
      <rPr>
        <sz val="12"/>
        <rFont val="ＭＳ Ｐゴシック"/>
        <family val="3"/>
        <charset val="128"/>
      </rPr>
      <t>小腸の粘膜の潰瘍または炎症</t>
    </r>
  </si>
  <si>
    <t>Small intestinal obstruction</t>
  </si>
  <si>
    <r>
      <rPr>
        <sz val="12"/>
        <rFont val="ＭＳ Ｐゴシック"/>
        <family val="3"/>
        <charset val="128"/>
      </rPr>
      <t>小腸閉塞</t>
    </r>
  </si>
  <si>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</si>
  <si>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A disorder characterized by blockage of the normal flow of the intestinal contents of the small intestine.</t>
  </si>
  <si>
    <r>
      <rPr>
        <sz val="12"/>
        <rFont val="ＭＳ Ｐゴシック"/>
        <family val="3"/>
        <charset val="128"/>
      </rPr>
      <t>小腸での腸内容の正常な流れの途絶</t>
    </r>
  </si>
  <si>
    <t>Small intestinal perforation</t>
  </si>
  <si>
    <r>
      <rPr>
        <sz val="12"/>
        <rFont val="ＭＳ Ｐゴシック"/>
        <family val="3"/>
        <charset val="128"/>
      </rPr>
      <t>小腸穿孔</t>
    </r>
  </si>
  <si>
    <t>A disorder characterized by a rupture in the small intestine wall.</t>
  </si>
  <si>
    <r>
      <rPr>
        <sz val="12"/>
        <rFont val="ＭＳ Ｐゴシック"/>
        <family val="3"/>
        <charset val="128"/>
      </rPr>
      <t>小腸壁の破裂</t>
    </r>
  </si>
  <si>
    <t>Small intestinal stenosis</t>
  </si>
  <si>
    <r>
      <rPr>
        <sz val="12"/>
        <rFont val="ＭＳ Ｐゴシック"/>
        <family val="3"/>
        <charset val="128"/>
      </rPr>
      <t>小腸狭窄</t>
    </r>
  </si>
  <si>
    <t>Symptomatic and severely altered GI function; tube feeding, TPN or hospitalization indicated; non-emergent operative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</si>
  <si>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非緊急の外科的処置を要する</t>
    </r>
  </si>
  <si>
    <t>A disorder characterized by a narrowing of the lumen of the small intestine.</t>
  </si>
  <si>
    <r>
      <rPr>
        <sz val="12"/>
        <rFont val="ＭＳ Ｐゴシック"/>
        <family val="3"/>
        <charset val="128"/>
      </rPr>
      <t>小腸内腔の狭小化</t>
    </r>
  </si>
  <si>
    <t>Small intestine ulcer</t>
  </si>
  <si>
    <r>
      <rPr>
        <sz val="12"/>
        <rFont val="ＭＳ Ｐゴシック"/>
        <family val="3"/>
        <charset val="128"/>
      </rPr>
      <t>小腸潰瘍</t>
    </r>
  </si>
  <si>
    <t>A disorder characterized by a circumscribed, erosive lesion on the mucosal surface of the small intestine.</t>
  </si>
  <si>
    <r>
      <rPr>
        <sz val="12"/>
        <rFont val="ＭＳ Ｐゴシック"/>
        <family val="3"/>
        <charset val="128"/>
      </rPr>
      <t>小腸の粘膜面の限局性のびらん性病変</t>
    </r>
  </si>
  <si>
    <t>Stomach pain</t>
  </si>
  <si>
    <r>
      <rPr>
        <sz val="12"/>
        <rFont val="ＭＳ Ｐゴシック"/>
        <family val="3"/>
        <charset val="128"/>
      </rPr>
      <t>胃痛</t>
    </r>
  </si>
  <si>
    <t>A disorder characterized by a sensation of marked discomfort in the stomach.</t>
  </si>
  <si>
    <r>
      <rPr>
        <sz val="12"/>
        <rFont val="ＭＳ Ｐゴシック"/>
        <family val="3"/>
        <charset val="128"/>
      </rPr>
      <t>胃の著しく不快な感覚</t>
    </r>
  </si>
  <si>
    <t>Tooth development disorder</t>
  </si>
  <si>
    <r>
      <rPr>
        <sz val="12"/>
        <rFont val="ＭＳ Ｐゴシック"/>
        <family val="3"/>
        <charset val="128"/>
      </rPr>
      <t>歯の発育障害</t>
    </r>
  </si>
  <si>
    <t>Asymptomatic; hypoplasia of tooth or enamel</t>
  </si>
  <si>
    <r>
      <rPr>
        <sz val="12"/>
        <rFont val="ＭＳ Ｐゴシック"/>
        <family val="3"/>
        <charset val="128"/>
      </rPr>
      <t>症状がない</t>
    </r>
    <r>
      <rPr>
        <sz val="12"/>
        <rFont val="Arial"/>
        <family val="2"/>
      </rPr>
      <t xml:space="preserve">; </t>
    </r>
    <r>
      <rPr>
        <sz val="12"/>
        <rFont val="ＭＳ Ｐゴシック"/>
        <family val="3"/>
        <charset val="128"/>
      </rPr>
      <t>歯やエナメル質の低形成</t>
    </r>
  </si>
  <si>
    <t>Impairment correctable with oral surgery</t>
  </si>
  <si>
    <r>
      <rPr>
        <sz val="12"/>
        <rFont val="ＭＳ Ｐゴシック"/>
        <family val="3"/>
        <charset val="128"/>
      </rPr>
      <t>口腔内手術にて矯正可能な障害</t>
    </r>
  </si>
  <si>
    <t>Maldevelopment with impairment not surgically correctable; limiting self care ADL</t>
  </si>
  <si>
    <r>
      <rPr>
        <sz val="12"/>
        <rFont val="ＭＳ Ｐゴシック"/>
        <family val="3"/>
        <charset val="128"/>
      </rPr>
      <t>口腔内手術にて矯正可能ではない障害を伴う形成異常</t>
    </r>
    <r>
      <rPr>
        <sz val="12"/>
        <rFont val="Arial"/>
        <family val="2"/>
      </rPr>
      <t xml:space="preserve">; </t>
    </r>
    <r>
      <rPr>
        <sz val="12"/>
        <rFont val="ＭＳ Ｐゴシック"/>
        <family val="3"/>
        <charset val="128"/>
      </rPr>
      <t>身の回りの日常生活動作の制限</t>
    </r>
  </si>
  <si>
    <t>A disorder characterized by a pathological process of the teeth occurring during tooth development.</t>
  </si>
  <si>
    <r>
      <rPr>
        <sz val="12"/>
        <rFont val="ＭＳ Ｐゴシック"/>
        <family val="3"/>
        <charset val="128"/>
      </rPr>
      <t>歯の発育期に発生する歯の病的な形成</t>
    </r>
  </si>
  <si>
    <t>Tooth discoloration</t>
  </si>
  <si>
    <r>
      <rPr>
        <sz val="12"/>
        <rFont val="ＭＳ Ｐゴシック"/>
        <family val="3"/>
        <charset val="128"/>
      </rPr>
      <t>歯の変色</t>
    </r>
  </si>
  <si>
    <t>Surface stains</t>
  </si>
  <si>
    <r>
      <rPr>
        <sz val="12"/>
        <rFont val="ＭＳ Ｐゴシック"/>
        <family val="3"/>
        <charset val="128"/>
      </rPr>
      <t>表面の着色</t>
    </r>
  </si>
  <si>
    <t>A disorder characterized by a change in tooth hue or tint.</t>
  </si>
  <si>
    <r>
      <rPr>
        <sz val="12"/>
        <rFont val="ＭＳ Ｐゴシック"/>
        <family val="3"/>
        <charset val="128"/>
      </rPr>
      <t>歯の色合いや濃淡の変化</t>
    </r>
  </si>
  <si>
    <t>Toothache</t>
  </si>
  <si>
    <r>
      <rPr>
        <sz val="12"/>
        <rFont val="ＭＳ Ｐゴシック"/>
        <family val="3"/>
        <charset val="128"/>
      </rPr>
      <t>歯痛</t>
    </r>
  </si>
  <si>
    <t>A disorder characterized by a sensation of marked discomfort in the tooth.</t>
  </si>
  <si>
    <r>
      <rPr>
        <sz val="12"/>
        <rFont val="ＭＳ Ｐゴシック"/>
        <family val="3"/>
        <charset val="128"/>
      </rPr>
      <t>歯の著しく不快な感覚</t>
    </r>
  </si>
  <si>
    <t>Typhlitis</t>
  </si>
  <si>
    <r>
      <rPr>
        <sz val="12"/>
        <rFont val="ＭＳ Ｐゴシック"/>
        <family val="3"/>
        <charset val="128"/>
      </rPr>
      <t>盲腸炎</t>
    </r>
  </si>
  <si>
    <t>Symptomatic (e.g., abdominal pain, fever, change in bowel habits with ileus); peritoneal signs</t>
  </si>
  <si>
    <r>
      <rPr>
        <sz val="12"/>
        <rFont val="ＭＳ Ｐゴシック"/>
        <family val="3"/>
        <charset val="128"/>
      </rP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</si>
  <si>
    <t>A disorder characterized by necrotizing enterocolitis in neutropenic patients.</t>
  </si>
  <si>
    <r>
      <rPr>
        <sz val="12"/>
        <rFont val="ＭＳ Ｐゴシック"/>
        <family val="3"/>
        <charset val="128"/>
      </rPr>
      <t>好中球減少症患者で生じる壊死性腸炎</t>
    </r>
  </si>
  <si>
    <t>Also report Investigations: Neutrophil count decreased</t>
  </si>
  <si>
    <r>
      <rPr>
        <sz val="12"/>
        <rFont val="ＭＳ Ｐゴシック"/>
        <family val="3"/>
        <charset val="128"/>
      </rPr>
      <t>好中球数減少</t>
    </r>
    <r>
      <rPr>
        <sz val="12"/>
        <rFont val="Arial"/>
        <family val="2"/>
      </rPr>
      <t>-</t>
    </r>
    <r>
      <rPr>
        <sz val="12"/>
        <rFont val="ＭＳ Ｐゴシック"/>
        <family val="3"/>
        <charset val="128"/>
      </rPr>
      <t>［臨床検査］も記録</t>
    </r>
    <r>
      <rPr>
        <sz val="12"/>
        <rFont val="Arial"/>
        <family val="2"/>
      </rPr>
      <t>/</t>
    </r>
    <r>
      <rPr>
        <sz val="12"/>
        <rFont val="ＭＳ Ｐゴシック"/>
        <family val="3"/>
        <charset val="128"/>
      </rPr>
      <t>報告する</t>
    </r>
  </si>
  <si>
    <t>Upper gastrointestinal hemorrhage</t>
  </si>
  <si>
    <r>
      <rPr>
        <sz val="12"/>
        <rFont val="ＭＳ Ｐゴシック"/>
        <family val="3"/>
        <charset val="128"/>
      </rPr>
      <t>上部消化管出血</t>
    </r>
  </si>
  <si>
    <t>A disorder characterized by bleeding from the upper gastrointestinal tract (oral cavity, pharynx, esophagus, and stomach).</t>
  </si>
  <si>
    <r>
      <rPr>
        <sz val="12"/>
        <rFont val="ＭＳ Ｐゴシック"/>
        <family val="3"/>
        <charset val="128"/>
      </rPr>
      <t>上部消化管（口腔、咽頭、食道、胃）からの出血</t>
    </r>
  </si>
  <si>
    <t>Visceral arterial ischemia</t>
  </si>
  <si>
    <r>
      <rPr>
        <sz val="12"/>
        <rFont val="ＭＳ Ｐゴシック"/>
        <family val="3"/>
        <charset val="128"/>
      </rPr>
      <t>内臓動脈虚血</t>
    </r>
  </si>
  <si>
    <r>
      <t>Brief (</t>
    </r>
    <r>
      <rPr>
        <sz val="12"/>
        <rFont val="ＭＳ Ｐゴシック"/>
        <family val="3"/>
        <charset val="128"/>
      </rPr>
      <t>＜</t>
    </r>
    <r>
      <rPr>
        <sz val="12"/>
        <rFont val="Arial"/>
        <family val="2"/>
      </rPr>
      <t>24 hrs) episode of ischemia managed medically and without permanent deficit</t>
    </r>
    <phoneticPr fontId="30"/>
  </si>
  <si>
    <r>
      <rPr>
        <sz val="12"/>
        <rFont val="ＭＳ Ｐゴシック"/>
        <family val="3"/>
        <charset val="128"/>
      </rP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phoneticPr fontId="30"/>
  </si>
  <si>
    <r>
      <t>Prolonged (</t>
    </r>
    <r>
      <rPr>
        <sz val="12"/>
        <rFont val="ＭＳ Ｐゴシック"/>
        <family val="3"/>
        <charset val="128"/>
      </rPr>
      <t>＞</t>
    </r>
    <r>
      <rPr>
        <sz val="12"/>
        <rFont val="Arial"/>
        <family val="2"/>
      </rPr>
      <t>=24 hrs) or recurring symptoms and/or invasive intervention indicated</t>
    </r>
    <phoneticPr fontId="30"/>
  </si>
  <si>
    <r>
      <rPr>
        <sz val="12"/>
        <rFont val="ＭＳ Ｐゴシック"/>
        <family val="3"/>
        <charset val="128"/>
      </rP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または侵襲的治療を要する</t>
    </r>
    <phoneticPr fontId="30"/>
  </si>
  <si>
    <t>Life-threatening consequences; evidence of end organ damage;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</si>
  <si>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重要臓器障害がある</t>
    </r>
    <r>
      <rPr>
        <sz val="12"/>
        <rFont val="Arial"/>
        <family val="2"/>
      </rPr>
      <t xml:space="preserve">; </t>
    </r>
    <r>
      <rPr>
        <sz val="12"/>
        <rFont val="ＭＳ Ｐゴシック"/>
        <family val="3"/>
        <charset val="128"/>
      </rPr>
      <t>緊急の外科的処置を要する</t>
    </r>
  </si>
  <si>
    <t>A disorder characterized by a decrease in blood supply due to narrowing or blockage of a visceral (mesenteric) artery.</t>
  </si>
  <si>
    <r>
      <rPr>
        <sz val="12"/>
        <rFont val="ＭＳ Ｐゴシック"/>
        <family val="3"/>
        <charset val="128"/>
      </rPr>
      <t>内臓（腸間膜）動脈の狭窄や閉塞による血液供給の低下</t>
    </r>
  </si>
  <si>
    <t>Vomiting</t>
  </si>
  <si>
    <r>
      <rPr>
        <sz val="12"/>
        <rFont val="ＭＳ Ｐゴシック"/>
        <family val="3"/>
        <charset val="128"/>
      </rPr>
      <t>嘔吐</t>
    </r>
  </si>
  <si>
    <t>Outpatient IV hydration; medical intervention indicated</t>
  </si>
  <si>
    <r>
      <rPr>
        <sz val="12"/>
        <rFont val="ＭＳ Ｐゴシック"/>
        <family val="3"/>
        <charset val="128"/>
      </rPr>
      <t>外来での静脈内輸液を要する</t>
    </r>
    <r>
      <rPr>
        <sz val="12"/>
        <rFont val="Arial"/>
        <family val="2"/>
      </rPr>
      <t xml:space="preserve">; </t>
    </r>
    <r>
      <rPr>
        <sz val="12"/>
        <rFont val="ＭＳ Ｐゴシック"/>
        <family val="3"/>
        <charset val="128"/>
      </rPr>
      <t>内科的治療を要する</t>
    </r>
  </si>
  <si>
    <t>Tube feeding, TPN, or hospitalization indicated</t>
  </si>
  <si>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</si>
  <si>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the reflexive act of ejecting the contents of the stomach through the mouth.</t>
  </si>
  <si>
    <r>
      <rPr>
        <sz val="12"/>
        <rFont val="ＭＳ Ｐゴシック"/>
        <family val="3"/>
        <charset val="128"/>
      </rPr>
      <t>胃内容が口から逆流性に排出されること</t>
    </r>
  </si>
  <si>
    <t>Gastrointestinal disorders - Other, specify</t>
  </si>
  <si>
    <r>
      <rPr>
        <sz val="12"/>
        <rFont val="ＭＳ Ｐゴシック"/>
        <family val="3"/>
        <charset val="128"/>
      </rPr>
      <t>胃腸障害、その他（具体的に記載</t>
    </r>
    <r>
      <rPr>
        <sz val="12"/>
        <rFont val="Arial"/>
        <family val="2"/>
      </rPr>
      <t xml:space="preserve">    </t>
    </r>
    <r>
      <rPr>
        <sz val="12"/>
        <rFont val="ＭＳ Ｐゴシック"/>
        <family val="3"/>
        <charset val="128"/>
      </rPr>
      <t>）</t>
    </r>
  </si>
  <si>
    <r>
      <t>一般・全身障害および投与部位の状態</t>
    </r>
    <r>
      <rPr>
        <b/>
        <sz val="12"/>
        <rFont val="Arial"/>
        <family val="2"/>
      </rPr>
      <t xml:space="preserve"> General disorders and administration site conditions</t>
    </r>
    <rPh sb="0" eb="2">
      <t>ｲｯﾊﾟﾝ</t>
    </rPh>
    <rPh sb="3" eb="5">
      <t>ｾﾞﾝｼﾝ</t>
    </rPh>
    <rPh sb="5" eb="7">
      <t>ｼｮｳｶﾞｲ</t>
    </rPh>
    <rPh sb="10" eb="12">
      <t>ﾄｳﾖ</t>
    </rPh>
    <rPh sb="12" eb="14">
      <t>ﾌﾞｲ</t>
    </rPh>
    <rPh sb="15" eb="17">
      <t>ｼﾞｮｳﾀｲ</t>
    </rPh>
    <phoneticPr fontId="36" type="noConversion"/>
  </si>
  <si>
    <t>General disorders and administration site conditions</t>
  </si>
  <si>
    <r>
      <rPr>
        <sz val="12"/>
        <rFont val="ＭＳ Ｐゴシック"/>
        <family val="3"/>
        <charset val="128"/>
      </rPr>
      <t>一般・全身障害および投与部位の状態</t>
    </r>
  </si>
  <si>
    <t>Chills</t>
  </si>
  <si>
    <r>
      <rPr>
        <sz val="12"/>
        <rFont val="ＭＳ Ｐゴシック"/>
        <family val="3"/>
        <charset val="128"/>
      </rPr>
      <t>悪寒</t>
    </r>
  </si>
  <si>
    <t>Mild sensation of cold; shivering; chattering of teeth</t>
  </si>
  <si>
    <r>
      <rPr>
        <sz val="12"/>
        <rFont val="ＭＳ Ｐゴシック"/>
        <family val="3"/>
        <charset val="128"/>
      </rP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</si>
  <si>
    <t>Moderate tremor of the entire body; narcotics indicated</t>
  </si>
  <si>
    <r>
      <rPr>
        <sz val="12"/>
        <rFont val="ＭＳ Ｐゴシック"/>
        <family val="3"/>
        <charset val="128"/>
      </rPr>
      <t>中等度の全身の震え</t>
    </r>
    <r>
      <rPr>
        <sz val="12"/>
        <rFont val="Arial"/>
        <family val="2"/>
      </rPr>
      <t xml:space="preserve">; </t>
    </r>
    <r>
      <rPr>
        <sz val="12"/>
        <rFont val="ＭＳ Ｐゴシック"/>
        <family val="3"/>
        <charset val="128"/>
      </rPr>
      <t>麻薬性薬剤を要する</t>
    </r>
  </si>
  <si>
    <t>Severe or prolonged, not responsive to narcotics</t>
  </si>
  <si>
    <r>
      <rPr>
        <sz val="12"/>
        <rFont val="ＭＳ Ｐゴシック"/>
        <family val="3"/>
        <charset val="128"/>
      </rPr>
      <t>高度または持続的で</t>
    </r>
    <r>
      <rPr>
        <sz val="12"/>
        <rFont val="Arial"/>
        <family val="2"/>
      </rPr>
      <t xml:space="preserve">, </t>
    </r>
    <r>
      <rPr>
        <sz val="12"/>
        <rFont val="ＭＳ Ｐゴシック"/>
        <family val="3"/>
        <charset val="128"/>
      </rPr>
      <t>麻薬性薬剤が無効</t>
    </r>
  </si>
  <si>
    <t>A disorder characterized by a sensation of cold that often marks a physiologic response to sweating after a fever.</t>
  </si>
  <si>
    <r>
      <rPr>
        <sz val="12"/>
        <rFont val="ＭＳ Ｐゴシック"/>
        <family val="3"/>
        <charset val="128"/>
      </rPr>
      <t>発熱後の発汗に対する生理的反応としてしばしばみられる寒気</t>
    </r>
  </si>
  <si>
    <t>Death neonatal</t>
  </si>
  <si>
    <r>
      <rPr>
        <sz val="12"/>
        <rFont val="ＭＳ Ｐゴシック"/>
        <family val="3"/>
        <charset val="128"/>
      </rPr>
      <t>新生児死亡</t>
    </r>
  </si>
  <si>
    <t>Neonatal loss of life</t>
  </si>
  <si>
    <r>
      <rPr>
        <sz val="12"/>
        <rFont val="ＭＳ Ｐゴシック"/>
        <family val="3"/>
        <charset val="128"/>
      </rPr>
      <t>新生児の死亡</t>
    </r>
  </si>
  <si>
    <t>Newborn death occurring during the first 28 days after birth.</t>
  </si>
  <si>
    <r>
      <rPr>
        <sz val="12"/>
        <rFont val="ＭＳ Ｐゴシック"/>
        <family val="3"/>
        <charset val="128"/>
      </rPr>
      <t>生後</t>
    </r>
    <r>
      <rPr>
        <sz val="12"/>
        <rFont val="Arial"/>
        <family val="2"/>
      </rPr>
      <t>28</t>
    </r>
    <r>
      <rPr>
        <sz val="12"/>
        <rFont val="ＭＳ Ｐゴシック"/>
        <family val="3"/>
        <charset val="128"/>
      </rPr>
      <t>日以内の新生児の死亡</t>
    </r>
  </si>
  <si>
    <t>Death NOS</t>
  </si>
  <si>
    <r>
      <rPr>
        <sz val="12"/>
        <rFont val="ＭＳ Ｐゴシック"/>
        <family val="3"/>
        <charset val="128"/>
      </rPr>
      <t>死亡</t>
    </r>
    <r>
      <rPr>
        <sz val="12"/>
        <rFont val="Arial"/>
        <family val="2"/>
      </rPr>
      <t>NOS</t>
    </r>
  </si>
  <si>
    <t>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</si>
  <si>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に分類できない死亡</t>
    </r>
  </si>
  <si>
    <t>If death is due to an AE (ex., Cardiac disorders: Cardiac arrest), report as a Grade 5 event under that AE.</t>
  </si>
  <si>
    <r>
      <rPr>
        <sz val="12"/>
        <rFont val="ＭＳ Ｐゴシック"/>
        <family val="3"/>
        <charset val="128"/>
      </rPr>
      <t>死亡の原因が有害事象である場合（例</t>
    </r>
    <r>
      <rPr>
        <sz val="12"/>
        <rFont val="Arial"/>
        <family val="2"/>
      </rPr>
      <t xml:space="preserve">: </t>
    </r>
    <r>
      <rPr>
        <sz val="12"/>
        <rFont val="ＭＳ Ｐゴシック"/>
        <family val="3"/>
        <charset val="128"/>
      </rPr>
      <t>心停止［心臓障害］）、当該有害事象の</t>
    </r>
    <r>
      <rPr>
        <sz val="12"/>
        <rFont val="Arial"/>
        <family val="2"/>
      </rPr>
      <t>Grade 5</t>
    </r>
    <r>
      <rPr>
        <sz val="12"/>
        <rFont val="ＭＳ Ｐゴシック"/>
        <family val="3"/>
        <charset val="128"/>
      </rPr>
      <t>として記録</t>
    </r>
    <r>
      <rPr>
        <sz val="12"/>
        <rFont val="Arial"/>
        <family val="2"/>
      </rPr>
      <t>/</t>
    </r>
    <r>
      <rPr>
        <sz val="12"/>
        <rFont val="ＭＳ Ｐゴシック"/>
        <family val="3"/>
        <charset val="128"/>
      </rPr>
      <t>報告する</t>
    </r>
  </si>
  <si>
    <t>Disease progression</t>
  </si>
  <si>
    <r>
      <rPr>
        <sz val="12"/>
        <rFont val="ＭＳ Ｐゴシック"/>
        <family val="3"/>
        <charset val="128"/>
      </rPr>
      <t>疾患進行</t>
    </r>
  </si>
  <si>
    <t>Death due to disease progression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</si>
  <si>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に分類できない疾患進行による死亡</t>
    </r>
  </si>
  <si>
    <t>Edema face</t>
  </si>
  <si>
    <r>
      <rPr>
        <sz val="12"/>
        <rFont val="ＭＳ Ｐゴシック"/>
        <family val="3"/>
        <charset val="128"/>
      </rPr>
      <t>顔面浮腫</t>
    </r>
  </si>
  <si>
    <t>Localized facial edema</t>
  </si>
  <si>
    <r>
      <rPr>
        <sz val="12"/>
        <rFont val="ＭＳ Ｐゴシック"/>
        <family val="3"/>
        <charset val="128"/>
      </rPr>
      <t>顔面に限局する浮腫</t>
    </r>
  </si>
  <si>
    <t>Moderate localized facial edema; limiting instrumental ADL</t>
  </si>
  <si>
    <r>
      <rPr>
        <sz val="12"/>
        <rFont val="ＭＳ Ｐゴシック"/>
        <family val="3"/>
        <charset val="128"/>
      </rPr>
      <t>顔面に限局する中等度の浮腫</t>
    </r>
    <r>
      <rPr>
        <sz val="12"/>
        <rFont val="Arial"/>
        <family val="2"/>
      </rPr>
      <t xml:space="preserve">; </t>
    </r>
    <r>
      <rPr>
        <sz val="12"/>
        <rFont val="ＭＳ Ｐゴシック"/>
        <family val="3"/>
        <charset val="128"/>
      </rPr>
      <t>身の回り以外の日常生活動作の制限</t>
    </r>
  </si>
  <si>
    <t>Severe swelling; limiting self care ADL</t>
  </si>
  <si>
    <r>
      <rPr>
        <sz val="12"/>
        <rFont val="ＭＳ Ｐゴシック"/>
        <family val="3"/>
        <charset val="128"/>
      </rPr>
      <t>高度の腫脹</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</si>
  <si>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facial tissues.</t>
  </si>
  <si>
    <r>
      <rPr>
        <sz val="12"/>
        <rFont val="ＭＳ Ｐゴシック"/>
        <family val="3"/>
        <charset val="128"/>
      </rPr>
      <t>顔面組織への過剰な水分貯留による腫脹</t>
    </r>
  </si>
  <si>
    <t>Edema limbs</t>
  </si>
  <si>
    <r>
      <rPr>
        <sz val="12"/>
        <rFont val="ＭＳ Ｐゴシック"/>
        <family val="3"/>
        <charset val="128"/>
      </rPr>
      <t>四肢浮腫</t>
    </r>
  </si>
  <si>
    <t>5 - 10% inter-limb discrepancy in volume or circumference at point of greatest visible difference; swelling or obscuration of anatomic architecture on close inspection</t>
  </si>
  <si>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z val="12"/>
        <rFont val="Arial"/>
        <family val="2"/>
      </rPr>
      <t xml:space="preserve"> </t>
    </r>
  </si>
  <si>
    <r>
      <rPr>
        <sz val="12"/>
        <rFont val="ＭＳ Ｐゴシック"/>
        <family val="3"/>
        <charset val="128"/>
      </rPr>
      <t>＞</t>
    </r>
    <r>
      <rPr>
        <sz val="12"/>
        <rFont val="Arial"/>
        <family val="2"/>
      </rPr>
      <t>10 - 30% inter-limb discrepancy in volume or circumference at point of greatest visible difference; readily apparent obscuration of anatomic architecture; obliteration of skin folds; readily apparent deviation from normal anatomic contour; limiting instrumental ADL</t>
    </r>
    <phoneticPr fontId="30"/>
  </si>
  <si>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phoneticPr fontId="30"/>
  </si>
  <si>
    <r>
      <rPr>
        <sz val="12"/>
        <rFont val="ＭＳ Ｐゴシック"/>
        <family val="3"/>
        <charset val="128"/>
      </rPr>
      <t>＞</t>
    </r>
    <r>
      <rPr>
        <sz val="12"/>
        <rFont val="Arial"/>
        <family val="2"/>
      </rPr>
      <t>30% inter-limb discrepancy in volume; gross deviation from normal anatomic contour; limiting self care ADL</t>
    </r>
    <phoneticPr fontId="30"/>
  </si>
  <si>
    <r>
      <rPr>
        <sz val="12"/>
        <rFont val="ＭＳ Ｐゴシック"/>
        <family val="3"/>
        <charset val="128"/>
      </rPr>
      <t>四肢間の体積の差が＞</t>
    </r>
    <r>
      <rPr>
        <sz val="12"/>
        <rFont val="Arial"/>
        <family val="2"/>
      </rPr>
      <t xml:space="preserve">30%;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30"/>
  </si>
  <si>
    <t>A disorder characterized by swelling due to excessive fluid accumulation in the upper or lower extremities.</t>
  </si>
  <si>
    <r>
      <rPr>
        <sz val="12"/>
        <rFont val="ＭＳ Ｐゴシック"/>
        <family val="3"/>
        <charset val="128"/>
      </rPr>
      <t>上肢または下肢への過剰な水分貯留による腫脹</t>
    </r>
  </si>
  <si>
    <t>Edema trunk</t>
  </si>
  <si>
    <r>
      <rPr>
        <sz val="12"/>
        <rFont val="ＭＳ Ｐゴシック"/>
        <family val="3"/>
        <charset val="128"/>
      </rPr>
      <t>体幹浮腫</t>
    </r>
  </si>
  <si>
    <t>Swelling or obscuration of anatomic architecture on close inspection</t>
  </si>
  <si>
    <r>
      <rPr>
        <sz val="12"/>
        <rFont val="ＭＳ Ｐゴシック"/>
        <family val="3"/>
        <charset val="128"/>
      </rPr>
      <t>腫脹または解剖学的構造が不明瞭になっていることが注意深い診察でわかる</t>
    </r>
  </si>
  <si>
    <t>Readily apparent obscuration of anatomic architecture; obliteration of skin folds; readily apparent deviation from normal anatomic contour; limiting instrumental ADL</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</si>
  <si>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</si>
  <si>
    <t>Gross deviation from normal anatomic contour; limiting self care ADL</t>
  </si>
  <si>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</si>
  <si>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the trunk area.</t>
  </si>
  <si>
    <r>
      <rPr>
        <sz val="12"/>
        <rFont val="ＭＳ Ｐゴシック"/>
        <family val="3"/>
        <charset val="128"/>
      </rPr>
      <t>体幹部への過剰な水分貯留による腫脹</t>
    </r>
  </si>
  <si>
    <t>Facial pain</t>
  </si>
  <si>
    <r>
      <rPr>
        <sz val="12"/>
        <rFont val="ＭＳ Ｐゴシック"/>
        <family val="3"/>
        <charset val="128"/>
      </rPr>
      <t>顔面痛</t>
    </r>
  </si>
  <si>
    <t>A disorder characterized by a sensation of marked discomfort in the face.</t>
  </si>
  <si>
    <r>
      <rPr>
        <sz val="12"/>
        <rFont val="ＭＳ Ｐゴシック"/>
        <family val="3"/>
        <charset val="128"/>
      </rPr>
      <t>顔面の著しく不快な感覚</t>
    </r>
  </si>
  <si>
    <t>Fatigue</t>
  </si>
  <si>
    <r>
      <rPr>
        <sz val="12"/>
        <rFont val="ＭＳ Ｐゴシック"/>
        <family val="3"/>
        <charset val="128"/>
      </rPr>
      <t>疲労</t>
    </r>
  </si>
  <si>
    <t>Fatigue relieved by rest</t>
  </si>
  <si>
    <r>
      <rPr>
        <sz val="12"/>
        <rFont val="ＭＳ Ｐゴシック"/>
        <family val="3"/>
        <charset val="128"/>
      </rPr>
      <t>休息により軽快する疲労</t>
    </r>
  </si>
  <si>
    <t>Fatigue not relieved by rest; limiting instrumental ADL</t>
  </si>
  <si>
    <r>
      <rPr>
        <sz val="12"/>
        <rFont val="ＭＳ Ｐゴシック"/>
        <family val="3"/>
        <charset val="128"/>
      </rPr>
      <t>休息によって軽快しない疲労</t>
    </r>
    <r>
      <rPr>
        <sz val="12"/>
        <rFont val="Arial"/>
        <family val="2"/>
      </rPr>
      <t xml:space="preserve">; </t>
    </r>
    <r>
      <rPr>
        <sz val="12"/>
        <rFont val="ＭＳ Ｐゴシック"/>
        <family val="3"/>
        <charset val="128"/>
      </rPr>
      <t>身の回り以外の日常生活動作の制限</t>
    </r>
  </si>
  <si>
    <t>Fatigue not relieved by rest, limiting self care ADL</t>
  </si>
  <si>
    <r>
      <rPr>
        <sz val="12"/>
        <rFont val="ＭＳ Ｐゴシック"/>
        <family val="3"/>
        <charset val="128"/>
      </rPr>
      <t>休息によって軽快しない疲労で</t>
    </r>
    <r>
      <rPr>
        <sz val="12"/>
        <rFont val="Arial"/>
        <family val="2"/>
      </rPr>
      <t xml:space="preserve">, </t>
    </r>
    <r>
      <rPr>
        <sz val="12"/>
        <rFont val="ＭＳ Ｐゴシック"/>
        <family val="3"/>
        <charset val="128"/>
      </rPr>
      <t>身の回りの日常生活動作の制限を要する</t>
    </r>
  </si>
  <si>
    <t>A disorder characterized by a state of generalized weakness with a pronounced inability to summon sufficient energy to accomplish daily activities.</t>
  </si>
  <si>
    <r>
      <rPr>
        <sz val="12"/>
        <rFont val="ＭＳ Ｐゴシック"/>
        <family val="3"/>
        <charset val="128"/>
      </rPr>
      <t>日常生活の遂行に十分なエネルギーが明らかに不足し、全身的に弱くなった状態</t>
    </r>
  </si>
  <si>
    <t>Fever</t>
  </si>
  <si>
    <r>
      <rPr>
        <sz val="12"/>
        <rFont val="ＭＳ Ｐゴシック"/>
        <family val="3"/>
        <charset val="128"/>
      </rPr>
      <t>発熱</t>
    </r>
  </si>
  <si>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</si>
  <si>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</si>
  <si>
    <r>
      <rPr>
        <sz val="12"/>
        <rFont val="ＭＳ Ｐゴシック"/>
        <family val="3"/>
        <charset val="128"/>
      </rPr>
      <t>＞</t>
    </r>
    <r>
      <rPr>
        <sz val="12"/>
        <rFont val="Arial"/>
        <family val="2"/>
      </rPr>
      <t>39.0 - 40.0 degrees C (102.3 - 104.0 degrees F)</t>
    </r>
    <phoneticPr fontId="30"/>
  </si>
  <si>
    <r>
      <rPr>
        <sz val="12"/>
        <rFont val="ＭＳ Ｐゴシック"/>
        <family val="3"/>
        <charset val="128"/>
      </rP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30"/>
  </si>
  <si>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30"/>
  </si>
  <si>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30"/>
  </si>
  <si>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30"/>
  </si>
  <si>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30"/>
  </si>
  <si>
    <t>A disorder characterized by elevation of the body's temperature above the upper limit of normal.</t>
  </si>
  <si>
    <r>
      <rPr>
        <sz val="12"/>
        <rFont val="ＭＳ Ｐゴシック"/>
        <family val="3"/>
        <charset val="128"/>
      </rPr>
      <t>基準値上限を超える体温の上昇</t>
    </r>
  </si>
  <si>
    <t>Flu like symptoms</t>
  </si>
  <si>
    <r>
      <rPr>
        <sz val="12"/>
        <rFont val="ＭＳ Ｐゴシック"/>
        <family val="3"/>
        <charset val="128"/>
      </rPr>
      <t>インフルエンザ様症状</t>
    </r>
  </si>
  <si>
    <t>Mild flu-like symptoms present</t>
  </si>
  <si>
    <r>
      <rPr>
        <sz val="12"/>
        <rFont val="ＭＳ Ｐゴシック"/>
        <family val="3"/>
        <charset val="128"/>
      </rPr>
      <t>軽度のインフルエンザ様症状</t>
    </r>
  </si>
  <si>
    <t>A disorder characterized by a group of symptoms similar to those observed in patients with the flu. It includes fever, chills, body aches, malaise, loss of appetite and dry cough.</t>
  </si>
  <si>
    <r>
      <rPr>
        <sz val="12"/>
        <rFont val="ＭＳ Ｐゴシック"/>
        <family val="3"/>
        <charset val="128"/>
      </rPr>
      <t>インフルエンザ患者にみられる症状と類似した一連の症状。発熱、悪寒、身体の痛み、倦怠感、食欲不振、乾性咳嗽を含む</t>
    </r>
  </si>
  <si>
    <t>Synonym: Flu, Influenza</t>
  </si>
  <si>
    <r>
      <rPr>
        <sz val="12"/>
        <rFont val="ＭＳ Ｐゴシック"/>
        <family val="3"/>
        <charset val="128"/>
      </rPr>
      <t>シノニム：インフルエンザ</t>
    </r>
    <r>
      <rPr>
        <sz val="12"/>
        <rFont val="Arial"/>
        <family val="2"/>
      </rPr>
      <t>/Flu</t>
    </r>
    <r>
      <rPr>
        <sz val="12"/>
        <rFont val="ＭＳ Ｐゴシック"/>
        <family val="3"/>
        <charset val="128"/>
      </rPr>
      <t>、インフルエンザ</t>
    </r>
    <r>
      <rPr>
        <sz val="12"/>
        <rFont val="Arial"/>
        <family val="2"/>
      </rPr>
      <t>/Influenza</t>
    </r>
  </si>
  <si>
    <t>Gait disturbance</t>
  </si>
  <si>
    <r>
      <rPr>
        <sz val="12"/>
        <rFont val="ＭＳ Ｐゴシック"/>
        <family val="3"/>
        <charset val="128"/>
      </rPr>
      <t>歩行障害</t>
    </r>
  </si>
  <si>
    <t>Mild change in gait (e.g., wide-based, limping or hobbling)</t>
  </si>
  <si>
    <r>
      <rPr>
        <sz val="12"/>
        <rFont val="ＭＳ Ｐゴシック"/>
        <family val="3"/>
        <charset val="128"/>
      </rP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</si>
  <si>
    <t>Moderate change in gait (e.g., wide-based, limping or hobbling); assistive device indicated; limiting instrumental ADL</t>
  </si>
  <si>
    <r>
      <rPr>
        <sz val="12"/>
        <rFont val="ＭＳ Ｐゴシック"/>
        <family val="3"/>
        <charset val="128"/>
      </rP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</si>
  <si>
    <t>A disorder characterized by walking difficulties.</t>
  </si>
  <si>
    <r>
      <rPr>
        <sz val="12"/>
        <rFont val="ＭＳ Ｐゴシック"/>
        <family val="3"/>
        <charset val="128"/>
      </rPr>
      <t>歩行困難</t>
    </r>
  </si>
  <si>
    <t>Generalized edema</t>
  </si>
  <si>
    <r>
      <rPr>
        <sz val="12"/>
        <rFont val="ＭＳ Ｐゴシック"/>
        <family val="3"/>
        <charset val="128"/>
      </rPr>
      <t>全身性浮腫</t>
    </r>
  </si>
  <si>
    <t>Noted on exam; 1+ pitting edema</t>
  </si>
  <si>
    <r>
      <rPr>
        <sz val="12"/>
        <rFont val="ＭＳ Ｐゴシック"/>
        <family val="3"/>
        <charset val="128"/>
      </rPr>
      <t>診察で明らか</t>
    </r>
    <r>
      <rPr>
        <sz val="12"/>
        <rFont val="Arial"/>
        <family val="2"/>
      </rPr>
      <t>; 1+</t>
    </r>
    <r>
      <rPr>
        <sz val="12"/>
        <rFont val="ＭＳ Ｐゴシック"/>
        <family val="3"/>
        <charset val="128"/>
      </rPr>
      <t>の圧痕浮腫</t>
    </r>
  </si>
  <si>
    <t>Interfering with instrumental ADLs; oral therapy initiated</t>
  </si>
  <si>
    <r>
      <rPr>
        <sz val="12"/>
        <rFont val="ＭＳ Ｐゴシック"/>
        <family val="3"/>
        <charset val="128"/>
      </rPr>
      <t>身の回り以外の日常生活動作に支障がある</t>
    </r>
    <r>
      <rPr>
        <sz val="12"/>
        <rFont val="Arial"/>
        <family val="2"/>
      </rPr>
      <t xml:space="preserve">; </t>
    </r>
    <r>
      <rPr>
        <sz val="12"/>
        <rFont val="ＭＳ Ｐゴシック"/>
        <family val="3"/>
        <charset val="128"/>
      </rPr>
      <t>内服治療を要する</t>
    </r>
  </si>
  <si>
    <t>Interferes with self care ADL; intravenous therapy indicated; skin breakdown</t>
  </si>
  <si>
    <r>
      <rPr>
        <sz val="12"/>
        <rFont val="ＭＳ Ｐゴシック"/>
        <family val="3"/>
        <charset val="128"/>
      </rPr>
      <t>身の回りの日常生活動作に支障がある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皮膚の離開</t>
    </r>
  </si>
  <si>
    <t>A disorder characterized by fluid accumulation in the tissues of the body including the skin.</t>
  </si>
  <si>
    <r>
      <rPr>
        <sz val="12"/>
        <rFont val="ＭＳ Ｐゴシック"/>
        <family val="3"/>
        <charset val="128"/>
      </rPr>
      <t>皮膚を含む体組織に水分が貯留している状態</t>
    </r>
  </si>
  <si>
    <t>Hypothermia</t>
  </si>
  <si>
    <r>
      <rPr>
        <sz val="12"/>
        <rFont val="ＭＳ Ｐゴシック"/>
        <family val="3"/>
        <charset val="128"/>
      </rPr>
      <t>低体温</t>
    </r>
  </si>
  <si>
    <r>
      <t xml:space="preserve">35 - </t>
    </r>
    <r>
      <rPr>
        <sz val="12"/>
        <rFont val="ＭＳ Ｐゴシック"/>
        <family val="3"/>
        <charset val="128"/>
      </rPr>
      <t>＞</t>
    </r>
    <r>
      <rPr>
        <sz val="12"/>
        <rFont val="Arial"/>
        <family val="2"/>
      </rPr>
      <t xml:space="preserve">32 degrees C; 95 - </t>
    </r>
    <r>
      <rPr>
        <sz val="12"/>
        <rFont val="ＭＳ Ｐゴシック"/>
        <family val="3"/>
        <charset val="128"/>
      </rPr>
      <t>＞</t>
    </r>
    <r>
      <rPr>
        <sz val="12"/>
        <rFont val="Arial"/>
        <family val="2"/>
      </rPr>
      <t>89.6 degrees F</t>
    </r>
    <phoneticPr fontId="30"/>
  </si>
  <si>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30"/>
  </si>
  <si>
    <r>
      <t xml:space="preserve">32 - </t>
    </r>
    <r>
      <rPr>
        <sz val="12"/>
        <rFont val="ＭＳ Ｐゴシック"/>
        <family val="3"/>
        <charset val="128"/>
      </rPr>
      <t>＞</t>
    </r>
    <r>
      <rPr>
        <sz val="12"/>
        <rFont val="Arial"/>
        <family val="2"/>
      </rPr>
      <t xml:space="preserve">28 degrees C; 89.6 - </t>
    </r>
    <r>
      <rPr>
        <sz val="12"/>
        <rFont val="ＭＳ Ｐゴシック"/>
        <family val="3"/>
        <charset val="128"/>
      </rPr>
      <t>＞</t>
    </r>
    <r>
      <rPr>
        <sz val="12"/>
        <rFont val="Arial"/>
        <family val="2"/>
      </rPr>
      <t>82.4 degrees F</t>
    </r>
    <phoneticPr fontId="30"/>
  </si>
  <si>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30"/>
  </si>
  <si>
    <r>
      <rPr>
        <sz val="12"/>
        <rFont val="ＭＳ Ｐゴシック"/>
        <family val="3"/>
        <charset val="128"/>
      </rPr>
      <t>＜</t>
    </r>
    <r>
      <rPr>
        <sz val="12"/>
        <rFont val="Arial"/>
        <family val="2"/>
      </rPr>
      <t>=28 degrees C; 82.4 degrees F; life-threatening consequences (e.g., coma, hypotension, pulmonary edema, acidemia, ventricular fibrillation)</t>
    </r>
    <phoneticPr fontId="30"/>
  </si>
  <si>
    <r>
      <rPr>
        <sz val="12"/>
        <rFont val="ＭＳ Ｐゴシック"/>
        <family val="3"/>
        <charset val="128"/>
      </rP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心室細動）</t>
    </r>
    <phoneticPr fontId="30"/>
  </si>
  <si>
    <t>A disorder characterized by an abnormally low body temperature. Treatment is required when the body temperature is 35C (95F) or below.</t>
  </si>
  <si>
    <r>
      <rPr>
        <sz val="12"/>
        <rFont val="ＭＳ Ｐゴシック"/>
        <family val="3"/>
        <charset val="128"/>
      </rPr>
      <t>異常な低体温。</t>
    </r>
    <r>
      <rPr>
        <sz val="12"/>
        <rFont val="Arial"/>
        <family val="2"/>
      </rPr>
      <t>35</t>
    </r>
    <r>
      <rPr>
        <sz val="12"/>
        <rFont val="ＭＳ Ｐゴシック"/>
        <family val="3"/>
        <charset val="128"/>
      </rPr>
      <t>℃以下の体温の際は治療を要する</t>
    </r>
  </si>
  <si>
    <t>Infusion site extravasation</t>
  </si>
  <si>
    <r>
      <rPr>
        <sz val="12"/>
        <rFont val="ＭＳ Ｐゴシック"/>
        <family val="3"/>
        <charset val="128"/>
      </rPr>
      <t>注入部位血管外漏出</t>
    </r>
  </si>
  <si>
    <t>Painless edema</t>
  </si>
  <si>
    <r>
      <rPr>
        <sz val="12"/>
        <rFont val="ＭＳ Ｐゴシック"/>
        <family val="3"/>
        <charset val="128"/>
      </rPr>
      <t>疼痛を伴わない浮腫</t>
    </r>
  </si>
  <si>
    <t>Erythema with associated symptoms (e.g., edema, pain, induration, phlebitis)</t>
  </si>
  <si>
    <r>
      <rPr>
        <sz val="12"/>
        <rFont val="ＭＳ Ｐゴシック"/>
        <family val="3"/>
        <charset val="128"/>
      </rP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</si>
  <si>
    <t>Ulceration or necrosis; severe tissue damage; operative intervention indicated</t>
  </si>
  <si>
    <r>
      <rPr>
        <sz val="12"/>
        <rFont val="ＭＳ Ｐゴシック"/>
        <family val="3"/>
        <charset val="128"/>
      </rP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</si>
  <si>
    <t>A disorder characterized by leakage of the infusion into the surrounding tissue. Signs and symptoms may include induration, erythema, swelling, burning sensation and marked discomfort at the infusion site.</t>
  </si>
  <si>
    <r>
      <rPr>
        <sz val="12"/>
        <rFont val="ＭＳ Ｐゴシック"/>
        <family val="3"/>
        <charset val="128"/>
      </rPr>
      <t>注射部位から周囲組織への漏出。注射部位の硬結、紅斑、腫張、熱感、著しい不快感などを伴い得る</t>
    </r>
  </si>
  <si>
    <t>Injection site reaction</t>
  </si>
  <si>
    <r>
      <rPr>
        <sz val="12"/>
        <rFont val="ＭＳ Ｐゴシック"/>
        <family val="3"/>
        <charset val="128"/>
      </rPr>
      <t>注射部位反応</t>
    </r>
  </si>
  <si>
    <t>Tenderness with or without associated symptoms (e.g., warmth, erythema, itching)</t>
  </si>
  <si>
    <r>
      <rPr>
        <sz val="12"/>
        <rFont val="ＭＳ Ｐゴシック"/>
        <family val="3"/>
        <charset val="128"/>
      </rPr>
      <t>関連症状（例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そう痒）を伴う</t>
    </r>
    <r>
      <rPr>
        <sz val="12"/>
        <rFont val="Arial"/>
        <family val="2"/>
      </rPr>
      <t>/</t>
    </r>
    <r>
      <rPr>
        <sz val="12"/>
        <rFont val="ＭＳ Ｐゴシック"/>
        <family val="3"/>
        <charset val="128"/>
      </rPr>
      <t>伴わない圧痛</t>
    </r>
  </si>
  <si>
    <t>Pain; lipodystrophy; edema; phlebitis</t>
  </si>
  <si>
    <r>
      <rPr>
        <sz val="12"/>
        <rFont val="ＭＳ Ｐゴシック"/>
        <family val="3"/>
        <charset val="128"/>
      </rP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</si>
  <si>
    <t>A disorder characterized by an intense adverse reaction (usually immunologic) developing at the site of an injection.</t>
  </si>
  <si>
    <r>
      <rPr>
        <sz val="12"/>
        <rFont val="ＭＳ Ｐゴシック"/>
        <family val="3"/>
        <charset val="128"/>
      </rPr>
      <t>注射部位に生じる（通常は免疫学的な）強い有害反応</t>
    </r>
  </si>
  <si>
    <t>Localized edema</t>
  </si>
  <si>
    <r>
      <rPr>
        <sz val="12"/>
        <rFont val="ＭＳ Ｐゴシック"/>
        <family val="3"/>
        <charset val="128"/>
      </rPr>
      <t>限局性浮腫</t>
    </r>
  </si>
  <si>
    <t>Localized to dependent areas, no disability or functional impairment</t>
  </si>
  <si>
    <r>
      <rPr>
        <sz val="12"/>
        <rFont val="ＭＳ Ｐゴシック"/>
        <family val="3"/>
        <charset val="128"/>
      </rPr>
      <t>限局性で障害や機能低下を伴わない</t>
    </r>
  </si>
  <si>
    <t>Moderate localized edema and intervention indicated; limiting instrumental ADL</t>
  </si>
  <si>
    <r>
      <rPr>
        <sz val="12"/>
        <rFont val="ＭＳ Ｐゴシック"/>
        <family val="3"/>
        <charset val="128"/>
      </rPr>
      <t>中等度の限局性浮腫で治療を要する</t>
    </r>
    <r>
      <rPr>
        <sz val="12"/>
        <rFont val="Arial"/>
        <family val="2"/>
      </rPr>
      <t xml:space="preserve">; </t>
    </r>
    <r>
      <rPr>
        <sz val="12"/>
        <rFont val="ＭＳ Ｐゴシック"/>
        <family val="3"/>
        <charset val="128"/>
      </rPr>
      <t>身の回り以外の日常生活動作の制限</t>
    </r>
  </si>
  <si>
    <t>Severe localized edema and intervention indicated; limiting self care ADL</t>
  </si>
  <si>
    <r>
      <rPr>
        <sz val="12"/>
        <rFont val="ＭＳ Ｐゴシック"/>
        <family val="3"/>
        <charset val="128"/>
      </rPr>
      <t>高度の限局性浮腫で治療を要する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</si>
  <si>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at a specific anatomic site.</t>
  </si>
  <si>
    <r>
      <rPr>
        <sz val="12"/>
        <rFont val="ＭＳ Ｐゴシック"/>
        <family val="3"/>
        <charset val="128"/>
      </rPr>
      <t>特定の解剖学的部位における過剰な水分貯留による腫張</t>
    </r>
  </si>
  <si>
    <t>Prior to using this term consider specific edema areas: General disorders and administration site conditions: Edema face, Edema limbs, Edema trunk, or Edema neck; Nervous system disorders: Edema cerebral; Reproductive system and breast disorders: Genital edema; Respiratory, thoracic and mediastinal disorders: Laryngeal edema or Pulmonary edema; Skin and subcutaneous tissue disorders: Periorbital edema; Vascular disorders: Lymphedema</t>
  </si>
  <si>
    <r>
      <rPr>
        <sz val="12"/>
        <rFont val="ＭＳ Ｐゴシック"/>
        <family val="3"/>
        <charset val="128"/>
      </rPr>
      <t>この</t>
    </r>
    <r>
      <rPr>
        <sz val="12"/>
        <rFont val="Arial"/>
        <family val="2"/>
      </rPr>
      <t>AE term</t>
    </r>
    <r>
      <rPr>
        <sz val="12"/>
        <rFont val="ＭＳ Ｐゴシック"/>
        <family val="3"/>
        <charset val="128"/>
      </rPr>
      <t>を用いる前に、以下の特定の部位の浮腫の</t>
    </r>
    <r>
      <rPr>
        <sz val="12"/>
        <rFont val="Arial"/>
        <family val="2"/>
      </rPr>
      <t>term</t>
    </r>
    <r>
      <rPr>
        <sz val="12"/>
        <rFont val="ＭＳ Ｐゴシック"/>
        <family val="3"/>
        <charset val="128"/>
      </rPr>
      <t>を検討する
顔面浮腫、四肢浮腫、体幹浮腫、頚部浮腫［一般・全身障害および投与部位の状態］、脳浮腫［神経系障害］、性器浮腫［生殖系および乳房障害］、喉頭浮腫、肺水腫［呼吸器、胸郭および縦隔障害］、眼窩周囲浮腫［眼障害］、リンパ浮腫［血管障害］</t>
    </r>
    <phoneticPr fontId="30"/>
  </si>
  <si>
    <t>Malaise</t>
  </si>
  <si>
    <r>
      <rPr>
        <sz val="12"/>
        <rFont val="ＭＳ Ｐゴシック"/>
        <family val="3"/>
        <charset val="128"/>
      </rPr>
      <t>倦怠感</t>
    </r>
  </si>
  <si>
    <t>Uneasiness or lack of well being</t>
  </si>
  <si>
    <r>
      <rPr>
        <sz val="12"/>
        <rFont val="ＭＳ Ｐゴシック"/>
        <family val="3"/>
        <charset val="128"/>
      </rPr>
      <t>だるさがある</t>
    </r>
    <r>
      <rPr>
        <sz val="12"/>
        <rFont val="Arial"/>
        <family val="2"/>
      </rPr>
      <t xml:space="preserve">, </t>
    </r>
    <r>
      <rPr>
        <sz val="12"/>
        <rFont val="ＭＳ Ｐゴシック"/>
        <family val="3"/>
        <charset val="128"/>
      </rPr>
      <t>または元気がない</t>
    </r>
    <phoneticPr fontId="30"/>
  </si>
  <si>
    <t>Uneasiness or lack of well being limiting instrumental ADL</t>
  </si>
  <si>
    <r>
      <rPr>
        <sz val="12"/>
        <rFont val="ＭＳ Ｐゴシック"/>
        <family val="3"/>
        <charset val="128"/>
      </rPr>
      <t>身の回り以外の日常生活動作を制限するだるさがある</t>
    </r>
    <r>
      <rPr>
        <sz val="12"/>
        <rFont val="Arial"/>
        <family val="2"/>
      </rPr>
      <t xml:space="preserve">, </t>
    </r>
    <r>
      <rPr>
        <sz val="12"/>
        <rFont val="ＭＳ Ｐゴシック"/>
        <family val="3"/>
        <charset val="128"/>
      </rPr>
      <t>または元気がない状態</t>
    </r>
  </si>
  <si>
    <t>Uneasiness or lack of well being limiting self-care ADL</t>
  </si>
  <si>
    <r>
      <rPr>
        <sz val="12"/>
        <rFont val="ＭＳ Ｐゴシック"/>
        <family val="3"/>
        <charset val="128"/>
      </rPr>
      <t>身の回りの日常生活動作を制限するだるさがある</t>
    </r>
    <r>
      <rPr>
        <sz val="12"/>
        <rFont val="Arial"/>
        <family val="2"/>
      </rPr>
      <t xml:space="preserve">, </t>
    </r>
    <r>
      <rPr>
        <sz val="12"/>
        <rFont val="ＭＳ Ｐゴシック"/>
        <family val="3"/>
        <charset val="128"/>
      </rPr>
      <t>または元気がない状態</t>
    </r>
  </si>
  <si>
    <t>A disorder characterized by a feeling of general discomfort or uneasiness, an out-of-sorts feeling.</t>
  </si>
  <si>
    <r>
      <rPr>
        <sz val="12"/>
        <rFont val="ＭＳ Ｐゴシック"/>
        <family val="3"/>
        <charset val="128"/>
      </rPr>
      <t>全身的な不快感、だるさ、元気がない</t>
    </r>
  </si>
  <si>
    <t>Multi-organ failure</t>
  </si>
  <si>
    <r>
      <rPr>
        <sz val="12"/>
        <rFont val="ＭＳ Ｐゴシック"/>
        <family val="3"/>
        <charset val="128"/>
      </rPr>
      <t>多臓器不全</t>
    </r>
  </si>
  <si>
    <t>Shock with azotemia and acid-base disturbances; significant coagulation abnormalities</t>
  </si>
  <si>
    <r>
      <rPr>
        <sz val="12"/>
        <rFont val="ＭＳ Ｐゴシック"/>
        <family val="3"/>
        <charset val="128"/>
      </rPr>
      <t>高窒素血症と酸塩基平衡障害を伴うショック</t>
    </r>
    <r>
      <rPr>
        <sz val="12"/>
        <rFont val="Arial"/>
        <family val="2"/>
      </rPr>
      <t xml:space="preserve">; </t>
    </r>
    <r>
      <rPr>
        <sz val="12"/>
        <rFont val="ＭＳ Ｐゴシック"/>
        <family val="3"/>
        <charset val="128"/>
      </rPr>
      <t>顕著な凝固障害</t>
    </r>
  </si>
  <si>
    <t>Life-threatening consequences (e.g., vasopressor dependent and oliguric or anuric or ischemic colitis or lactic acidosis)</t>
  </si>
  <si>
    <r>
      <rPr>
        <sz val="12"/>
        <rFont val="ＭＳ Ｐゴシック"/>
        <family val="3"/>
        <charset val="128"/>
      </rPr>
      <t>生命を脅かす（例</t>
    </r>
    <r>
      <rPr>
        <sz val="12"/>
        <rFont val="Arial"/>
        <family val="2"/>
      </rPr>
      <t xml:space="preserve">: </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</si>
  <si>
    <t>A disorder characterized by progressive deterioration of the lungs, liver, kidney and clotting mechanisms.</t>
  </si>
  <si>
    <r>
      <rPr>
        <sz val="12"/>
        <rFont val="ＭＳ Ｐゴシック"/>
        <family val="3"/>
        <charset val="128"/>
      </rPr>
      <t>肺機能、肝機能、腎機能、凝固機能の進行性の悪化</t>
    </r>
  </si>
  <si>
    <t>Neck edema</t>
  </si>
  <si>
    <r>
      <rPr>
        <sz val="12"/>
        <rFont val="ＭＳ Ｐゴシック"/>
        <family val="3"/>
        <charset val="128"/>
      </rPr>
      <t>頚部浮腫</t>
    </r>
  </si>
  <si>
    <t>Asymptomatic localized neck edema</t>
  </si>
  <si>
    <r>
      <rPr>
        <sz val="12"/>
        <rFont val="ＭＳ Ｐゴシック"/>
        <family val="3"/>
        <charset val="128"/>
      </rPr>
      <t>症状がない限局性の頚部浮腫</t>
    </r>
  </si>
  <si>
    <t>Moderate neck edema; slight obliteration of anatomic landmarks; limiting instrumental ADL</t>
  </si>
  <si>
    <r>
      <rPr>
        <sz val="12"/>
        <rFont val="ＭＳ Ｐゴシック"/>
        <family val="3"/>
        <charset val="128"/>
      </rP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</si>
  <si>
    <t>Generalized neck edema (e.g., difficulty in turning neck); limiting self care ADL</t>
  </si>
  <si>
    <r>
      <rPr>
        <sz val="12"/>
        <rFont val="ＭＳ Ｐゴシック"/>
        <family val="3"/>
        <charset val="128"/>
      </rP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</si>
  <si>
    <t>Vascular or respiratory impairment requiring urgent intervention</t>
  </si>
  <si>
    <r>
      <rPr>
        <sz val="12"/>
        <rFont val="ＭＳ Ｐゴシック"/>
        <family val="3"/>
        <charset val="128"/>
      </rPr>
      <t>緊急処置を要する血管系または呼吸器系の障害</t>
    </r>
  </si>
  <si>
    <t>A disorder characterized by swelling due to an accumulation of excessive fluid in the neck.</t>
  </si>
  <si>
    <r>
      <rPr>
        <sz val="12"/>
        <rFont val="ＭＳ Ｐゴシック"/>
        <family val="3"/>
        <charset val="128"/>
      </rPr>
      <t>頚部への過剰な水分貯留による腫脹</t>
    </r>
  </si>
  <si>
    <t>Non-cardiac chest pain</t>
  </si>
  <si>
    <r>
      <rPr>
        <sz val="12"/>
        <rFont val="ＭＳ Ｐゴシック"/>
        <family val="3"/>
        <charset val="128"/>
      </rPr>
      <t>非心臓性胸痛</t>
    </r>
  </si>
  <si>
    <t>A disorder characterized by a sensation of marked discomfort in the chest unrelated to a heart disorder.</t>
  </si>
  <si>
    <r>
      <rPr>
        <sz val="12"/>
        <rFont val="ＭＳ Ｐゴシック"/>
        <family val="3"/>
        <charset val="128"/>
      </rPr>
      <t>心疾患に起因しない胸部不快感</t>
    </r>
  </si>
  <si>
    <t>Pain</t>
  </si>
  <si>
    <r>
      <rPr>
        <sz val="12"/>
        <rFont val="ＭＳ Ｐゴシック"/>
        <family val="3"/>
        <charset val="128"/>
      </rPr>
      <t>疼痛</t>
    </r>
  </si>
  <si>
    <t>A disorder characterized by the sensation of marked discomfort, distress or agony.</t>
  </si>
  <si>
    <r>
      <rPr>
        <sz val="12"/>
        <rFont val="ＭＳ Ｐゴシック"/>
        <family val="3"/>
        <charset val="128"/>
      </rPr>
      <t>著しく不快な感覚、苦痛、苦悶</t>
    </r>
  </si>
  <si>
    <t>Prior to using this term consider using a specific body part pain term found throughout the CTCAE (over 40 different pain terms).</t>
  </si>
  <si>
    <r>
      <rPr>
        <sz val="12"/>
        <rFont val="ＭＳ Ｐゴシック"/>
        <family val="3"/>
        <charset val="128"/>
      </rPr>
      <t>この</t>
    </r>
    <r>
      <rPr>
        <sz val="12"/>
        <rFont val="Arial"/>
        <family val="2"/>
      </rPr>
      <t>AE term</t>
    </r>
    <r>
      <rPr>
        <sz val="12"/>
        <rFont val="ＭＳ Ｐゴシック"/>
        <family val="3"/>
        <charset val="128"/>
      </rPr>
      <t>を用いる前に、身体の特定の部位の疼痛を表す</t>
    </r>
    <r>
      <rPr>
        <sz val="12"/>
        <rFont val="Arial"/>
        <family val="2"/>
      </rPr>
      <t>term</t>
    </r>
    <r>
      <rPr>
        <sz val="12"/>
        <rFont val="ＭＳ Ｐゴシック"/>
        <family val="3"/>
        <charset val="128"/>
      </rPr>
      <t>を検討する（</t>
    </r>
    <r>
      <rPr>
        <sz val="12"/>
        <rFont val="Arial"/>
        <family val="2"/>
      </rPr>
      <t>CTCAE</t>
    </r>
    <r>
      <rPr>
        <sz val="12"/>
        <rFont val="ＭＳ Ｐゴシック"/>
        <family val="3"/>
        <charset val="128"/>
      </rPr>
      <t>には</t>
    </r>
    <r>
      <rPr>
        <sz val="12"/>
        <rFont val="Arial"/>
        <family val="2"/>
      </rPr>
      <t>40</t>
    </r>
    <r>
      <rPr>
        <sz val="12"/>
        <rFont val="ＭＳ Ｐゴシック"/>
        <family val="3"/>
        <charset val="128"/>
      </rPr>
      <t>を超える異なる</t>
    </r>
    <r>
      <rPr>
        <sz val="12"/>
        <rFont val="Arial"/>
        <family val="2"/>
      </rPr>
      <t>term</t>
    </r>
    <r>
      <rPr>
        <sz val="12"/>
        <rFont val="ＭＳ Ｐゴシック"/>
        <family val="3"/>
        <charset val="128"/>
      </rPr>
      <t>がある）</t>
    </r>
  </si>
  <si>
    <t>Sudden death NOS</t>
  </si>
  <si>
    <r>
      <rPr>
        <sz val="12"/>
        <rFont val="ＭＳ Ｐゴシック"/>
        <family val="3"/>
        <charset val="128"/>
      </rPr>
      <t>突然死</t>
    </r>
    <r>
      <rPr>
        <sz val="12"/>
        <rFont val="Arial"/>
        <family val="2"/>
      </rPr>
      <t>NOS</t>
    </r>
  </si>
  <si>
    <t>An unexpected 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</si>
  <si>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に分類できない予期されない死亡</t>
    </r>
  </si>
  <si>
    <t>Vaccination site lymphadenopathy</t>
  </si>
  <si>
    <r>
      <rPr>
        <sz val="12"/>
        <rFont val="ＭＳ Ｐゴシック"/>
        <family val="3"/>
        <charset val="128"/>
      </rPr>
      <t>ワクチン接種部位リンパ節腫脹</t>
    </r>
  </si>
  <si>
    <t>Local lymph node enlargement</t>
  </si>
  <si>
    <r>
      <rPr>
        <sz val="12"/>
        <rFont val="ＭＳ Ｐゴシック"/>
        <family val="3"/>
        <charset val="128"/>
      </rPr>
      <t>局所的なリンパ節腫大</t>
    </r>
  </si>
  <si>
    <t>Localized ulceration; generalized lymph node enlargement</t>
  </si>
  <si>
    <r>
      <rPr>
        <sz val="12"/>
        <rFont val="ＭＳ Ｐゴシック"/>
        <family val="3"/>
        <charset val="128"/>
      </rPr>
      <t>限局性潰瘍</t>
    </r>
    <r>
      <rPr>
        <sz val="12"/>
        <rFont val="Arial"/>
        <family val="2"/>
      </rPr>
      <t xml:space="preserve">; </t>
    </r>
    <r>
      <rPr>
        <sz val="12"/>
        <rFont val="ＭＳ Ｐゴシック"/>
        <family val="3"/>
        <charset val="128"/>
      </rPr>
      <t>広汎なリンパ節腫大</t>
    </r>
  </si>
  <si>
    <t>A disorder characterized by lymph node enlargement after vaccination</t>
  </si>
  <si>
    <r>
      <rPr>
        <sz val="12"/>
        <rFont val="ＭＳ Ｐゴシック"/>
        <family val="3"/>
        <charset val="128"/>
      </rPr>
      <t>ワクチン接種後のリンパ節腫大</t>
    </r>
  </si>
  <si>
    <t>General disorders and administration site conditions - Other, specify</t>
  </si>
  <si>
    <r>
      <rPr>
        <sz val="12"/>
        <rFont val="ＭＳ Ｐゴシック"/>
        <family val="3"/>
        <charset val="128"/>
      </rPr>
      <t>一般・全身障害および投与部位の状態、その他（具体的に記載</t>
    </r>
    <r>
      <rPr>
        <sz val="12"/>
        <rFont val="Arial"/>
        <family val="2"/>
      </rPr>
      <t xml:space="preserve">    </t>
    </r>
    <r>
      <rPr>
        <sz val="12"/>
        <rFont val="ＭＳ Ｐゴシック"/>
        <family val="3"/>
        <charset val="128"/>
      </rPr>
      <t>）</t>
    </r>
  </si>
  <si>
    <r>
      <t>肝胆道系障害</t>
    </r>
    <r>
      <rPr>
        <b/>
        <sz val="12"/>
        <rFont val="Arial"/>
        <family val="2"/>
      </rPr>
      <t xml:space="preserve"> Hepatobiliary disorders</t>
    </r>
    <phoneticPr fontId="36" type="noConversion"/>
  </si>
  <si>
    <t>Hepatobiliary disorders</t>
  </si>
  <si>
    <r>
      <rPr>
        <sz val="12"/>
        <rFont val="ＭＳ Ｐゴシック"/>
        <family val="3"/>
        <charset val="128"/>
      </rPr>
      <t>肝胆道系障害</t>
    </r>
  </si>
  <si>
    <t>Bile duct stenosis</t>
  </si>
  <si>
    <r>
      <rPr>
        <sz val="12"/>
        <rFont val="ＭＳ Ｐゴシック"/>
        <family val="3"/>
        <charset val="128"/>
      </rPr>
      <t>胆管狭窄</t>
    </r>
  </si>
  <si>
    <r>
      <t xml:space="preserve">Symptomatic; altered GI function; IV fluids indicated </t>
    </r>
    <r>
      <rPr>
        <sz val="12"/>
        <rFont val="ＭＳ Ｐゴシック"/>
        <family val="3"/>
        <charset val="128"/>
      </rPr>
      <t>＜</t>
    </r>
    <r>
      <rPr>
        <sz val="12"/>
        <rFont val="Arial"/>
        <family val="2"/>
      </rPr>
      <t>24 hrs</t>
    </r>
    <phoneticPr fontId="30"/>
  </si>
  <si>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phoneticPr fontId="30"/>
  </si>
  <si>
    <t>Severely altered GI function; invasive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</si>
  <si>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侵襲的治療を要する</t>
    </r>
  </si>
  <si>
    <t>A disorder characterized by a narrowing of the lumen of the bile duct.</t>
  </si>
  <si>
    <r>
      <rPr>
        <sz val="12"/>
        <rFont val="ＭＳ Ｐゴシック"/>
        <family val="3"/>
        <charset val="128"/>
      </rPr>
      <t>胆管の内腔狭窄</t>
    </r>
  </si>
  <si>
    <t>Biliary fistula</t>
  </si>
  <si>
    <r>
      <rPr>
        <sz val="12"/>
        <rFont val="ＭＳ Ｐゴシック"/>
        <family val="3"/>
        <charset val="128"/>
      </rPr>
      <t>胆管瘻</t>
    </r>
  </si>
  <si>
    <t>A disorder characterized by an abnormal communication between the bile ducts and another organ or anatomic site.</t>
  </si>
  <si>
    <r>
      <rPr>
        <sz val="12"/>
        <rFont val="ＭＳ Ｐゴシック"/>
        <family val="3"/>
        <charset val="128"/>
      </rPr>
      <t>他臓器または解剖学的部位と胆管の病的な交通</t>
    </r>
  </si>
  <si>
    <t>Budd-Chiari syndrome</t>
  </si>
  <si>
    <r>
      <rPr>
        <sz val="12"/>
        <rFont val="ＭＳ Ｐゴシック"/>
        <family val="3"/>
        <charset val="128"/>
      </rPr>
      <t>バッドキアリ症候群</t>
    </r>
  </si>
  <si>
    <t>Medical management indicated</t>
  </si>
  <si>
    <r>
      <rPr>
        <sz val="12"/>
        <rFont val="ＭＳ Ｐゴシック"/>
        <family val="3"/>
        <charset val="128"/>
      </rPr>
      <t>内科的治療を要する</t>
    </r>
  </si>
  <si>
    <t>Severe or medically significant but not immediately life-threatening; hospitalization or prolongation of existing hospitalization indicated; asterixis; mild encephalopathy</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</si>
  <si>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羽ばたき振戦</t>
    </r>
    <r>
      <rPr>
        <sz val="12"/>
        <rFont val="Arial"/>
        <family val="2"/>
      </rPr>
      <t xml:space="preserve">; </t>
    </r>
    <r>
      <rPr>
        <sz val="12"/>
        <rFont val="ＭＳ Ｐゴシック"/>
        <family val="3"/>
        <charset val="128"/>
      </rPr>
      <t>軽度の脳症</t>
    </r>
  </si>
  <si>
    <t>Life-threatening consequences; moderate to severe encephalopathy; coma</t>
  </si>
  <si>
    <r>
      <rPr>
        <sz val="12"/>
        <rFont val="ＭＳ Ｐゴシック"/>
        <family val="3"/>
        <charset val="128"/>
      </rPr>
      <t>生命を脅かす</t>
    </r>
    <r>
      <rPr>
        <sz val="12"/>
        <rFont val="Arial"/>
        <family val="2"/>
      </rPr>
      <t xml:space="preserve">; </t>
    </r>
    <r>
      <rPr>
        <sz val="12"/>
        <rFont val="ＭＳ Ｐゴシック"/>
        <family val="3"/>
        <charset val="128"/>
      </rPr>
      <t>中等度から高度の脳症</t>
    </r>
    <r>
      <rPr>
        <sz val="12"/>
        <rFont val="Arial"/>
        <family val="2"/>
      </rPr>
      <t xml:space="preserve">; </t>
    </r>
    <r>
      <rPr>
        <sz val="12"/>
        <rFont val="ＭＳ Ｐゴシック"/>
        <family val="3"/>
        <charset val="128"/>
      </rPr>
      <t>昏睡</t>
    </r>
  </si>
  <si>
    <t>A disorder characterized by occlusion of the hepatic veins and typically presents with abdominal pain, ascites and hepatomegaly.</t>
  </si>
  <si>
    <r>
      <rPr>
        <sz val="12"/>
        <rFont val="ＭＳ Ｐゴシック"/>
        <family val="3"/>
        <charset val="128"/>
      </rPr>
      <t>肝静脈の閉塞があり、典型的には腹痛、腹水、肝腫大を呈する</t>
    </r>
  </si>
  <si>
    <t>Cholecystitis</t>
  </si>
  <si>
    <r>
      <rPr>
        <sz val="12"/>
        <rFont val="ＭＳ Ｐゴシック"/>
        <family val="3"/>
        <charset val="128"/>
      </rPr>
      <t>胆嚢炎</t>
    </r>
  </si>
  <si>
    <t>A disorder characterized by inflammation involving the gallbladder. It may be associated with the presence of gallstones.</t>
  </si>
  <si>
    <r>
      <rPr>
        <sz val="12"/>
        <rFont val="ＭＳ Ｐゴシック"/>
        <family val="3"/>
        <charset val="128"/>
      </rPr>
      <t>胆嚢の炎症。胆石に起因し得る</t>
    </r>
  </si>
  <si>
    <t>Gallbladder fistula</t>
  </si>
  <si>
    <r>
      <rPr>
        <sz val="12"/>
        <rFont val="ＭＳ Ｐゴシック"/>
        <family val="3"/>
        <charset val="128"/>
      </rPr>
      <t>胆嚢瘻</t>
    </r>
  </si>
  <si>
    <t>症状がない</t>
    <phoneticPr fontId="30"/>
  </si>
  <si>
    <t>A disorder characterized by an abnormal communication between the gallbladder and another organ or anatomic site.</t>
  </si>
  <si>
    <r>
      <rPr>
        <sz val="12"/>
        <rFont val="ＭＳ Ｐゴシック"/>
        <family val="3"/>
        <charset val="128"/>
      </rPr>
      <t>他臓器または解剖学的部位と胆嚢の病的な交通</t>
    </r>
  </si>
  <si>
    <t>Gallbladder necrosis</t>
  </si>
  <si>
    <r>
      <rPr>
        <sz val="12"/>
        <rFont val="ＭＳ Ｐゴシック"/>
        <family val="3"/>
        <charset val="128"/>
      </rPr>
      <t>胆嚢壊死</t>
    </r>
  </si>
  <si>
    <t>Life-threatening consequences; urgent invasive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</si>
  <si>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</si>
  <si>
    <t>A disorder characterized by a necrotic process occurring in the gallbladder.</t>
  </si>
  <si>
    <r>
      <rPr>
        <sz val="12"/>
        <rFont val="ＭＳ Ｐゴシック"/>
        <family val="3"/>
        <charset val="128"/>
      </rPr>
      <t>胆嚢に生じた壊死</t>
    </r>
  </si>
  <si>
    <t>Gallbladder obstruction</t>
  </si>
  <si>
    <r>
      <rPr>
        <sz val="12"/>
        <rFont val="ＭＳ Ｐゴシック"/>
        <family val="3"/>
        <charset val="128"/>
      </rPr>
      <t>胆嚢閉塞</t>
    </r>
  </si>
  <si>
    <t>A disorder characterized by blockage of the normal flow of the contents of the gallbladder.</t>
  </si>
  <si>
    <r>
      <rPr>
        <sz val="12"/>
        <rFont val="ＭＳ Ｐゴシック"/>
        <family val="3"/>
        <charset val="128"/>
      </rPr>
      <t>胆嚢内容の正常な流出の途絶</t>
    </r>
  </si>
  <si>
    <t>Gallbladder pain</t>
  </si>
  <si>
    <r>
      <rPr>
        <sz val="12"/>
        <rFont val="ＭＳ Ｐゴシック"/>
        <family val="3"/>
        <charset val="128"/>
      </rPr>
      <t>胆嚢痛</t>
    </r>
  </si>
  <si>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phoneticPr fontId="30"/>
  </si>
  <si>
    <t>A disorder characterized by a sensation of marked discomfort in the gallbladder region.</t>
  </si>
  <si>
    <r>
      <rPr>
        <sz val="12"/>
        <rFont val="ＭＳ Ｐゴシック"/>
        <family val="3"/>
        <charset val="128"/>
      </rPr>
      <t>胆嚢周辺の著しく不快な感覚</t>
    </r>
  </si>
  <si>
    <t>Gallbladder perforation</t>
  </si>
  <si>
    <r>
      <rPr>
        <sz val="12"/>
        <rFont val="ＭＳ Ｐゴシック"/>
        <family val="3"/>
        <charset val="128"/>
      </rPr>
      <t>胆嚢穿孔</t>
    </r>
  </si>
  <si>
    <t>A disorder characterized by a rupture in the gallbladder wall.</t>
  </si>
  <si>
    <r>
      <rPr>
        <sz val="12"/>
        <rFont val="ＭＳ Ｐゴシック"/>
        <family val="3"/>
        <charset val="128"/>
      </rPr>
      <t>胆嚢壁の破裂</t>
    </r>
  </si>
  <si>
    <t>Hepatic failure</t>
  </si>
  <si>
    <r>
      <rPr>
        <sz val="12"/>
        <rFont val="ＭＳ Ｐゴシック"/>
        <family val="3"/>
        <charset val="128"/>
      </rPr>
      <t>肝不全</t>
    </r>
  </si>
  <si>
    <t>Asterixis; mild encephalopathy; drug-induced liver injury (DILI); limiting self care ADL</t>
  </si>
  <si>
    <r>
      <rPr>
        <sz val="12"/>
        <rFont val="ＭＳ Ｐゴシック"/>
        <family val="3"/>
        <charset val="128"/>
      </rP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薬物性肝障害</t>
    </r>
    <r>
      <rPr>
        <sz val="12"/>
        <rFont val="Arial"/>
        <family val="2"/>
      </rPr>
      <t xml:space="preserve">; </t>
    </r>
    <r>
      <rPr>
        <sz val="12"/>
        <rFont val="ＭＳ Ｐゴシック"/>
        <family val="3"/>
        <charset val="128"/>
      </rPr>
      <t>身の回りの日常生活動作の制限</t>
    </r>
  </si>
  <si>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liever injury (DILI) as defined by Hy's Law.</t>
  </si>
  <si>
    <r>
      <rPr>
        <sz val="12"/>
        <rFont val="ＭＳ Ｐゴシック"/>
        <family val="3"/>
        <charset val="128"/>
      </rP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t>
    </r>
    <r>
      <rPr>
        <sz val="12"/>
        <rFont val="Arial"/>
        <family val="2"/>
      </rPr>
      <t>AST</t>
    </r>
    <r>
      <rPr>
        <sz val="12"/>
        <rFont val="ＭＳ Ｐゴシック"/>
        <family val="3"/>
        <charset val="128"/>
      </rPr>
      <t>、</t>
    </r>
    <r>
      <rPr>
        <sz val="12"/>
        <rFont val="Arial"/>
        <family val="2"/>
      </rPr>
      <t>ALT</t>
    </r>
    <r>
      <rPr>
        <sz val="12"/>
        <rFont val="ＭＳ Ｐゴシック"/>
        <family val="3"/>
        <charset val="128"/>
      </rPr>
      <t>、プロトロンビン時間（</t>
    </r>
    <r>
      <rPr>
        <sz val="12"/>
        <rFont val="Arial"/>
        <family val="2"/>
      </rPr>
      <t>INR</t>
    </r>
    <r>
      <rPr>
        <sz val="12"/>
        <rFont val="ＭＳ Ｐゴシック"/>
        <family val="3"/>
        <charset val="128"/>
      </rPr>
      <t>）が異常値を示す。</t>
    </r>
    <r>
      <rPr>
        <sz val="12"/>
        <rFont val="Arial"/>
        <family val="2"/>
      </rPr>
      <t>Hy’s Law</t>
    </r>
    <r>
      <rPr>
        <sz val="12"/>
        <rFont val="ＭＳ Ｐゴシック"/>
        <family val="3"/>
        <charset val="128"/>
      </rPr>
      <t>に該当する薬物性肝障害</t>
    </r>
    <phoneticPr fontId="30"/>
  </si>
  <si>
    <t>Hepatic hemorrhage</t>
  </si>
  <si>
    <r>
      <rPr>
        <sz val="12"/>
        <rFont val="ＭＳ Ｐゴシック"/>
        <family val="3"/>
        <charset val="128"/>
      </rPr>
      <t>肝出血</t>
    </r>
  </si>
  <si>
    <t>A disorder characterized by bleeding from the liver.</t>
  </si>
  <si>
    <r>
      <rPr>
        <sz val="12"/>
        <rFont val="ＭＳ Ｐゴシック"/>
        <family val="3"/>
        <charset val="128"/>
      </rPr>
      <t>肝臓からの出血</t>
    </r>
  </si>
  <si>
    <t>Hepatic necrosis</t>
  </si>
  <si>
    <r>
      <rPr>
        <sz val="12"/>
        <rFont val="ＭＳ Ｐゴシック"/>
        <family val="3"/>
        <charset val="128"/>
      </rPr>
      <t>肝壊死</t>
    </r>
  </si>
  <si>
    <t>A disorder characterized by a necrotic process occurring in the hepatic parenchyma.</t>
  </si>
  <si>
    <r>
      <rPr>
        <sz val="12"/>
        <rFont val="ＭＳ Ｐゴシック"/>
        <family val="3"/>
        <charset val="128"/>
      </rPr>
      <t>肝実質に生じる壊死</t>
    </r>
  </si>
  <si>
    <t>Hepatic pain</t>
  </si>
  <si>
    <r>
      <rPr>
        <sz val="12"/>
        <rFont val="ＭＳ Ｐゴシック"/>
        <family val="3"/>
        <charset val="128"/>
      </rPr>
      <t>肝臓痛</t>
    </r>
  </si>
  <si>
    <t>A disorder characterized by a sensation of marked discomfort in the liver region.</t>
  </si>
  <si>
    <r>
      <rPr>
        <sz val="12"/>
        <rFont val="ＭＳ Ｐゴシック"/>
        <family val="3"/>
        <charset val="128"/>
      </rPr>
      <t>肝周辺の著しく不快な感覚</t>
    </r>
  </si>
  <si>
    <t>Perforation bile duct</t>
  </si>
  <si>
    <r>
      <rPr>
        <sz val="12"/>
        <rFont val="ＭＳ Ｐゴシック"/>
        <family val="3"/>
        <charset val="128"/>
      </rPr>
      <t>胆管穿孔</t>
    </r>
  </si>
  <si>
    <t>A disorder characterized by a rupture in the wall of the extrahepatic or intrahepatic bile duct.</t>
  </si>
  <si>
    <r>
      <rPr>
        <sz val="12"/>
        <rFont val="ＭＳ Ｐゴシック"/>
        <family val="3"/>
        <charset val="128"/>
      </rPr>
      <t>肝外胆管または肝内胆管の壁の破裂</t>
    </r>
  </si>
  <si>
    <t>Portal hypertension</t>
  </si>
  <si>
    <r>
      <rPr>
        <sz val="12"/>
        <rFont val="ＭＳ Ｐゴシック"/>
        <family val="3"/>
        <charset val="128"/>
      </rPr>
      <t>門脈圧亢進症</t>
    </r>
  </si>
  <si>
    <t>Decreased portal vein flow</t>
  </si>
  <si>
    <r>
      <rPr>
        <sz val="12"/>
        <rFont val="ＭＳ Ｐゴシック"/>
        <family val="3"/>
        <charset val="128"/>
      </rPr>
      <t>門脈血流の低下</t>
    </r>
  </si>
  <si>
    <t>Reversal/retrograde portal vein flow; associated with varices and/or ascites</t>
  </si>
  <si>
    <r>
      <rPr>
        <sz val="12"/>
        <rFont val="ＭＳ Ｐゴシック"/>
        <family val="3"/>
        <charset val="128"/>
      </rPr>
      <t>門脈血流の逆流</t>
    </r>
    <r>
      <rPr>
        <sz val="12"/>
        <rFont val="Arial"/>
        <family val="2"/>
      </rPr>
      <t xml:space="preserve">; </t>
    </r>
    <r>
      <rPr>
        <sz val="12"/>
        <rFont val="ＭＳ Ｐゴシック"/>
        <family val="3"/>
        <charset val="128"/>
      </rPr>
      <t>静脈瘤および</t>
    </r>
    <r>
      <rPr>
        <sz val="12"/>
        <rFont val="Arial"/>
        <family val="2"/>
      </rPr>
      <t>/</t>
    </r>
    <r>
      <rPr>
        <sz val="12"/>
        <rFont val="ＭＳ Ｐゴシック"/>
        <family val="3"/>
        <charset val="128"/>
      </rPr>
      <t>または腹水を伴う</t>
    </r>
  </si>
  <si>
    <t>A disorder characterized by an increase in blood pressure in the portal venous system.</t>
  </si>
  <si>
    <r>
      <rPr>
        <sz val="12"/>
        <rFont val="ＭＳ Ｐゴシック"/>
        <family val="3"/>
        <charset val="128"/>
      </rPr>
      <t>門脈圧の上昇</t>
    </r>
  </si>
  <si>
    <t>Portal vein thrombosis</t>
  </si>
  <si>
    <r>
      <rPr>
        <sz val="12"/>
        <rFont val="ＭＳ Ｐゴシック"/>
        <family val="3"/>
        <charset val="128"/>
      </rPr>
      <t>門脈血栓症</t>
    </r>
  </si>
  <si>
    <t>Medical intervention indicated</t>
  </si>
  <si>
    <t>A disorder characterized by the formation of a thrombus (blood clot) in the portal vein.</t>
  </si>
  <si>
    <r>
      <rPr>
        <sz val="12"/>
        <rFont val="ＭＳ Ｐゴシック"/>
        <family val="3"/>
        <charset val="128"/>
      </rPr>
      <t>門脈内の塞栓（血栓）形成</t>
    </r>
  </si>
  <si>
    <t>Sinusoidal obstruction syndrome</t>
  </si>
  <si>
    <r>
      <rPr>
        <sz val="12"/>
        <rFont val="ＭＳ Ｐゴシック"/>
        <family val="3"/>
        <charset val="128"/>
      </rPr>
      <t>類洞閉塞症候群</t>
    </r>
  </si>
  <si>
    <t>Blood bilirubin 2-5 mg/dL; minor interventions required (i.e., blood product, diuretic, oxygen)</t>
  </si>
  <si>
    <r>
      <rPr>
        <sz val="12"/>
        <rFont val="ＭＳ Ｐゴシック"/>
        <family val="3"/>
        <charset val="128"/>
      </rPr>
      <t>血中ビリルビン</t>
    </r>
    <r>
      <rPr>
        <sz val="12"/>
        <rFont val="Arial"/>
        <family val="2"/>
      </rPr>
      <t xml:space="preserve">2-5 mg/dL; </t>
    </r>
    <r>
      <rPr>
        <sz val="12"/>
        <rFont val="ＭＳ Ｐゴシック"/>
        <family val="3"/>
        <charset val="128"/>
      </rPr>
      <t>軽い（</t>
    </r>
    <r>
      <rPr>
        <sz val="12"/>
        <rFont val="Arial"/>
        <family val="2"/>
      </rPr>
      <t>minor</t>
    </r>
    <r>
      <rPr>
        <sz val="12"/>
        <rFont val="ＭＳ Ｐゴシック"/>
        <family val="3"/>
        <charset val="128"/>
      </rPr>
      <t>）治療を要する（例</t>
    </r>
    <r>
      <rPr>
        <sz val="12"/>
        <rFont val="Arial"/>
        <family val="2"/>
      </rPr>
      <t xml:space="preserve">: </t>
    </r>
    <r>
      <rPr>
        <sz val="12"/>
        <rFont val="ＭＳ Ｐゴシック"/>
        <family val="3"/>
        <charset val="128"/>
      </rPr>
      <t>血液製剤</t>
    </r>
    <r>
      <rPr>
        <sz val="12"/>
        <rFont val="Arial"/>
        <family val="2"/>
      </rPr>
      <t xml:space="preserve">, </t>
    </r>
    <r>
      <rPr>
        <sz val="12"/>
        <rFont val="ＭＳ Ｐゴシック"/>
        <family val="3"/>
        <charset val="128"/>
      </rPr>
      <t>利尿薬</t>
    </r>
    <r>
      <rPr>
        <sz val="12"/>
        <rFont val="Arial"/>
        <family val="2"/>
      </rPr>
      <t xml:space="preserve">, </t>
    </r>
    <r>
      <rPr>
        <sz val="12"/>
        <rFont val="ＭＳ Ｐゴシック"/>
        <family val="3"/>
        <charset val="128"/>
      </rPr>
      <t>酸素）</t>
    </r>
  </si>
  <si>
    <r>
      <t xml:space="preserve">Blood bilirubin </t>
    </r>
    <r>
      <rPr>
        <sz val="12"/>
        <rFont val="ＭＳ Ｐゴシック"/>
        <family val="3"/>
        <charset val="128"/>
      </rPr>
      <t>＞</t>
    </r>
    <r>
      <rPr>
        <sz val="12"/>
        <rFont val="Arial"/>
        <family val="2"/>
      </rPr>
      <t>5 mg/dL; coagulation modifier indicated (e.g., defibrotide); reversal of flow on ultrasound</t>
    </r>
    <phoneticPr fontId="30"/>
  </si>
  <si>
    <r>
      <rPr>
        <sz val="12"/>
        <rFont val="ＭＳ Ｐゴシック"/>
        <family val="3"/>
        <charset val="128"/>
      </rPr>
      <t>血中ビリルビン＞</t>
    </r>
    <r>
      <rPr>
        <sz val="12"/>
        <rFont val="Arial"/>
        <family val="2"/>
      </rPr>
      <t xml:space="preserve">5 mg/dL; </t>
    </r>
    <r>
      <rPr>
        <sz val="12"/>
        <rFont val="ＭＳ Ｐゴシック"/>
        <family val="3"/>
        <charset val="128"/>
      </rPr>
      <t>凝固系を調整する薬剤を要する（例</t>
    </r>
    <r>
      <rPr>
        <sz val="12"/>
        <rFont val="Arial"/>
        <family val="2"/>
      </rPr>
      <t xml:space="preserve">: </t>
    </r>
    <r>
      <rPr>
        <sz val="12"/>
        <rFont val="ＭＳ Ｐゴシック"/>
        <family val="3"/>
        <charset val="128"/>
      </rPr>
      <t>デフィブロタイド）</t>
    </r>
    <r>
      <rPr>
        <sz val="12"/>
        <rFont val="Arial"/>
        <family val="2"/>
      </rPr>
      <t xml:space="preserve">; </t>
    </r>
    <r>
      <rPr>
        <sz val="12"/>
        <rFont val="ＭＳ Ｐゴシック"/>
        <family val="3"/>
        <charset val="128"/>
      </rPr>
      <t>エコーで確認される逆流</t>
    </r>
    <phoneticPr fontId="30"/>
  </si>
  <si>
    <t>Life-threatening consequences (e.g., ventilatory support, dialysis, plasmapheresis, peritoneal drainage)</t>
  </si>
  <si>
    <r>
      <rPr>
        <sz val="12"/>
        <rFont val="ＭＳ Ｐゴシック"/>
        <family val="3"/>
        <charset val="128"/>
      </rPr>
      <t>生命を脅かす（例</t>
    </r>
    <r>
      <rPr>
        <sz val="12"/>
        <rFont val="Arial"/>
        <family val="2"/>
      </rPr>
      <t xml:space="preserve">: </t>
    </r>
    <r>
      <rPr>
        <sz val="12"/>
        <rFont val="ＭＳ Ｐゴシック"/>
        <family val="3"/>
        <charset val="128"/>
      </rPr>
      <t>人工呼吸</t>
    </r>
    <r>
      <rPr>
        <sz val="12"/>
        <rFont val="Arial"/>
        <family val="2"/>
      </rPr>
      <t xml:space="preserve">, </t>
    </r>
    <r>
      <rPr>
        <sz val="12"/>
        <rFont val="ＭＳ Ｐゴシック"/>
        <family val="3"/>
        <charset val="128"/>
      </rPr>
      <t>血漿交換</t>
    </r>
    <r>
      <rPr>
        <sz val="12"/>
        <rFont val="Arial"/>
        <family val="2"/>
      </rPr>
      <t xml:space="preserve">, </t>
    </r>
    <r>
      <rPr>
        <sz val="12"/>
        <rFont val="ＭＳ Ｐゴシック"/>
        <family val="3"/>
        <charset val="128"/>
      </rPr>
      <t>腹膜ドレナージ）</t>
    </r>
  </si>
  <si>
    <t>A disorder characterized by severe hepatic injury as a result of the blood vessels of the liver becoming inflamed and/or blocked.</t>
  </si>
  <si>
    <r>
      <rPr>
        <sz val="12"/>
        <rFont val="ＭＳ Ｐゴシック"/>
        <family val="3"/>
        <charset val="128"/>
      </rPr>
      <t>肝臓血管の炎症および</t>
    </r>
    <r>
      <rPr>
        <sz val="12"/>
        <rFont val="Arial"/>
        <family val="2"/>
      </rPr>
      <t>/</t>
    </r>
    <r>
      <rPr>
        <sz val="12"/>
        <rFont val="ＭＳ Ｐゴシック"/>
        <family val="3"/>
        <charset val="128"/>
      </rPr>
      <t>または閉塞による高度の肝障害</t>
    </r>
  </si>
  <si>
    <t>Hepatobiliary disorders - Other, specify</t>
  </si>
  <si>
    <r>
      <rPr>
        <sz val="12"/>
        <rFont val="ＭＳ Ｐゴシック"/>
        <family val="3"/>
        <charset val="128"/>
      </rPr>
      <t>肝胆道系障害、その他（具体的に記載</t>
    </r>
    <r>
      <rPr>
        <sz val="12"/>
        <rFont val="Arial"/>
        <family val="2"/>
      </rPr>
      <t xml:space="preserve">    </t>
    </r>
    <r>
      <rPr>
        <sz val="12"/>
        <rFont val="ＭＳ Ｐゴシック"/>
        <family val="3"/>
        <charset val="128"/>
      </rPr>
      <t>）</t>
    </r>
  </si>
  <si>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</si>
  <si>
    <r>
      <t>免疫系障害</t>
    </r>
    <r>
      <rPr>
        <b/>
        <sz val="12"/>
        <rFont val="Arial"/>
        <family val="2"/>
      </rPr>
      <t xml:space="preserve"> Immune system disorders</t>
    </r>
    <phoneticPr fontId="36" type="noConversion"/>
  </si>
  <si>
    <t>Immune system disorders</t>
  </si>
  <si>
    <r>
      <rPr>
        <sz val="12"/>
        <rFont val="ＭＳ Ｐゴシック"/>
        <family val="3"/>
        <charset val="128"/>
      </rPr>
      <t>免疫系障害</t>
    </r>
  </si>
  <si>
    <t>Allergic reaction</t>
  </si>
  <si>
    <r>
      <rPr>
        <sz val="12"/>
        <rFont val="ＭＳ Ｐゴシック"/>
        <family val="3"/>
        <charset val="128"/>
      </rPr>
      <t>アレルギー反応</t>
    </r>
  </si>
  <si>
    <t>Systemic intervention not indicated</t>
  </si>
  <si>
    <r>
      <rPr>
        <sz val="12"/>
        <rFont val="ＭＳ Ｐゴシック"/>
        <family val="3"/>
        <charset val="128"/>
      </rPr>
      <t>全身的治療を要さない</t>
    </r>
  </si>
  <si>
    <t>Oral intervention indicated</t>
  </si>
  <si>
    <r>
      <rPr>
        <sz val="12"/>
        <rFont val="ＭＳ Ｐゴシック"/>
        <family val="3"/>
        <charset val="128"/>
      </rPr>
      <t>内服治療を要する</t>
    </r>
  </si>
  <si>
    <t>Bronchospasm; hospitalization indicated for clinical sequelae; intravenous intervention indicated</t>
  </si>
  <si>
    <r>
      <rPr>
        <sz val="12"/>
        <rFont val="ＭＳ Ｐゴシック"/>
        <family val="3"/>
        <charset val="128"/>
      </rPr>
      <t>気管支痙攣</t>
    </r>
    <r>
      <rPr>
        <sz val="12"/>
        <rFont val="Arial"/>
        <family val="2"/>
      </rPr>
      <t xml:space="preserve">; </t>
    </r>
    <r>
      <rPr>
        <sz val="12"/>
        <rFont val="ＭＳ Ｐゴシック"/>
        <family val="3"/>
        <charset val="128"/>
      </rPr>
      <t>続発症により入院を要する</t>
    </r>
    <r>
      <rPr>
        <sz val="12"/>
        <rFont val="Arial"/>
        <family val="2"/>
      </rPr>
      <t xml:space="preserve">; </t>
    </r>
    <r>
      <rPr>
        <sz val="12"/>
        <rFont val="ＭＳ Ｐゴシック"/>
        <family val="3"/>
        <charset val="128"/>
      </rPr>
      <t>静脈内投与による治療を要する</t>
    </r>
  </si>
  <si>
    <t>A disorder characterized by an adverse local or general response from exposure to an allergen.</t>
  </si>
  <si>
    <r>
      <rPr>
        <sz val="12"/>
        <rFont val="ＭＳ Ｐゴシック"/>
        <family val="3"/>
        <charset val="128"/>
      </rPr>
      <t>抗原物質への曝露により生じる局所あるいは全身の有害反応</t>
    </r>
  </si>
  <si>
    <t>If related to infusion, use Injury, poisoning and procedural complications: Infusion related reaction. Do not report both.</t>
  </si>
  <si>
    <r>
      <rPr>
        <sz val="12"/>
        <rFont val="ＭＳ Ｐゴシック"/>
        <family val="3"/>
        <charset val="128"/>
      </rPr>
      <t>注入に関連する場合は、注入に伴う反応［傷害、中毒および処置合併症］を用いる。
アレルギー反応と注入に伴う反応の両方を記録</t>
    </r>
    <r>
      <rPr>
        <sz val="12"/>
        <rFont val="Arial"/>
        <family val="2"/>
      </rPr>
      <t>/</t>
    </r>
    <r>
      <rPr>
        <sz val="12"/>
        <rFont val="ＭＳ Ｐゴシック"/>
        <family val="3"/>
        <charset val="128"/>
      </rPr>
      <t>報告しない</t>
    </r>
    <phoneticPr fontId="30"/>
  </si>
  <si>
    <t>Anaphylaxis</t>
  </si>
  <si>
    <r>
      <rPr>
        <sz val="12"/>
        <rFont val="ＭＳ Ｐゴシック"/>
        <family val="3"/>
        <charset val="128"/>
      </rPr>
      <t>アナフィラキシー</t>
    </r>
  </si>
  <si>
    <t>Symptomatic bronchospasm, with or without urticaria; parenteral intervention indicated; allergy-related edema/angioedema; hypotension</t>
  </si>
  <si>
    <r>
      <rPr>
        <sz val="12"/>
        <rFont val="ＭＳ Ｐゴシック"/>
        <family val="3"/>
        <charset val="128"/>
      </rP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</si>
  <si>
    <t>A disorder characterized by an acute inflammatory reaction resulting from the release of histamine and histamine-like substances from mast cells, causing a hypersensitivity immune response. Clinically, it presents with breathing difficulty, dizziness, hypotension, cyanosis and loss of consciousness and may lead to death.</t>
  </si>
  <si>
    <r>
      <rPr>
        <sz val="12"/>
        <rFont val="ＭＳ Ｐゴシック"/>
        <family val="3"/>
        <charset val="128"/>
      </rPr>
      <t>肥満細胞からのヒスタミンやヒスタミン樣物質の放出により引き起こされる急性炎症反応を特徴とする過剰な免疫反応。臨床的には、呼吸困難、めまい、血圧低下、チアノーゼ、意識消失を呈し、死に至ることもある</t>
    </r>
  </si>
  <si>
    <t>Autoimmune disorder</t>
  </si>
  <si>
    <r>
      <rPr>
        <sz val="12"/>
        <rFont val="ＭＳ Ｐゴシック"/>
        <family val="3"/>
        <charset val="128"/>
      </rPr>
      <t>自己免疫障害</t>
    </r>
  </si>
  <si>
    <t>Asymptomatic; serologic or other evidence of autoimmune reaction, with normal organ function;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</si>
  <si>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</si>
  <si>
    <t>Evidence of autoimmune reaction involving a non-essential organ or function (e.g., hypothyroidism)</t>
  </si>
  <si>
    <r>
      <rPr>
        <sz val="12"/>
        <rFont val="ＭＳ Ｐゴシック"/>
        <family val="3"/>
        <charset val="128"/>
      </rPr>
      <t>生命維持に必須ではない臓器や機能に対する自己免疫反応（例</t>
    </r>
    <r>
      <rPr>
        <sz val="12"/>
        <rFont val="Arial"/>
        <family val="2"/>
      </rPr>
      <t xml:space="preserve">: </t>
    </r>
    <r>
      <rPr>
        <sz val="12"/>
        <rFont val="ＭＳ Ｐゴシック"/>
        <family val="3"/>
        <charset val="128"/>
      </rPr>
      <t>甲状腺機能低下症）</t>
    </r>
  </si>
  <si>
    <t>Autoimmune reactions involving major organ (e.g., colitis, anemia, myocarditis, kidney)</t>
  </si>
  <si>
    <r>
      <rPr>
        <sz val="12"/>
        <rFont val="ＭＳ Ｐゴシック"/>
        <family val="3"/>
        <charset val="128"/>
      </rP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</si>
  <si>
    <t>A disorder characterized by loss of function or tissue destruction of an organ or multiple organs, arising from humoral or cellular immune responses of the individual to his own tissue constituents.</t>
  </si>
  <si>
    <r>
      <rPr>
        <sz val="12"/>
        <rFont val="ＭＳ Ｐゴシック"/>
        <family val="3"/>
        <charset val="128"/>
      </rPr>
      <t>単一または複数の臓器の機能喪失や組織破壊により生じる障害で、自身の組織構成要素に対する液性免疫反応または細胞性免疫反応により引き起こされる</t>
    </r>
  </si>
  <si>
    <t>Prior to using this term consider specific autoimmune AEs</t>
  </si>
  <si>
    <r>
      <rPr>
        <sz val="12"/>
        <rFont val="ＭＳ Ｐゴシック"/>
        <family val="3"/>
        <charset val="128"/>
      </rPr>
      <t>この</t>
    </r>
    <r>
      <rPr>
        <sz val="12"/>
        <rFont val="Arial"/>
        <family val="2"/>
      </rPr>
      <t>AE term</t>
    </r>
    <r>
      <rPr>
        <sz val="12"/>
        <rFont val="ＭＳ Ｐゴシック"/>
        <family val="3"/>
        <charset val="128"/>
      </rPr>
      <t>を用いる前に、具体的な自己免疫の</t>
    </r>
    <r>
      <rPr>
        <sz val="12"/>
        <rFont val="Arial"/>
        <family val="2"/>
      </rPr>
      <t>AE term</t>
    </r>
    <r>
      <rPr>
        <sz val="12"/>
        <rFont val="ＭＳ Ｐゴシック"/>
        <family val="3"/>
        <charset val="128"/>
      </rPr>
      <t>を検討する</t>
    </r>
  </si>
  <si>
    <t>Cytokine release syndrome</t>
  </si>
  <si>
    <t>サイトカイン放出症候群</t>
    <phoneticPr fontId="30"/>
  </si>
  <si>
    <t>Fever with or without constitutional symptoms</t>
  </si>
  <si>
    <t>全身症状の有無は問わない発熱</t>
    <phoneticPr fontId="30"/>
  </si>
  <si>
    <r>
      <t xml:space="preserve">Hypotension responding to fluids; hypoxia responding to </t>
    </r>
    <r>
      <rPr>
        <sz val="12"/>
        <rFont val="ＭＳ Ｐゴシック"/>
        <family val="3"/>
        <charset val="128"/>
      </rPr>
      <t>＜</t>
    </r>
    <r>
      <rPr>
        <sz val="12"/>
        <rFont val="Arial"/>
        <family val="2"/>
      </rPr>
      <t>40% O2</t>
    </r>
    <phoneticPr fontId="30"/>
  </si>
  <si>
    <r>
      <rPr>
        <sz val="12"/>
        <rFont val="ＭＳ Ｐゴシック"/>
        <family val="3"/>
        <charset val="128"/>
      </rPr>
      <t>輸液に反応する低血圧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の酸素投与に反応する低酸素症</t>
    </r>
    <phoneticPr fontId="30"/>
  </si>
  <si>
    <r>
      <t xml:space="preserve">Hypotension managed with one pressor; hypoxia requiring </t>
    </r>
    <r>
      <rPr>
        <sz val="12"/>
        <rFont val="游ゴシック"/>
        <family val="3"/>
        <charset val="128"/>
      </rPr>
      <t>≥</t>
    </r>
    <r>
      <rPr>
        <sz val="12"/>
        <rFont val="Arial"/>
        <family val="2"/>
      </rPr>
      <t xml:space="preserve"> 40% O2</t>
    </r>
  </si>
  <si>
    <r>
      <rPr>
        <sz val="12"/>
        <rFont val="ＭＳ Ｐゴシック"/>
        <family val="3"/>
        <charset val="128"/>
      </rPr>
      <t>昇圧剤単剤で管理できる低血圧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の酸素投与を要する低酸素症</t>
    </r>
  </si>
  <si>
    <t>A disorder characterized by fever, tachypnea, headache, tachycardia, hypotension, rash, and/or hypoxia caused by the release of cytokines.</t>
  </si>
  <si>
    <t xml:space="preserve">サイトカインの放出により引き起こされる、発熱、頻呼吸、頭痛、頻脈、低血圧、皮疹、低酸素症 </t>
    <rPh sb="40" eb="41">
      <t>テイ</t>
    </rPh>
    <rPh sb="41" eb="44">
      <t>サンソショウ</t>
    </rPh>
    <phoneticPr fontId="30"/>
  </si>
  <si>
    <t>Also consider reporting other organ dysfunctions including neurological toxicities such as: Psychiatric disorders: Hallucinations or Confusion; Nervous system disorders: Seizure, Dysphasia, Tremor, or Headache</t>
  </si>
  <si>
    <r>
      <rPr>
        <sz val="12"/>
        <rFont val="ＭＳ Ｐゴシック"/>
        <family val="3"/>
        <charset val="128"/>
      </rPr>
      <t>以下の他の臓器障害の記録</t>
    </r>
    <r>
      <rPr>
        <sz val="12"/>
        <rFont val="Arial"/>
        <family val="2"/>
      </rPr>
      <t>/</t>
    </r>
    <r>
      <rPr>
        <sz val="12"/>
        <rFont val="ＭＳ Ｐゴシック"/>
        <family val="3"/>
        <charset val="128"/>
      </rPr>
      <t>報告も検討する
幻覚または錯乱［精神障害］
痙攣発作、不全失語症、振戦、頭痛［神経系障害］</t>
    </r>
  </si>
  <si>
    <t>Serum sickness</t>
  </si>
  <si>
    <r>
      <rPr>
        <sz val="12"/>
        <rFont val="ＭＳ Ｐゴシック"/>
        <family val="3"/>
        <charset val="128"/>
      </rPr>
      <t>血清病</t>
    </r>
  </si>
  <si>
    <t>Moderate arthralgia; fever, rash, urticaria, antihistamines indicated</t>
  </si>
  <si>
    <r>
      <rPr>
        <sz val="12"/>
        <rFont val="ＭＳ Ｐゴシック"/>
        <family val="3"/>
        <charset val="128"/>
      </rP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</si>
  <si>
    <t>Severe arthralgia or arthritis; extensive rash; steroids or IV fluids indicated</t>
  </si>
  <si>
    <r>
      <rPr>
        <sz val="12"/>
        <rFont val="ＭＳ Ｐゴシック"/>
        <family val="3"/>
        <charset val="128"/>
      </rP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副腎皮質ステロイドや静脈内輸液を要する</t>
    </r>
  </si>
  <si>
    <t>Life-threatening consequences; pressor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</si>
  <si>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陽圧呼吸または人工呼吸を要する</t>
    </r>
  </si>
  <si>
    <t>A disorder characterized by a delayed-type hypersensitivity reaction to foreign proteins derived from an animal serum. It occurs approximately six to twenty-one days following the administration of the foreign antigen. Symptoms include fever, arthralgias, myalgias, skin eruptions, lymphadenopathy, chest marked discomfort and dyspnea.</t>
  </si>
  <si>
    <r>
      <rPr>
        <sz val="12"/>
        <rFont val="ＭＳ Ｐゴシック"/>
        <family val="3"/>
        <charset val="128"/>
      </rP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</si>
  <si>
    <t>Immune system disorders - Other, specify</t>
  </si>
  <si>
    <r>
      <rPr>
        <sz val="12"/>
        <rFont val="ＭＳ Ｐゴシック"/>
        <family val="3"/>
        <charset val="128"/>
      </rPr>
      <t>免疫系障害、その他（具体的に記載</t>
    </r>
    <r>
      <rPr>
        <sz val="12"/>
        <rFont val="Arial"/>
        <family val="2"/>
      </rPr>
      <t xml:space="preserve">    </t>
    </r>
    <r>
      <rPr>
        <sz val="12"/>
        <rFont val="ＭＳ Ｐゴシック"/>
        <family val="3"/>
        <charset val="128"/>
      </rPr>
      <t>）</t>
    </r>
  </si>
  <si>
    <r>
      <t>感染症および寄生虫症</t>
    </r>
    <r>
      <rPr>
        <b/>
        <sz val="12"/>
        <rFont val="Arial"/>
        <family val="2"/>
      </rPr>
      <t xml:space="preserve"> Infections and infestations</t>
    </r>
    <phoneticPr fontId="36" type="noConversion"/>
  </si>
  <si>
    <t>Infections and infestations</t>
  </si>
  <si>
    <r>
      <rPr>
        <sz val="12"/>
        <rFont val="ＭＳ Ｐゴシック"/>
        <family val="3"/>
        <charset val="128"/>
      </rPr>
      <t>感染症および寄生虫症</t>
    </r>
  </si>
  <si>
    <t>Abdominal infection</t>
  </si>
  <si>
    <r>
      <rPr>
        <sz val="12"/>
        <rFont val="ＭＳ Ｐゴシック"/>
        <family val="3"/>
        <charset val="128"/>
      </rPr>
      <t>腹部感染</t>
    </r>
  </si>
  <si>
    <t>Oral intervention indicated (e.g., antibiotic, antifungal, or antiviral)</t>
  </si>
  <si>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30"/>
  </si>
  <si>
    <t>IV antibiotic, antifungal, or antiviral intervention indicated; invasive intervention indicated</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</si>
  <si>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</si>
  <si>
    <t>A disorder characterized by an infectious process involving the abdominal cavity.</t>
  </si>
  <si>
    <r>
      <rPr>
        <sz val="12"/>
        <rFont val="ＭＳ Ｐゴシック"/>
        <family val="3"/>
        <charset val="128"/>
      </rPr>
      <t>腹腔内の感染</t>
    </r>
  </si>
  <si>
    <t>Anorectal infection</t>
  </si>
  <si>
    <r>
      <rPr>
        <sz val="12"/>
        <rFont val="ＭＳ Ｐゴシック"/>
        <family val="3"/>
        <charset val="128"/>
      </rPr>
      <t>肛門直腸感染</t>
    </r>
  </si>
  <si>
    <t>Localized, local intervention indicated</t>
  </si>
  <si>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</si>
  <si>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</si>
  <si>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anal area and the rectum.</t>
  </si>
  <si>
    <r>
      <rPr>
        <sz val="12"/>
        <rFont val="ＭＳ Ｐゴシック"/>
        <family val="3"/>
        <charset val="128"/>
      </rPr>
      <t>直腸、肛門部の感染</t>
    </r>
  </si>
  <si>
    <t>Appendicitis</t>
  </si>
  <si>
    <r>
      <rPr>
        <sz val="12"/>
        <rFont val="ＭＳ Ｐゴシック"/>
        <family val="3"/>
        <charset val="128"/>
      </rPr>
      <t>虫垂炎</t>
    </r>
  </si>
  <si>
    <t>A disorder characterized by acute inflammation to the vermiform appendix caused by a pathogenic agent.</t>
  </si>
  <si>
    <r>
      <rPr>
        <sz val="12"/>
        <rFont val="ＭＳ Ｐゴシック"/>
        <family val="3"/>
        <charset val="128"/>
      </rPr>
      <t>病原体による虫垂の急性炎症</t>
    </r>
  </si>
  <si>
    <t>Appendicitis perforated</t>
  </si>
  <si>
    <r>
      <rPr>
        <sz val="12"/>
        <rFont val="ＭＳ Ｐゴシック"/>
        <family val="3"/>
        <charset val="128"/>
      </rPr>
      <t>穿孔性虫垂炎</t>
    </r>
  </si>
  <si>
    <t>Medical intervention indicated;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</si>
  <si>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外科的処置を要する</t>
    </r>
  </si>
  <si>
    <t>A disorder characterized by acute inflammation to the vermiform appendix caused by a pathogenic agent with gangrenous changes resulting in the rupture of the appendiceal wall. The appendiceal wall rupture causes the release of inflammatory and bacterial contents from the appendiceal lumen into the abdominal cavity.</t>
  </si>
  <si>
    <r>
      <rPr>
        <sz val="12"/>
        <rFont val="ＭＳ Ｐゴシック"/>
        <family val="3"/>
        <charset val="128"/>
      </rPr>
      <t>病原体による虫垂の急性炎症で壊疽を伴い虫垂壁の破裂をきたした状態。虫垂壁の破裂により虫垂内の炎症性、細菌性物質が腹腔へ放出される</t>
    </r>
  </si>
  <si>
    <t>Arteritis infective</t>
  </si>
  <si>
    <r>
      <rPr>
        <sz val="12"/>
        <rFont val="ＭＳ Ｐゴシック"/>
        <family val="3"/>
        <charset val="128"/>
      </rPr>
      <t>感染性動脈炎</t>
    </r>
  </si>
  <si>
    <t>A disorder characterized by an infectious process involving an artery.</t>
  </si>
  <si>
    <r>
      <rPr>
        <sz val="12"/>
        <rFont val="ＭＳ Ｐゴシック"/>
        <family val="3"/>
        <charset val="128"/>
      </rPr>
      <t>動脈の感染</t>
    </r>
  </si>
  <si>
    <t>Bacteremia</t>
  </si>
  <si>
    <r>
      <rPr>
        <sz val="12"/>
        <rFont val="ＭＳ Ｐゴシック"/>
        <family val="3"/>
        <charset val="128"/>
      </rPr>
      <t>菌血症</t>
    </r>
  </si>
  <si>
    <t>Blood culture positive with no signs or symptoms</t>
  </si>
  <si>
    <r>
      <rPr>
        <sz val="12"/>
        <rFont val="ＭＳ Ｐゴシック"/>
        <family val="3"/>
        <charset val="128"/>
      </rPr>
      <t>血液培養陽性で徴候や症状がない</t>
    </r>
  </si>
  <si>
    <t>A disorder characterized by the presence of bacteria in the blood stream.</t>
  </si>
  <si>
    <r>
      <rPr>
        <sz val="12"/>
        <rFont val="ＭＳ Ｐゴシック"/>
        <family val="3"/>
        <charset val="128"/>
      </rPr>
      <t>血中に細菌が存在する状態</t>
    </r>
  </si>
  <si>
    <t>Consider Infections and infestations: Sepsis (Grades 3, 4 &amp; 5)</t>
  </si>
  <si>
    <r>
      <rPr>
        <sz val="12"/>
        <rFont val="ＭＳ Ｐゴシック"/>
        <family val="3"/>
        <charset val="128"/>
      </rPr>
      <t>敗血症（</t>
    </r>
    <r>
      <rPr>
        <sz val="12"/>
        <rFont val="Arial"/>
        <family val="2"/>
      </rPr>
      <t>Grade 3</t>
    </r>
    <r>
      <rPr>
        <sz val="12"/>
        <rFont val="ＭＳ Ｐゴシック"/>
        <family val="3"/>
        <charset val="128"/>
      </rPr>
      <t>、</t>
    </r>
    <r>
      <rPr>
        <sz val="12"/>
        <rFont val="Arial"/>
        <family val="2"/>
      </rPr>
      <t>4</t>
    </r>
    <r>
      <rPr>
        <sz val="12"/>
        <rFont val="ＭＳ Ｐゴシック"/>
        <family val="3"/>
        <charset val="128"/>
      </rPr>
      <t>、</t>
    </r>
    <r>
      <rPr>
        <sz val="12"/>
        <rFont val="Arial"/>
        <family val="2"/>
      </rPr>
      <t>5</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</si>
  <si>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Biliary tract infection</t>
  </si>
  <si>
    <r>
      <rPr>
        <sz val="12"/>
        <rFont val="ＭＳ Ｐゴシック"/>
        <family val="3"/>
        <charset val="128"/>
      </rPr>
      <t>胆道感染</t>
    </r>
  </si>
  <si>
    <t>A disorder characterized by an infectious process involving the biliary tract.</t>
  </si>
  <si>
    <r>
      <rPr>
        <sz val="12"/>
        <rFont val="ＭＳ Ｐゴシック"/>
        <family val="3"/>
        <charset val="128"/>
      </rPr>
      <t>胆道の感染</t>
    </r>
  </si>
  <si>
    <t>Bladder infection</t>
  </si>
  <si>
    <r>
      <rPr>
        <sz val="12"/>
        <rFont val="ＭＳ Ｐゴシック"/>
        <family val="3"/>
        <charset val="128"/>
      </rPr>
      <t>膀胱感染</t>
    </r>
  </si>
  <si>
    <t>A disorder characterized by an infectious process involving the bladder.</t>
  </si>
  <si>
    <r>
      <rPr>
        <sz val="12"/>
        <rFont val="ＭＳ Ｐゴシック"/>
        <family val="3"/>
        <charset val="128"/>
      </rPr>
      <t>膀胱の感染</t>
    </r>
  </si>
  <si>
    <t>Bone infection</t>
  </si>
  <si>
    <r>
      <rPr>
        <sz val="12"/>
        <rFont val="ＭＳ Ｐゴシック"/>
        <family val="3"/>
        <charset val="128"/>
      </rPr>
      <t>骨感染</t>
    </r>
  </si>
  <si>
    <t>A disorder characterized by an infectious process involving the bones.</t>
  </si>
  <si>
    <r>
      <rPr>
        <sz val="12"/>
        <rFont val="ＭＳ Ｐゴシック"/>
        <family val="3"/>
        <charset val="128"/>
      </rPr>
      <t>骨の感染</t>
    </r>
  </si>
  <si>
    <t>Breast infection</t>
  </si>
  <si>
    <r>
      <rPr>
        <sz val="12"/>
        <rFont val="ＭＳ Ｐゴシック"/>
        <family val="3"/>
        <charset val="128"/>
      </rPr>
      <t>乳房感染</t>
    </r>
  </si>
  <si>
    <t>Local infection with moderate symptoms; oral intervention indicated (e.g., antibiotic, antifungal, or antiviral)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</si>
  <si>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</si>
  <si>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IV antibiotic, antifungal, or antiviral intervention indicated; severe infection; axillary adenitis</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</si>
  <si>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重症の感染</t>
    </r>
    <r>
      <rPr>
        <sz val="12"/>
        <rFont val="Arial"/>
        <family val="2"/>
      </rPr>
      <t xml:space="preserve">; </t>
    </r>
    <r>
      <rPr>
        <sz val="12"/>
        <rFont val="ＭＳ Ｐゴシック"/>
        <family val="3"/>
        <charset val="128"/>
      </rPr>
      <t>腋窩リンパ節炎</t>
    </r>
    <phoneticPr fontId="30"/>
  </si>
  <si>
    <t>A disorder characterized by an infectious process involving the breast.</t>
  </si>
  <si>
    <r>
      <rPr>
        <sz val="12"/>
        <rFont val="ＭＳ Ｐゴシック"/>
        <family val="3"/>
        <charset val="128"/>
      </rPr>
      <t>乳房の感染</t>
    </r>
  </si>
  <si>
    <t>Bronchial infection</t>
  </si>
  <si>
    <r>
      <rPr>
        <sz val="12"/>
        <rFont val="ＭＳ Ｐゴシック"/>
        <family val="3"/>
        <charset val="128"/>
      </rPr>
      <t>気管支感染</t>
    </r>
  </si>
  <si>
    <t>Moderate symptoms; oral intervention indicated (e.g., antibiotic, antifungal, or antiviral)</t>
  </si>
  <si>
    <r>
      <rPr>
        <sz val="12"/>
        <rFont val="ＭＳ Ｐゴシック"/>
        <family val="3"/>
        <charset val="128"/>
      </rPr>
      <t>中等度の症状</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</si>
  <si>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bronchi.</t>
  </si>
  <si>
    <r>
      <rPr>
        <sz val="12"/>
        <rFont val="ＭＳ Ｐゴシック"/>
        <family val="3"/>
        <charset val="128"/>
      </rPr>
      <t>気管支の感染</t>
    </r>
  </si>
  <si>
    <t>Catheter related infection</t>
  </si>
  <si>
    <r>
      <rPr>
        <sz val="12"/>
        <rFont val="ＭＳ Ｐゴシック"/>
        <family val="3"/>
        <charset val="128"/>
      </rPr>
      <t>カテーテル関連感染</t>
    </r>
  </si>
  <si>
    <t>Localized; local intervention indicated;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</si>
  <si>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</si>
  <si>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that arises secondary to catheter use.</t>
  </si>
  <si>
    <r>
      <rPr>
        <sz val="12"/>
        <rFont val="ＭＳ Ｐゴシック"/>
        <family val="3"/>
        <charset val="128"/>
      </rPr>
      <t>カテーテル使用に伴って生じる感染</t>
    </r>
  </si>
  <si>
    <t>Cecal infection</t>
  </si>
  <si>
    <r>
      <rPr>
        <sz val="12"/>
        <rFont val="ＭＳ Ｐゴシック"/>
        <family val="3"/>
        <charset val="128"/>
      </rPr>
      <t>盲腸感染</t>
    </r>
  </si>
  <si>
    <t>Localized;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</si>
  <si>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</si>
  <si>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cecum.</t>
  </si>
  <si>
    <r>
      <rPr>
        <sz val="12"/>
        <rFont val="ＭＳ Ｐゴシック"/>
        <family val="3"/>
        <charset val="128"/>
      </rPr>
      <t>盲腸の感染</t>
    </r>
  </si>
  <si>
    <t>Cervicitis infection</t>
  </si>
  <si>
    <r>
      <rPr>
        <sz val="12"/>
        <rFont val="ＭＳ Ｐゴシック"/>
        <family val="3"/>
        <charset val="128"/>
      </rPr>
      <t>感染性子宮頚管炎</t>
    </r>
  </si>
  <si>
    <t>Localized; local intervention indicated (e.g., topical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</si>
  <si>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</si>
  <si>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uterine cervix.</t>
  </si>
  <si>
    <r>
      <rPr>
        <sz val="12"/>
        <rFont val="ＭＳ Ｐゴシック"/>
        <family val="3"/>
        <charset val="128"/>
      </rPr>
      <t>子宮頚管の感染</t>
    </r>
  </si>
  <si>
    <t>Conjunctivitis</t>
  </si>
  <si>
    <r>
      <rPr>
        <sz val="12"/>
        <rFont val="ＭＳ Ｐゴシック"/>
        <family val="3"/>
        <charset val="128"/>
      </rPr>
      <t>結膜炎</t>
    </r>
  </si>
  <si>
    <t>A disorder characterized by inflammation, swelling and redness to the conjunctiva of the eye.</t>
  </si>
  <si>
    <r>
      <rPr>
        <sz val="12"/>
        <rFont val="ＭＳ Ｐゴシック"/>
        <family val="3"/>
        <charset val="128"/>
      </rPr>
      <t>眼結膜に及ぶ炎症、腫脹、発赤</t>
    </r>
  </si>
  <si>
    <t>Consider Infections and infestations: Conjunctivitis infective if caused by infection</t>
  </si>
  <si>
    <r>
      <rPr>
        <sz val="12"/>
        <rFont val="ＭＳ Ｐゴシック"/>
        <family val="3"/>
        <charset val="128"/>
      </rPr>
      <t>感染が原因の場合、感染性結膜炎［感染症および寄生虫症］も参照して</t>
    </r>
    <r>
      <rPr>
        <sz val="12"/>
        <rFont val="Arial"/>
        <family val="2"/>
      </rPr>
      <t>grading</t>
    </r>
    <r>
      <rPr>
        <sz val="12"/>
        <rFont val="ＭＳ Ｐゴシック"/>
        <family val="3"/>
        <charset val="128"/>
      </rPr>
      <t>する</t>
    </r>
  </si>
  <si>
    <t>Conjunctivitis infective</t>
  </si>
  <si>
    <r>
      <rPr>
        <sz val="12"/>
        <rFont val="ＭＳ Ｐゴシック"/>
        <family val="3"/>
        <charset val="128"/>
      </rPr>
      <t>感染性結膜炎</t>
    </r>
  </si>
  <si>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</si>
  <si>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conjunctiva. Clinical manifestations include pink or red color in the eyes.</t>
  </si>
  <si>
    <r>
      <rPr>
        <sz val="12"/>
        <rFont val="ＭＳ Ｐゴシック"/>
        <family val="3"/>
        <charset val="128"/>
      </rPr>
      <t>結膜の感染。臨床的な徴候としては眼が赤やピンクに変化する</t>
    </r>
  </si>
  <si>
    <t>Corneal infection</t>
  </si>
  <si>
    <r>
      <rPr>
        <sz val="12"/>
        <rFont val="ＭＳ Ｐゴシック"/>
        <family val="3"/>
        <charset val="128"/>
      </rPr>
      <t>角膜感染</t>
    </r>
  </si>
  <si>
    <t>A disorder characterized by an infectious process involving the cornea.</t>
  </si>
  <si>
    <r>
      <rPr>
        <sz val="12"/>
        <rFont val="ＭＳ Ｐゴシック"/>
        <family val="3"/>
        <charset val="128"/>
      </rPr>
      <t>角膜の感染</t>
    </r>
  </si>
  <si>
    <t>Cranial nerve infection</t>
  </si>
  <si>
    <r>
      <rPr>
        <sz val="12"/>
        <rFont val="ＭＳ Ｐゴシック"/>
        <family val="3"/>
        <charset val="128"/>
      </rPr>
      <t>脳神経感染</t>
    </r>
  </si>
  <si>
    <t>A disorder characterized by an infectious process involving a cranial nerve.</t>
  </si>
  <si>
    <r>
      <rPr>
        <sz val="12"/>
        <rFont val="ＭＳ Ｐゴシック"/>
        <family val="3"/>
        <charset val="128"/>
      </rPr>
      <t>脳神経の感染</t>
    </r>
  </si>
  <si>
    <t>Cytomegalovirus infection reactivation</t>
  </si>
  <si>
    <r>
      <rPr>
        <sz val="12"/>
        <rFont val="ＭＳ Ｐゴシック"/>
        <family val="3"/>
        <charset val="128"/>
      </rPr>
      <t>サイトメガロウイルス感染再燃</t>
    </r>
  </si>
  <si>
    <t>Severe or medically significant but not immediately life-threatening; hospitalization or prolongation of existing hospitalization indicated;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</si>
  <si>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</si>
  <si>
    <t>Life-threatening consequences; urgent intervention indicated; blindness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</si>
  <si>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失明</t>
    </r>
  </si>
  <si>
    <t>A disorder characterized by the reactivation of cytomegalovirus (CMV).</t>
  </si>
  <si>
    <r>
      <rPr>
        <sz val="12"/>
        <rFont val="ＭＳ Ｐゴシック"/>
        <family val="3"/>
        <charset val="128"/>
      </rPr>
      <t>サイトメガロウイルスの再活性化</t>
    </r>
  </si>
  <si>
    <t>Synonym: CMV</t>
  </si>
  <si>
    <r>
      <rPr>
        <sz val="12"/>
        <rFont val="ＭＳ Ｐゴシック"/>
        <family val="3"/>
        <charset val="128"/>
      </rPr>
      <t>シノニム：サイトメガロウイルス</t>
    </r>
    <r>
      <rPr>
        <sz val="12"/>
        <rFont val="Arial"/>
        <family val="2"/>
      </rPr>
      <t>/CMV</t>
    </r>
  </si>
  <si>
    <t>Device related infection</t>
  </si>
  <si>
    <r>
      <rPr>
        <sz val="12"/>
        <rFont val="ＭＳ Ｐゴシック"/>
        <family val="3"/>
        <charset val="128"/>
      </rPr>
      <t>医療機器関連感染</t>
    </r>
  </si>
  <si>
    <t>Oral intervention indicated (e.g., antibiotic,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</si>
  <si>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</si>
  <si>
    <t>A disorder characterized by an infectious process involving the use of a medical device.</t>
  </si>
  <si>
    <r>
      <rPr>
        <sz val="12"/>
        <rFont val="ＭＳ Ｐゴシック"/>
        <family val="3"/>
        <charset val="128"/>
      </rPr>
      <t>医療機器の使用に伴って生じる感染</t>
    </r>
  </si>
  <si>
    <t>Duodenal infection</t>
  </si>
  <si>
    <r>
      <rPr>
        <sz val="12"/>
        <rFont val="ＭＳ Ｐゴシック"/>
        <family val="3"/>
        <charset val="128"/>
      </rPr>
      <t>十二指腸感染</t>
    </r>
  </si>
  <si>
    <t>Moderate symptoms; medical intervention indicated (e.g., oral antibiotics)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</si>
  <si>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</si>
  <si>
    <t>A disorder characterized by an infectious process involving the duodenum.</t>
  </si>
  <si>
    <r>
      <rPr>
        <sz val="12"/>
        <rFont val="ＭＳ Ｐゴシック"/>
        <family val="3"/>
        <charset val="128"/>
      </rPr>
      <t>十二指腸の感染</t>
    </r>
  </si>
  <si>
    <t>Encephalitis infection</t>
  </si>
  <si>
    <r>
      <rPr>
        <sz val="12"/>
        <rFont val="ＭＳ Ｐゴシック"/>
        <family val="3"/>
        <charset val="128"/>
      </rPr>
      <t>感染性脳炎</t>
    </r>
  </si>
  <si>
    <t>IV antibiotic, antifungal, or antiviral intervention indicated; severe changes in mental status; self-limited seizure activity; focal neurologic abnormalities</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</si>
  <si>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t>
    </r>
    <r>
      <rPr>
        <sz val="12"/>
        <rFont val="Arial"/>
        <family val="2"/>
      </rPr>
      <t xml:space="preserve">; </t>
    </r>
    <r>
      <rPr>
        <sz val="12"/>
        <rFont val="ＭＳ Ｐゴシック"/>
        <family val="3"/>
        <charset val="128"/>
      </rPr>
      <t>自然軽快する痙攀発作がある</t>
    </r>
    <r>
      <rPr>
        <sz val="12"/>
        <rFont val="Arial"/>
        <family val="2"/>
      </rPr>
      <t xml:space="preserve">; </t>
    </r>
    <r>
      <rPr>
        <sz val="12"/>
        <rFont val="ＭＳ Ｐゴシック"/>
        <family val="3"/>
        <charset val="128"/>
      </rPr>
      <t>局所的な神経症状</t>
    </r>
    <r>
      <rPr>
        <sz val="12"/>
        <rFont val="Arial"/>
        <family val="2"/>
      </rPr>
      <t xml:space="preserve"> </t>
    </r>
  </si>
  <si>
    <t>A disorder characterized by an infectious process involving the brain tissue.</t>
  </si>
  <si>
    <r>
      <rPr>
        <sz val="12"/>
        <rFont val="ＭＳ Ｐゴシック"/>
        <family val="3"/>
        <charset val="128"/>
      </rPr>
      <t>脳組織の感染</t>
    </r>
  </si>
  <si>
    <t>Encephalomyelitis infection</t>
  </si>
  <si>
    <r>
      <rPr>
        <sz val="12"/>
        <rFont val="ＭＳ Ｐゴシック"/>
        <family val="3"/>
        <charset val="128"/>
      </rPr>
      <t>感染性脳脊髄炎</t>
    </r>
  </si>
  <si>
    <t>A disorder characterized by an infectious process involving the brain and spinal cord tissues.</t>
  </si>
  <si>
    <r>
      <rPr>
        <sz val="12"/>
        <rFont val="ＭＳ Ｐゴシック"/>
        <family val="3"/>
        <charset val="128"/>
      </rPr>
      <t>脳および脊髄組織の感染</t>
    </r>
  </si>
  <si>
    <t>Endocarditis infective</t>
  </si>
  <si>
    <r>
      <rPr>
        <sz val="12"/>
        <rFont val="ＭＳ Ｐゴシック"/>
        <family val="3"/>
        <charset val="128"/>
      </rPr>
      <t>感染性心内膜炎</t>
    </r>
  </si>
  <si>
    <t>A disorder characterized by an infectious process involving the endocardial layer of the heart.</t>
  </si>
  <si>
    <r>
      <rPr>
        <sz val="12"/>
        <rFont val="ＭＳ Ｐゴシック"/>
        <family val="3"/>
        <charset val="128"/>
      </rPr>
      <t>心内膜の感染</t>
    </r>
  </si>
  <si>
    <t>Endophthalmitis</t>
  </si>
  <si>
    <r>
      <rPr>
        <sz val="12"/>
        <rFont val="ＭＳ Ｐゴシック"/>
        <family val="3"/>
        <charset val="128"/>
      </rPr>
      <t>眼内炎</t>
    </r>
  </si>
  <si>
    <t>Local intervention indicated</t>
  </si>
  <si>
    <r>
      <rPr>
        <sz val="12"/>
        <rFont val="ＭＳ Ｐゴシック"/>
        <family val="3"/>
        <charset val="128"/>
      </rPr>
      <t>局所的治療を要する</t>
    </r>
  </si>
  <si>
    <t>Systemic intervention; hospitalization indicated</t>
  </si>
  <si>
    <r>
      <rPr>
        <sz val="12"/>
        <rFont val="ＭＳ Ｐゴシック"/>
        <family val="3"/>
        <charset val="128"/>
      </rPr>
      <t>全身的治療を要する</t>
    </r>
    <r>
      <rPr>
        <sz val="12"/>
        <rFont val="Arial"/>
        <family val="2"/>
      </rPr>
      <t xml:space="preserve">; </t>
    </r>
    <r>
      <rPr>
        <sz val="12"/>
        <rFont val="ＭＳ Ｐゴシック"/>
        <family val="3"/>
        <charset val="128"/>
      </rPr>
      <t>入院を要する</t>
    </r>
  </si>
  <si>
    <t>A disorder characterized by an infectious process involving the internal structures of the eye.</t>
  </si>
  <si>
    <r>
      <rPr>
        <sz val="12"/>
        <rFont val="ＭＳ Ｐゴシック"/>
        <family val="3"/>
        <charset val="128"/>
      </rPr>
      <t>眼内構造物の感染</t>
    </r>
  </si>
  <si>
    <t>Enterocolitis infectious</t>
  </si>
  <si>
    <r>
      <rPr>
        <sz val="12"/>
        <rFont val="ＭＳ Ｐゴシック"/>
        <family val="3"/>
        <charset val="128"/>
      </rPr>
      <t>感染性小腸結腸炎</t>
    </r>
  </si>
  <si>
    <r>
      <t xml:space="preserve">Passage of </t>
    </r>
    <r>
      <rPr>
        <sz val="12"/>
        <rFont val="ＭＳ Ｐゴシック"/>
        <family val="3"/>
        <charset val="128"/>
      </rPr>
      <t>＞</t>
    </r>
    <r>
      <rPr>
        <sz val="12"/>
        <rFont val="Arial"/>
        <family val="2"/>
      </rPr>
      <t xml:space="preserve">3 unformed stools per 24 hrs or duration of illness </t>
    </r>
    <r>
      <rPr>
        <sz val="12"/>
        <rFont val="ＭＳ Ｐゴシック"/>
        <family val="3"/>
        <charset val="128"/>
      </rPr>
      <t>＞</t>
    </r>
    <r>
      <rPr>
        <sz val="12"/>
        <rFont val="Arial"/>
        <family val="2"/>
      </rPr>
      <t>48 hrs; moderate abdominal pain; oral intervention indicated (e.g., antibiotic, antifungal, or antiviral)</t>
    </r>
    <phoneticPr fontId="30"/>
  </si>
  <si>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30"/>
  </si>
  <si>
    <t>IV antibiotic, antifungal, or antiviral intervention indicated; invasive intervention indicated; profuse watery diarrhea with signs of hypovolemia; bloody diarrhea; fever; severe abdominal pain; hospitalization indicated</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</si>
  <si>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phoneticPr fontId="30"/>
  </si>
  <si>
    <t>A disorder characterized by an infectious process involving the small and large intestines.</t>
  </si>
  <si>
    <r>
      <rPr>
        <sz val="12"/>
        <rFont val="ＭＳ Ｐゴシック"/>
        <family val="3"/>
        <charset val="128"/>
      </rPr>
      <t>小腸と大腸の感染</t>
    </r>
  </si>
  <si>
    <t>Includes Clostridium difficile (c. diff, c. difficile).</t>
  </si>
  <si>
    <r>
      <rPr>
        <sz val="12"/>
        <rFont val="ＭＳ Ｐゴシック"/>
        <family val="3"/>
        <charset val="128"/>
      </rPr>
      <t>クロストリジウム・ディフィシルを含む</t>
    </r>
  </si>
  <si>
    <t>Epstein-Barr virus infection reactivation</t>
  </si>
  <si>
    <r>
      <rPr>
        <sz val="12"/>
        <rFont val="ＭＳ Ｐゴシック"/>
        <family val="3"/>
        <charset val="128"/>
      </rPr>
      <t>エプスタイン・バーウイルス感染再燃</t>
    </r>
  </si>
  <si>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phoneticPr fontId="30"/>
  </si>
  <si>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phoneticPr fontId="30"/>
  </si>
  <si>
    <t>A disorder characterized by the reactivation of Epstein-Barr virus (EBV).</t>
  </si>
  <si>
    <r>
      <rPr>
        <sz val="12"/>
        <rFont val="ＭＳ Ｐゴシック"/>
        <family val="3"/>
        <charset val="128"/>
      </rPr>
      <t>エプスタイン・バーウイルス（</t>
    </r>
    <r>
      <rPr>
        <sz val="12"/>
        <rFont val="Arial"/>
        <family val="2"/>
      </rPr>
      <t>EBV</t>
    </r>
    <r>
      <rPr>
        <sz val="12"/>
        <rFont val="ＭＳ Ｐゴシック"/>
        <family val="3"/>
        <charset val="128"/>
      </rPr>
      <t>）の再活性化</t>
    </r>
  </si>
  <si>
    <t>Synonym: EBV</t>
  </si>
  <si>
    <r>
      <rPr>
        <sz val="12"/>
        <rFont val="ＭＳ Ｐゴシック"/>
        <family val="3"/>
        <charset val="128"/>
      </rPr>
      <t>シノニム：エプスタイン・バーウイルス</t>
    </r>
    <r>
      <rPr>
        <sz val="12"/>
        <rFont val="Arial"/>
        <family val="2"/>
      </rPr>
      <t>/EBV</t>
    </r>
  </si>
  <si>
    <t>Esophageal infection</t>
  </si>
  <si>
    <r>
      <rPr>
        <sz val="12"/>
        <rFont val="ＭＳ Ｐゴシック"/>
        <family val="3"/>
        <charset val="128"/>
      </rPr>
      <t>食道感染</t>
    </r>
  </si>
  <si>
    <t>Local intervention indicated (e.g., oral antibiotic, antifungal, antiviral)</t>
  </si>
  <si>
    <r>
      <rPr>
        <sz val="12"/>
        <rFont val="ＭＳ Ｐゴシック"/>
        <family val="3"/>
        <charset val="128"/>
      </rPr>
      <t>局所的治療を要する（例</t>
    </r>
    <r>
      <rPr>
        <sz val="12"/>
        <rFont val="Arial"/>
        <family val="2"/>
      </rPr>
      <t xml:space="preserve">: </t>
    </r>
    <r>
      <rPr>
        <sz val="12"/>
        <rFont val="ＭＳ Ｐゴシック"/>
        <family val="3"/>
        <charset val="128"/>
      </rPr>
      <t>内服の抗菌薬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</si>
  <si>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esophagus.</t>
  </si>
  <si>
    <r>
      <rPr>
        <sz val="12"/>
        <rFont val="ＭＳ Ｐゴシック"/>
        <family val="3"/>
        <charset val="128"/>
      </rPr>
      <t>食道の感染</t>
    </r>
  </si>
  <si>
    <t>Eye infection</t>
  </si>
  <si>
    <r>
      <rPr>
        <sz val="12"/>
        <rFont val="ＭＳ Ｐゴシック"/>
        <family val="3"/>
        <charset val="128"/>
      </rPr>
      <t>眼感染</t>
    </r>
  </si>
  <si>
    <t>Life-threatening consequences; urgent intervention indicated; enucleation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</si>
  <si>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</si>
  <si>
    <t>A disorder characterized by an infectious process involving the eye.</t>
  </si>
  <si>
    <r>
      <rPr>
        <sz val="12"/>
        <rFont val="ＭＳ Ｐゴシック"/>
        <family val="3"/>
        <charset val="128"/>
      </rPr>
      <t>眼の感染</t>
    </r>
  </si>
  <si>
    <t>Folliculitis</t>
  </si>
  <si>
    <r>
      <rPr>
        <sz val="12"/>
        <rFont val="ＭＳ Ｐゴシック"/>
        <family val="3"/>
        <charset val="128"/>
      </rPr>
      <t>毛包炎</t>
    </r>
  </si>
  <si>
    <r>
      <t xml:space="preserve">Covering </t>
    </r>
    <r>
      <rPr>
        <sz val="12"/>
        <rFont val="ＭＳ Ｐゴシック"/>
        <family val="3"/>
        <charset val="128"/>
      </rPr>
      <t>＜</t>
    </r>
    <r>
      <rPr>
        <sz val="12"/>
        <rFont val="Arial"/>
        <family val="2"/>
      </rPr>
      <t>10% of the body surface area; no intervention indicated</t>
    </r>
    <phoneticPr fontId="30"/>
  </si>
  <si>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治療を要さない</t>
    </r>
    <phoneticPr fontId="30"/>
  </si>
  <si>
    <t>Covering 10-30% of the body surface area; topical intervention initiated</t>
    <phoneticPr fontId="30"/>
  </si>
  <si>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局所的治療を要する</t>
    </r>
    <phoneticPr fontId="30"/>
  </si>
  <si>
    <r>
      <rPr>
        <sz val="12"/>
        <rFont val="ＭＳ Ｐゴシック"/>
        <family val="3"/>
        <charset val="128"/>
      </rPr>
      <t>＞</t>
    </r>
    <r>
      <rPr>
        <sz val="12"/>
        <rFont val="Arial"/>
        <family val="2"/>
      </rPr>
      <t>30% BSA; systemic intervention indicated</t>
    </r>
    <phoneticPr fontId="30"/>
  </si>
  <si>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全身的治療を要する</t>
    </r>
    <phoneticPr fontId="30"/>
  </si>
  <si>
    <t>A disorder characterized by inflammation or infection of the hair follicles.</t>
  </si>
  <si>
    <r>
      <rPr>
        <sz val="12"/>
        <rFont val="ＭＳ Ｐゴシック"/>
        <family val="3"/>
        <charset val="128"/>
      </rPr>
      <t>毛包の炎症または感染</t>
    </r>
  </si>
  <si>
    <t>Fungemia</t>
  </si>
  <si>
    <r>
      <rPr>
        <sz val="12"/>
        <rFont val="ＭＳ Ｐゴシック"/>
        <family val="3"/>
        <charset val="128"/>
      </rPr>
      <t>真菌血症</t>
    </r>
  </si>
  <si>
    <t>Severe or medically significant but not immediately life-threatening; hospitalization or prolongation of existing hospitalization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</si>
  <si>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</si>
  <si>
    <t>A disorder characterized by the presence of fungus in the blood stream.</t>
  </si>
  <si>
    <r>
      <rPr>
        <sz val="12"/>
        <rFont val="ＭＳ Ｐゴシック"/>
        <family val="3"/>
        <charset val="128"/>
      </rPr>
      <t>血中に真菌が存在する状態</t>
    </r>
  </si>
  <si>
    <t>Gallbladder infection</t>
  </si>
  <si>
    <r>
      <rPr>
        <sz val="12"/>
        <rFont val="ＭＳ Ｐゴシック"/>
        <family val="3"/>
        <charset val="128"/>
      </rPr>
      <t>胆嚢感染</t>
    </r>
  </si>
  <si>
    <t>A disorder characterized by an infectious process involving the gallbladder.</t>
  </si>
  <si>
    <r>
      <rPr>
        <sz val="12"/>
        <rFont val="ＭＳ Ｐゴシック"/>
        <family val="3"/>
        <charset val="128"/>
      </rPr>
      <t>胆嚢の感染</t>
    </r>
  </si>
  <si>
    <t>Gum infection</t>
  </si>
  <si>
    <r>
      <rPr>
        <sz val="12"/>
        <rFont val="ＭＳ Ｐゴシック"/>
        <family val="3"/>
        <charset val="128"/>
      </rPr>
      <t>歯肉感染</t>
    </r>
  </si>
  <si>
    <t>Local therapy indicated (swish and swallow)</t>
  </si>
  <si>
    <r>
      <rPr>
        <sz val="12"/>
        <rFont val="ＭＳ Ｐゴシック"/>
        <family val="3"/>
        <charset val="128"/>
      </rPr>
      <t>局所的治療を要する（うがいやすすぎ）</t>
    </r>
  </si>
  <si>
    <t>A disorder characterized by an infectious process involving the gums.</t>
  </si>
  <si>
    <r>
      <rPr>
        <sz val="12"/>
        <rFont val="ＭＳ Ｐゴシック"/>
        <family val="3"/>
        <charset val="128"/>
      </rPr>
      <t>歯肉の感染</t>
    </r>
  </si>
  <si>
    <t>Hepatic infection</t>
  </si>
  <si>
    <r>
      <rPr>
        <sz val="12"/>
        <rFont val="ＭＳ Ｐゴシック"/>
        <family val="3"/>
        <charset val="128"/>
      </rPr>
      <t>肝感染</t>
    </r>
  </si>
  <si>
    <t>A disorder characterized by an infectious process involving the liver.</t>
  </si>
  <si>
    <r>
      <rPr>
        <sz val="12"/>
        <rFont val="ＭＳ Ｐゴシック"/>
        <family val="3"/>
        <charset val="128"/>
      </rPr>
      <t>肝臓の感染</t>
    </r>
  </si>
  <si>
    <t>Hepatitis B reactivation</t>
  </si>
  <si>
    <r>
      <rPr>
        <sz val="12"/>
        <rFont val="ＭＳ Ｐゴシック"/>
        <family val="3"/>
        <charset val="128"/>
      </rPr>
      <t>Ｂ型肝炎再活性化</t>
    </r>
  </si>
  <si>
    <t>Life-threatening consequences; urgent intervention indicated; severe decompensated liver function (e.g., coagulopathy, encephalopathy, coma)</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</si>
  <si>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30"/>
  </si>
  <si>
    <t>A disorder characterized by the reactivation of hepatitis B virus.</t>
  </si>
  <si>
    <r>
      <rPr>
        <sz val="12"/>
        <rFont val="ＭＳ Ｐゴシック"/>
        <family val="3"/>
        <charset val="128"/>
      </rPr>
      <t>Ｂ型肝炎ウイルスの再活性化</t>
    </r>
  </si>
  <si>
    <t>Hepatitis viral</t>
  </si>
  <si>
    <t>ウイルス性肝炎</t>
    <phoneticPr fontId="30"/>
  </si>
  <si>
    <t>Asymptomatic, intervention not indicated</t>
    <phoneticPr fontId="30"/>
  </si>
  <si>
    <t>Symptomatic liver dysfunction; fibrosis by biopsy; compensated cirrhosis; hospitalization or prolongation of existing hospitalization indicated</t>
  </si>
  <si>
    <r>
      <rPr>
        <sz val="12"/>
        <rFont val="ＭＳ Ｐゴシック"/>
        <family val="3"/>
        <charset val="128"/>
      </rP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入院または入院期間の延長を要する</t>
    </r>
  </si>
  <si>
    <t>Life-threatening consequences; severe decompensated liver function (e.g., coagulopathy, encephalopathy, coma)</t>
  </si>
  <si>
    <r>
      <rPr>
        <sz val="12"/>
        <rFont val="ＭＳ Ｐゴシック"/>
        <family val="3"/>
        <charset val="128"/>
      </rPr>
      <t>生命を脅かす</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30"/>
  </si>
  <si>
    <t>A disorder characterized by a viral pathologic process involving the liver parenchyma.</t>
  </si>
  <si>
    <r>
      <rPr>
        <sz val="12"/>
        <rFont val="ＭＳ Ｐゴシック"/>
        <family val="3"/>
        <charset val="128"/>
      </rPr>
      <t>肝実質へのウイルスの感染</t>
    </r>
  </si>
  <si>
    <t>Herpes simplex reactivation</t>
  </si>
  <si>
    <r>
      <rPr>
        <sz val="12"/>
        <rFont val="ＭＳ Ｐゴシック"/>
        <family val="3"/>
        <charset val="128"/>
      </rPr>
      <t>単純ヘルペス再燃</t>
    </r>
  </si>
  <si>
    <t>A disorder characterized by the reactivation of Herpes simplex virus</t>
  </si>
  <si>
    <r>
      <rPr>
        <sz val="12"/>
        <rFont val="ＭＳ Ｐゴシック"/>
        <family val="3"/>
        <charset val="128"/>
      </rPr>
      <t>単純ヘルペスウイルスの再燃</t>
    </r>
  </si>
  <si>
    <t>Infective myositis</t>
  </si>
  <si>
    <r>
      <rPr>
        <sz val="12"/>
        <rFont val="ＭＳ Ｐゴシック"/>
        <family val="3"/>
        <charset val="128"/>
      </rPr>
      <t>感染性筋炎</t>
    </r>
  </si>
  <si>
    <t>A disorder characterized by an infectious process involving the skeletal muscles.</t>
  </si>
  <si>
    <r>
      <rPr>
        <sz val="12"/>
        <rFont val="ＭＳ Ｐゴシック"/>
        <family val="3"/>
        <charset val="128"/>
      </rPr>
      <t>骨格筋の感染</t>
    </r>
  </si>
  <si>
    <t>Joint infection</t>
  </si>
  <si>
    <r>
      <rPr>
        <sz val="12"/>
        <rFont val="ＭＳ Ｐゴシック"/>
        <family val="3"/>
        <charset val="128"/>
      </rPr>
      <t>関節の感染</t>
    </r>
  </si>
  <si>
    <t>Localized; local intervention indicated; oral intervention indicated (e.g., antibiotic, antifungal, or antiviral); needle aspiration indicated (single or multiple)</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</si>
  <si>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</si>
  <si>
    <t>Arthroscopic intervention indicated (e.g., drainage) or arthrotomy (e.g., open surgical drainage)</t>
  </si>
  <si>
    <r>
      <rPr>
        <sz val="12"/>
        <rFont val="ＭＳ Ｐゴシック"/>
        <family val="3"/>
        <charset val="128"/>
      </rP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</si>
  <si>
    <t>A disorder characterized by an infectious process involving a joint.</t>
  </si>
  <si>
    <t>Kidney infection</t>
  </si>
  <si>
    <r>
      <rPr>
        <sz val="12"/>
        <rFont val="ＭＳ Ｐゴシック"/>
        <family val="3"/>
        <charset val="128"/>
      </rPr>
      <t>腎感染</t>
    </r>
  </si>
  <si>
    <t>A disorder characterized by an infectious process involving the kidney.</t>
  </si>
  <si>
    <r>
      <rPr>
        <sz val="12"/>
        <rFont val="ＭＳ Ｐゴシック"/>
        <family val="3"/>
        <charset val="128"/>
      </rPr>
      <t>腎臓の感染</t>
    </r>
  </si>
  <si>
    <t>Laryngitis</t>
  </si>
  <si>
    <r>
      <rPr>
        <sz val="12"/>
        <rFont val="ＭＳ Ｐゴシック"/>
        <family val="3"/>
        <charset val="128"/>
      </rPr>
      <t>喉頭炎</t>
    </r>
  </si>
  <si>
    <t>A disorder characterized by an inflammatory process involving the larynx.</t>
  </si>
  <si>
    <r>
      <rPr>
        <sz val="12"/>
        <rFont val="ＭＳ Ｐゴシック"/>
        <family val="3"/>
        <charset val="128"/>
      </rPr>
      <t>喉頭の炎症</t>
    </r>
  </si>
  <si>
    <t>For symptoms and no intervention, consider Respiratory, thoracic and mediastinal disorders: Sore throat or Hoarseness.</t>
  </si>
  <si>
    <r>
      <rPr>
        <sz val="12"/>
        <rFont val="ＭＳ Ｐゴシック"/>
        <family val="3"/>
        <charset val="128"/>
      </rPr>
      <t>治療を要さない症状には、咽喉痛または嗄声［呼吸器、胸郭および縦隔障害］を参照して</t>
    </r>
    <r>
      <rPr>
        <sz val="12"/>
        <rFont val="Arial"/>
        <family val="2"/>
      </rPr>
      <t>grading</t>
    </r>
    <r>
      <rPr>
        <sz val="12"/>
        <rFont val="ＭＳ Ｐゴシック"/>
        <family val="3"/>
        <charset val="128"/>
      </rPr>
      <t>する</t>
    </r>
  </si>
  <si>
    <t>Lip infection</t>
  </si>
  <si>
    <r>
      <rPr>
        <sz val="12"/>
        <rFont val="ＭＳ Ｐゴシック"/>
        <family val="3"/>
        <charset val="128"/>
      </rPr>
      <t>口唇感染</t>
    </r>
  </si>
  <si>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</si>
  <si>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t>A disorder characterized by an infectious process involving the lips.</t>
  </si>
  <si>
    <r>
      <rPr>
        <sz val="12"/>
        <rFont val="ＭＳ Ｐゴシック"/>
        <family val="3"/>
        <charset val="128"/>
      </rPr>
      <t>口唇の感染</t>
    </r>
  </si>
  <si>
    <t>Lung infection</t>
  </si>
  <si>
    <r>
      <rPr>
        <sz val="12"/>
        <rFont val="ＭＳ Ｐゴシック"/>
        <family val="3"/>
        <charset val="128"/>
      </rPr>
      <t>肺感染</t>
    </r>
  </si>
  <si>
    <t>A disorder characterized by an infectious process involving the lungs, including pneumonia.</t>
  </si>
  <si>
    <r>
      <rPr>
        <sz val="12"/>
        <rFont val="ＭＳ Ｐゴシック"/>
        <family val="3"/>
        <charset val="128"/>
      </rPr>
      <t>肺の感染、肺炎を含む</t>
    </r>
  </si>
  <si>
    <t>If infection is due to aspiration, consider reporting Respiratory, thoracic and mediastinal disorders: Apiration</t>
  </si>
  <si>
    <r>
      <rPr>
        <sz val="12"/>
        <rFont val="ＭＳ Ｐゴシック"/>
        <family val="3"/>
        <charset val="128"/>
      </rPr>
      <t>感染が誤嚥による場合は、誤嚥［呼吸器、胸郭および縦隔障害］も参照して</t>
    </r>
    <r>
      <rPr>
        <sz val="12"/>
        <rFont val="Arial"/>
        <family val="2"/>
      </rPr>
      <t>grading</t>
    </r>
    <r>
      <rPr>
        <sz val="12"/>
        <rFont val="ＭＳ Ｐゴシック"/>
        <family val="3"/>
        <charset val="128"/>
      </rPr>
      <t>する</t>
    </r>
  </si>
  <si>
    <t>Lymph gland infection</t>
  </si>
  <si>
    <r>
      <rPr>
        <sz val="12"/>
        <rFont val="ＭＳ Ｐゴシック"/>
        <family val="3"/>
        <charset val="128"/>
      </rPr>
      <t>リンパ節感染</t>
    </r>
  </si>
  <si>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30"/>
  </si>
  <si>
    <t>A disorder characterized by an infectious process involving the lymph nodes.</t>
  </si>
  <si>
    <r>
      <rPr>
        <sz val="12"/>
        <rFont val="ＭＳ Ｐゴシック"/>
        <family val="3"/>
        <charset val="128"/>
      </rPr>
      <t>リンパ節の感染</t>
    </r>
  </si>
  <si>
    <t>Mediastinal infection</t>
  </si>
  <si>
    <r>
      <rPr>
        <sz val="12"/>
        <rFont val="ＭＳ Ｐゴシック"/>
        <family val="3"/>
        <charset val="128"/>
      </rPr>
      <t>縦隔感染</t>
    </r>
  </si>
  <si>
    <t>A disorder characterized by an infectious process involving the mediastinum.</t>
  </si>
  <si>
    <r>
      <rPr>
        <sz val="12"/>
        <rFont val="ＭＳ Ｐゴシック"/>
        <family val="3"/>
        <charset val="128"/>
      </rPr>
      <t>縦隔の感染</t>
    </r>
  </si>
  <si>
    <t>Meningitis</t>
  </si>
  <si>
    <r>
      <rPr>
        <sz val="12"/>
        <rFont val="ＭＳ Ｐゴシック"/>
        <family val="3"/>
        <charset val="128"/>
      </rPr>
      <t>髄膜炎</t>
    </r>
  </si>
  <si>
    <t>IV antibiotic, antifungal, or antiviral intervention indicated; invasive intervention indicated; focal neurologic deficit</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</si>
  <si>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局所的な神経障害</t>
    </r>
  </si>
  <si>
    <t>A disorder characterized by acute inflammation of the meninges of the brain and/or spinal cord.</t>
  </si>
  <si>
    <r>
      <rPr>
        <sz val="12"/>
        <rFont val="ＭＳ Ｐゴシック"/>
        <family val="3"/>
        <charset val="128"/>
      </rPr>
      <t>脳および</t>
    </r>
    <r>
      <rPr>
        <sz val="12"/>
        <rFont val="Arial"/>
        <family val="2"/>
      </rPr>
      <t>/</t>
    </r>
    <r>
      <rPr>
        <sz val="12"/>
        <rFont val="ＭＳ Ｐゴシック"/>
        <family val="3"/>
        <charset val="128"/>
      </rPr>
      <t>または脊髄の髄膜の急性炎症</t>
    </r>
  </si>
  <si>
    <t>Mucosal infection</t>
  </si>
  <si>
    <r>
      <rPr>
        <sz val="12"/>
        <rFont val="ＭＳ Ｐゴシック"/>
        <family val="3"/>
        <charset val="128"/>
      </rPr>
      <t>粘膜感染</t>
    </r>
  </si>
  <si>
    <t>A disorder characterized by an infectious process involving a mucosal surface.</t>
  </si>
  <si>
    <r>
      <rPr>
        <sz val="12"/>
        <rFont val="ＭＳ Ｐゴシック"/>
        <family val="3"/>
        <charset val="128"/>
      </rPr>
      <t>粘膜表面の感染</t>
    </r>
  </si>
  <si>
    <t>Myelitis</t>
  </si>
  <si>
    <r>
      <rPr>
        <sz val="12"/>
        <rFont val="ＭＳ Ｐゴシック"/>
        <family val="3"/>
        <charset val="128"/>
      </rPr>
      <t>脊髄炎</t>
    </r>
  </si>
  <si>
    <t>Asymptomatic; mild signs (e.g., Babinski's reflex or Lhermitte's sign)</t>
  </si>
  <si>
    <r>
      <rPr>
        <sz val="12"/>
        <rFont val="ＭＳ Ｐゴシック"/>
        <family val="3"/>
        <charset val="128"/>
      </rP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</si>
  <si>
    <t>Moderate weakness or sensory loss; limiting instrumental ADL</t>
  </si>
  <si>
    <r>
      <rPr>
        <sz val="12"/>
        <rFont val="ＭＳ Ｐゴシック"/>
        <family val="3"/>
        <charset val="128"/>
      </rPr>
      <t>中等度の脱力または感覚鈍麻</t>
    </r>
    <r>
      <rPr>
        <sz val="12"/>
        <rFont val="Arial"/>
        <family val="2"/>
      </rPr>
      <t xml:space="preserve">; </t>
    </r>
    <r>
      <rPr>
        <sz val="12"/>
        <rFont val="ＭＳ Ｐゴシック"/>
        <family val="3"/>
        <charset val="128"/>
      </rPr>
      <t>身の回り以外の日常生活動作の制限</t>
    </r>
  </si>
  <si>
    <t>Severe weakness or sensory loss; limiting self care ADL</t>
  </si>
  <si>
    <r>
      <rPr>
        <sz val="12"/>
        <rFont val="ＭＳ Ｐゴシック"/>
        <family val="3"/>
        <charset val="128"/>
      </rPr>
      <t>高度の脱力または感覚鈍麻</t>
    </r>
    <r>
      <rPr>
        <sz val="12"/>
        <rFont val="Arial"/>
        <family val="2"/>
      </rPr>
      <t xml:space="preserve">; </t>
    </r>
    <r>
      <rPr>
        <sz val="12"/>
        <rFont val="ＭＳ Ｐゴシック"/>
        <family val="3"/>
        <charset val="128"/>
      </rPr>
      <t>身の回りの日常生活動作の制限</t>
    </r>
  </si>
  <si>
    <t>A disorder characterized by inflammation involving the spinal cord. Symptoms include weakness, paresthesia, sensory loss, marked discomfort and incontinence.</t>
  </si>
  <si>
    <r>
      <rPr>
        <sz val="12"/>
        <rFont val="ＭＳ Ｐゴシック"/>
        <family val="3"/>
        <charset val="128"/>
      </rPr>
      <t>脊髄の炎症。脱力、知覚異常、感覚鈍麻、著しい不快感、失禁を伴う</t>
    </r>
  </si>
  <si>
    <t>Nail infection</t>
  </si>
  <si>
    <r>
      <rPr>
        <sz val="12"/>
        <rFont val="ＭＳ Ｐゴシック"/>
        <family val="3"/>
        <charset val="128"/>
      </rPr>
      <t>爪感染</t>
    </r>
  </si>
  <si>
    <t>A disorder characterized by an infectious process involving the nail.</t>
  </si>
  <si>
    <r>
      <rPr>
        <sz val="12"/>
        <rFont val="ＭＳ Ｐゴシック"/>
        <family val="3"/>
        <charset val="128"/>
      </rPr>
      <t>爪の感染</t>
    </r>
  </si>
  <si>
    <t>Otitis externa</t>
  </si>
  <si>
    <r>
      <rPr>
        <sz val="12"/>
        <rFont val="ＭＳ Ｐゴシック"/>
        <family val="3"/>
        <charset val="128"/>
      </rPr>
      <t>外耳炎</t>
    </r>
  </si>
  <si>
    <t>A disorder characterized by an infectious process involving the outer ear and ear canal. Contributory factors include excessive water exposure (swimmer's ear infection) and cuts in the ear canal. Symptoms include fullness, itching, swelling and marked discomfort in the ear and ear drainage.</t>
  </si>
  <si>
    <r>
      <rPr>
        <sz val="12"/>
        <rFont val="ＭＳ Ｐゴシック"/>
        <family val="3"/>
        <charset val="128"/>
      </rPr>
      <t>外耳や耳管の感染。関連因子には水への過度の曝露（スイマーズイヤー感染）や耳管の切創が含まれる。症状としては耳閉、そう痒、腫脹、耳部の著しい不快感、耳漏がある</t>
    </r>
  </si>
  <si>
    <t>Changes associated with radiation to external ear (pinnae) are graded under Injury, poisoning and procedural complications: Dermatitis radiation</t>
  </si>
  <si>
    <r>
      <rPr>
        <sz val="12"/>
        <rFont val="ＭＳ Ｐゴシック"/>
        <family val="3"/>
        <charset val="128"/>
      </rPr>
      <t>外耳（耳介）への放射線に伴う変化は、放射線性皮膚炎［傷害、中毒および処置合併症</t>
    </r>
    <r>
      <rPr>
        <sz val="12"/>
        <rFont val="Arial"/>
        <family val="2"/>
      </rPr>
      <t xml:space="preserve"> </t>
    </r>
    <r>
      <rPr>
        <sz val="12"/>
        <rFont val="ＭＳ Ｐゴシック"/>
        <family val="3"/>
        <charset val="128"/>
      </rPr>
      <t>］として記録</t>
    </r>
    <r>
      <rPr>
        <sz val="12"/>
        <rFont val="Arial"/>
        <family val="2"/>
      </rPr>
      <t>/</t>
    </r>
    <r>
      <rPr>
        <sz val="12"/>
        <rFont val="ＭＳ Ｐゴシック"/>
        <family val="3"/>
        <charset val="128"/>
      </rPr>
      <t>報告する</t>
    </r>
  </si>
  <si>
    <t>Otitis media</t>
  </si>
  <si>
    <r>
      <rPr>
        <sz val="12"/>
        <rFont val="ＭＳ Ｐゴシック"/>
        <family val="3"/>
        <charset val="128"/>
      </rPr>
      <t>中耳炎</t>
    </r>
  </si>
  <si>
    <t>A disorder characterized by an infectious process involving the middle ear.</t>
  </si>
  <si>
    <r>
      <rPr>
        <sz val="12"/>
        <rFont val="ＭＳ Ｐゴシック"/>
        <family val="3"/>
        <charset val="128"/>
      </rPr>
      <t>中耳の感染</t>
    </r>
  </si>
  <si>
    <t>Ovarian infection</t>
  </si>
  <si>
    <r>
      <rPr>
        <sz val="12"/>
        <rFont val="ＭＳ Ｐゴシック"/>
        <family val="3"/>
        <charset val="128"/>
      </rPr>
      <t>卵巣感染</t>
    </r>
  </si>
  <si>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phoneticPr fontId="30"/>
  </si>
  <si>
    <t>A disorder characterized by an infectious process involving the ovary.</t>
  </si>
  <si>
    <r>
      <rPr>
        <sz val="12"/>
        <rFont val="ＭＳ Ｐゴシック"/>
        <family val="3"/>
        <charset val="128"/>
      </rPr>
      <t>卵巣の感染</t>
    </r>
  </si>
  <si>
    <t>Pancreas infection</t>
  </si>
  <si>
    <r>
      <rPr>
        <sz val="12"/>
        <rFont val="ＭＳ Ｐゴシック"/>
        <family val="3"/>
        <charset val="128"/>
      </rPr>
      <t>膵感染</t>
    </r>
  </si>
  <si>
    <t>A disorder characterized by an infectious process involving the pancreas.</t>
  </si>
  <si>
    <r>
      <rPr>
        <sz val="12"/>
        <rFont val="ＭＳ Ｐゴシック"/>
        <family val="3"/>
        <charset val="128"/>
      </rPr>
      <t>膵臓の感染</t>
    </r>
  </si>
  <si>
    <t>Papulopustular rash</t>
  </si>
  <si>
    <r>
      <rPr>
        <sz val="12"/>
        <rFont val="ＭＳ Ｐゴシック"/>
        <family val="3"/>
        <charset val="128"/>
      </rPr>
      <t>丘疹膿疱性皮疹</t>
    </r>
  </si>
  <si>
    <r>
      <t xml:space="preserve">Papules and/or pustules covering </t>
    </r>
    <r>
      <rPr>
        <sz val="12"/>
        <rFont val="ＭＳ Ｐゴシック"/>
        <family val="3"/>
        <charset val="128"/>
      </rPr>
      <t>＜</t>
    </r>
    <r>
      <rPr>
        <sz val="12"/>
        <rFont val="Arial"/>
        <family val="2"/>
      </rPr>
      <t>10% BSA, which may or may not be associated with symptoms of pruritus or tenderness</t>
    </r>
    <phoneticPr fontId="30"/>
  </si>
  <si>
    <r>
      <rPr>
        <sz val="12"/>
        <rFont val="ＭＳ Ｐゴシック"/>
        <family val="3"/>
        <charset val="128"/>
      </rPr>
      <t>体表面積の＜</t>
    </r>
    <r>
      <rPr>
        <sz val="12"/>
        <rFont val="Arial"/>
        <family val="2"/>
      </rPr>
      <t>10%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30"/>
  </si>
  <si>
    <r>
      <t xml:space="preserve">Papules and/or pustules covering 10-30%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30"/>
  </si>
  <si>
    <r>
      <rPr>
        <sz val="12"/>
        <rFont val="ＭＳ Ｐゴシック"/>
        <family val="3"/>
        <charset val="128"/>
      </rPr>
      <t>体表面積の</t>
    </r>
    <r>
      <rPr>
        <sz val="12"/>
        <rFont val="Arial"/>
        <family val="2"/>
      </rPr>
      <t>10-30%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30"/>
  </si>
  <si>
    <r>
      <t xml:space="preserve">Papules and/or pustules covering </t>
    </r>
    <r>
      <rPr>
        <sz val="12"/>
        <rFont val="ＭＳ Ｐゴシック"/>
        <family val="3"/>
        <charset val="128"/>
      </rPr>
      <t>＞</t>
    </r>
    <r>
      <rPr>
        <sz val="12"/>
        <rFont val="Arial"/>
        <family val="2"/>
      </rPr>
      <t>30% BSA with moderate or severe symptoms; limiting self-care ADL; IV antibiotics indicated</t>
    </r>
    <phoneticPr fontId="30"/>
  </si>
  <si>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抗菌薬の静脈内投与を要する</t>
    </r>
    <phoneticPr fontId="30"/>
  </si>
  <si>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</si>
  <si>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rPr>
        <sz val="12"/>
        <rFont val="ＭＳ Ｐゴシック"/>
        <family val="3"/>
        <charset val="128"/>
      </rP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phoneticPr fontId="30"/>
  </si>
  <si>
    <t>Paronychia</t>
  </si>
  <si>
    <r>
      <rPr>
        <sz val="12"/>
        <rFont val="ＭＳ Ｐゴシック"/>
        <family val="3"/>
        <charset val="128"/>
      </rPr>
      <t>爪囲炎</t>
    </r>
  </si>
  <si>
    <t>Nail fold edema or erythema; disruption of the cuticle</t>
  </si>
  <si>
    <r>
      <rPr>
        <sz val="12"/>
        <rFont val="ＭＳ Ｐゴシック"/>
        <family val="3"/>
        <charset val="128"/>
      </rPr>
      <t>爪襞の浮腫や紅斑</t>
    </r>
    <r>
      <rPr>
        <sz val="12"/>
        <rFont val="Arial"/>
        <family val="2"/>
      </rPr>
      <t xml:space="preserve">; </t>
    </r>
    <r>
      <rPr>
        <sz val="12"/>
        <rFont val="ＭＳ Ｐゴシック"/>
        <family val="3"/>
        <charset val="128"/>
      </rPr>
      <t>角質の剥脱</t>
    </r>
  </si>
  <si>
    <t>Local intervention indicated; oral intervention indicated (e.g., antibiotic, antifungal, antiviral); nail fold edema or erythema with pain; associated with discharge or nail plate separation; limiting instrumental ADL</t>
  </si>
  <si>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</si>
  <si>
    <t>Operative intervention indicated; IV antibiotics indicated; limiting self care ADL</t>
  </si>
  <si>
    <r>
      <rPr>
        <sz val="12"/>
        <rFont val="ＭＳ Ｐゴシック"/>
        <family val="3"/>
        <charset val="128"/>
      </rPr>
      <t>外科的処置を要する</t>
    </r>
    <r>
      <rPr>
        <sz val="12"/>
        <rFont val="Arial"/>
        <family val="2"/>
      </rPr>
      <t xml:space="preserve">; </t>
    </r>
    <r>
      <rPr>
        <sz val="12"/>
        <rFont val="ＭＳ Ｐゴシック"/>
        <family val="3"/>
        <charset val="128"/>
      </rPr>
      <t>抗菌薬の静脈内投与を要する</t>
    </r>
    <r>
      <rPr>
        <sz val="12"/>
        <rFont val="Arial"/>
        <family val="2"/>
      </rPr>
      <t xml:space="preserve">; </t>
    </r>
    <r>
      <rPr>
        <sz val="12"/>
        <rFont val="ＭＳ Ｐゴシック"/>
        <family val="3"/>
        <charset val="128"/>
      </rPr>
      <t>身の回りの日常生活動作の制限</t>
    </r>
  </si>
  <si>
    <t>A disorder characterized by an infectious process involving the soft tissues around the nail.</t>
  </si>
  <si>
    <r>
      <rPr>
        <sz val="12"/>
        <rFont val="ＭＳ Ｐゴシック"/>
        <family val="3"/>
        <charset val="128"/>
      </rPr>
      <t>爪周囲の軟部組織の感染</t>
    </r>
  </si>
  <si>
    <t>Pelvic infection</t>
  </si>
  <si>
    <r>
      <rPr>
        <sz val="12"/>
        <rFont val="ＭＳ Ｐゴシック"/>
        <family val="3"/>
        <charset val="128"/>
      </rPr>
      <t>骨盤内感染</t>
    </r>
  </si>
  <si>
    <t>A disorder characterized by an infectious process involving the pelvic cavity.</t>
  </si>
  <si>
    <r>
      <rPr>
        <sz val="12"/>
        <rFont val="ＭＳ Ｐゴシック"/>
        <family val="3"/>
        <charset val="128"/>
      </rPr>
      <t>骨盤内の感染</t>
    </r>
  </si>
  <si>
    <t>Penile infection</t>
  </si>
  <si>
    <r>
      <rPr>
        <sz val="12"/>
        <rFont val="ＭＳ Ｐゴシック"/>
        <family val="3"/>
        <charset val="128"/>
      </rPr>
      <t>陰茎感染</t>
    </r>
  </si>
  <si>
    <t>A disorder characterized by an infectious process involving the penis.</t>
  </si>
  <si>
    <r>
      <rPr>
        <sz val="12"/>
        <rFont val="ＭＳ Ｐゴシック"/>
        <family val="3"/>
        <charset val="128"/>
      </rPr>
      <t>陰茎の感染</t>
    </r>
  </si>
  <si>
    <t>Periorbital infection</t>
  </si>
  <si>
    <r>
      <rPr>
        <sz val="12"/>
        <rFont val="ＭＳ Ｐゴシック"/>
        <family val="3"/>
        <charset val="128"/>
      </rPr>
      <t>眼窩周囲感染</t>
    </r>
  </si>
  <si>
    <t>A disorder characterized by an infectious process involving the orbit of the eye.</t>
  </si>
  <si>
    <r>
      <rPr>
        <sz val="12"/>
        <rFont val="ＭＳ Ｐゴシック"/>
        <family val="3"/>
        <charset val="128"/>
      </rPr>
      <t>眼窩の感染</t>
    </r>
  </si>
  <si>
    <t>Peripheral nerve infection</t>
  </si>
  <si>
    <r>
      <rPr>
        <sz val="12"/>
        <rFont val="ＭＳ Ｐゴシック"/>
        <family val="3"/>
        <charset val="128"/>
      </rPr>
      <t>末梢神経感染</t>
    </r>
  </si>
  <si>
    <t>A disorder characterized by an infectious process involving the peripheral nerves.</t>
  </si>
  <si>
    <r>
      <rPr>
        <sz val="12"/>
        <rFont val="ＭＳ Ｐゴシック"/>
        <family val="3"/>
        <charset val="128"/>
      </rPr>
      <t>末梢神経の感染</t>
    </r>
  </si>
  <si>
    <t>Peritoneal infection</t>
  </si>
  <si>
    <r>
      <rPr>
        <sz val="12"/>
        <rFont val="ＭＳ Ｐゴシック"/>
        <family val="3"/>
        <charset val="128"/>
      </rPr>
      <t>腹膜感染</t>
    </r>
  </si>
  <si>
    <t>A disorder characterized by an infectious process involving the peritoneum.</t>
  </si>
  <si>
    <r>
      <rPr>
        <sz val="12"/>
        <rFont val="ＭＳ Ｐゴシック"/>
        <family val="3"/>
        <charset val="128"/>
      </rPr>
      <t>腹膜の感染</t>
    </r>
  </si>
  <si>
    <t>Pharyngitis</t>
  </si>
  <si>
    <r>
      <rPr>
        <sz val="12"/>
        <rFont val="ＭＳ Ｐゴシック"/>
        <family val="3"/>
        <charset val="128"/>
      </rPr>
      <t>咽頭炎</t>
    </r>
  </si>
  <si>
    <t>A disorder characterized by inflammation of the throat.</t>
  </si>
  <si>
    <r>
      <rPr>
        <sz val="12"/>
        <rFont val="ＭＳ Ｐゴシック"/>
        <family val="3"/>
        <charset val="128"/>
      </rPr>
      <t>咽頭の炎症</t>
    </r>
  </si>
  <si>
    <t>For Grade 1 Consider Respiratory, thoracic and mediastinal disorders: Sore throat</t>
  </si>
  <si>
    <r>
      <t>Grade 1</t>
    </r>
    <r>
      <rPr>
        <sz val="12"/>
        <rFont val="ＭＳ Ｐゴシック"/>
        <family val="3"/>
        <charset val="128"/>
      </rPr>
      <t>では咽頭痛［呼吸器、胸郭および縦隔障害］も参照して</t>
    </r>
    <r>
      <rPr>
        <sz val="12"/>
        <rFont val="Arial"/>
        <family val="2"/>
      </rPr>
      <t>grading</t>
    </r>
    <r>
      <rPr>
        <sz val="12"/>
        <rFont val="ＭＳ Ｐゴシック"/>
        <family val="3"/>
        <charset val="128"/>
      </rPr>
      <t>する</t>
    </r>
    <phoneticPr fontId="30"/>
  </si>
  <si>
    <t>Phlebitis infective</t>
  </si>
  <si>
    <r>
      <rPr>
        <sz val="12"/>
        <rFont val="ＭＳ Ｐゴシック"/>
        <family val="3"/>
        <charset val="128"/>
      </rPr>
      <t>感染性静脈炎</t>
    </r>
  </si>
  <si>
    <t>A disorder characterized by an infectious process involving the vein. Clinical manifestations include erythema, marked discomfort, swelling, and induration along the course of the infected vein.</t>
  </si>
  <si>
    <r>
      <rPr>
        <sz val="12"/>
        <rFont val="ＭＳ Ｐゴシック"/>
        <family val="3"/>
        <charset val="128"/>
      </rPr>
      <t>静脈の感染。臨床症状には、紅斑、著しい不快感、腫張、感染した静脈の走行に沿った硬結がある</t>
    </r>
  </si>
  <si>
    <t>Pleural infection</t>
  </si>
  <si>
    <r>
      <rPr>
        <sz val="12"/>
        <rFont val="ＭＳ Ｐゴシック"/>
        <family val="3"/>
        <charset val="128"/>
      </rPr>
      <t>胸膜感染</t>
    </r>
  </si>
  <si>
    <t>A disorder characterized by an infectious process involving the pleura.</t>
  </si>
  <si>
    <r>
      <rPr>
        <sz val="12"/>
        <rFont val="ＭＳ Ｐゴシック"/>
        <family val="3"/>
        <charset val="128"/>
      </rPr>
      <t>胸膜の感染</t>
    </r>
  </si>
  <si>
    <t>Prostate infection</t>
  </si>
  <si>
    <r>
      <rPr>
        <sz val="12"/>
        <rFont val="ＭＳ Ｐゴシック"/>
        <family val="3"/>
        <charset val="128"/>
      </rPr>
      <t>前立腺感染</t>
    </r>
  </si>
  <si>
    <t>A disorder characterized by an infectious process involving the prostate gland.</t>
  </si>
  <si>
    <r>
      <rPr>
        <sz val="12"/>
        <rFont val="ＭＳ Ｐゴシック"/>
        <family val="3"/>
        <charset val="128"/>
      </rPr>
      <t>前立腺の感染</t>
    </r>
  </si>
  <si>
    <t>Rash pustular</t>
  </si>
  <si>
    <r>
      <rPr>
        <sz val="12"/>
        <rFont val="ＭＳ Ｐゴシック"/>
        <family val="3"/>
        <charset val="128"/>
      </rPr>
      <t>膿疱性皮疹</t>
    </r>
  </si>
  <si>
    <t>A disorder characterized by a circumscribed and elevated skin lesion filled with pus.</t>
  </si>
  <si>
    <r>
      <rPr>
        <sz val="12"/>
        <rFont val="ＭＳ Ｐゴシック"/>
        <family val="3"/>
        <charset val="128"/>
      </rPr>
      <t>限局性で盛り上がった、膿で充たされた皮膚病変</t>
    </r>
  </si>
  <si>
    <t>Synonym: Boil</t>
  </si>
  <si>
    <r>
      <rPr>
        <sz val="12"/>
        <rFont val="ＭＳ Ｐゴシック"/>
        <family val="3"/>
        <charset val="128"/>
      </rPr>
      <t>シノニム：せつ</t>
    </r>
    <r>
      <rPr>
        <sz val="12"/>
        <rFont val="Arial"/>
        <family val="2"/>
      </rPr>
      <t>/Boil</t>
    </r>
  </si>
  <si>
    <t>Rhinitis infective</t>
  </si>
  <si>
    <r>
      <rPr>
        <sz val="12"/>
        <rFont val="ＭＳ Ｐゴシック"/>
        <family val="3"/>
        <charset val="128"/>
      </rPr>
      <t>感染性鼻炎</t>
    </r>
  </si>
  <si>
    <t>Localized; local intervention indicated</t>
  </si>
  <si>
    <t>A disorder characterized by an infectious process involving the nasal mucosal.</t>
  </si>
  <si>
    <r>
      <rPr>
        <sz val="12"/>
        <rFont val="ＭＳ Ｐゴシック"/>
        <family val="3"/>
        <charset val="128"/>
      </rPr>
      <t>鼻粘膜の感染</t>
    </r>
  </si>
  <si>
    <t>Salivary gland infection</t>
  </si>
  <si>
    <r>
      <rPr>
        <sz val="12"/>
        <rFont val="ＭＳ Ｐゴシック"/>
        <family val="3"/>
        <charset val="128"/>
      </rPr>
      <t>唾液腺感染</t>
    </r>
  </si>
  <si>
    <t>A disorder characterized by an infectious process involving the salivary gland.</t>
  </si>
  <si>
    <r>
      <rPr>
        <sz val="12"/>
        <rFont val="ＭＳ Ｐゴシック"/>
        <family val="3"/>
        <charset val="128"/>
      </rPr>
      <t>唾液腺の感染</t>
    </r>
  </si>
  <si>
    <t>Scrotal infection</t>
  </si>
  <si>
    <r>
      <rPr>
        <sz val="12"/>
        <rFont val="ＭＳ Ｐゴシック"/>
        <family val="3"/>
        <charset val="128"/>
      </rPr>
      <t>陰嚢感染</t>
    </r>
  </si>
  <si>
    <t>A disorder characterized by an infectious process involving the scrotum.</t>
  </si>
  <si>
    <r>
      <rPr>
        <sz val="12"/>
        <rFont val="ＭＳ Ｐゴシック"/>
        <family val="3"/>
        <charset val="128"/>
      </rPr>
      <t>陰嚢の感染</t>
    </r>
  </si>
  <si>
    <t>Sepsis</t>
  </si>
  <si>
    <r>
      <rPr>
        <sz val="12"/>
        <rFont val="ＭＳ Ｐゴシック"/>
        <family val="3"/>
        <charset val="128"/>
      </rPr>
      <t>敗血症</t>
    </r>
  </si>
  <si>
    <t>Blood culture positive with signs or symptoms; treatment indicated</t>
  </si>
  <si>
    <r>
      <rPr>
        <sz val="12"/>
        <rFont val="ＭＳ Ｐゴシック"/>
        <family val="3"/>
        <charset val="128"/>
      </rPr>
      <t>血液培養陽性で徴候や症状がある</t>
    </r>
    <r>
      <rPr>
        <sz val="12"/>
        <rFont val="Arial"/>
        <family val="2"/>
      </rPr>
      <t xml:space="preserve">; </t>
    </r>
    <r>
      <rPr>
        <sz val="12"/>
        <rFont val="ＭＳ Ｐゴシック"/>
        <family val="3"/>
        <charset val="128"/>
      </rPr>
      <t>治療を要する</t>
    </r>
    <phoneticPr fontId="30"/>
  </si>
  <si>
    <t>A disorder characterized by the presence of pathogenic microorganisms in the blood stream that cause a rapidly progressing systemic reaction that may lead to shock.</t>
  </si>
  <si>
    <r>
      <rPr>
        <sz val="12"/>
        <rFont val="ＭＳ Ｐゴシック"/>
        <family val="3"/>
        <charset val="128"/>
      </rPr>
      <t>病原性微生物が血流内に存在し、ショックを引き起こし得る急速進行性の全身反応</t>
    </r>
  </si>
  <si>
    <t>Includes SIRS. Also consider Infections and infestations: Bacteremia (Grade 2)</t>
  </si>
  <si>
    <r>
      <t>SIRS</t>
    </r>
    <r>
      <rPr>
        <sz val="12"/>
        <rFont val="ＭＳ Ｐゴシック"/>
        <family val="3"/>
        <charset val="128"/>
      </rPr>
      <t>を含む。菌血症（</t>
    </r>
    <r>
      <rPr>
        <sz val="12"/>
        <rFont val="Arial"/>
        <family val="2"/>
      </rPr>
      <t>Grade 2</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</si>
  <si>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Shingles</t>
  </si>
  <si>
    <r>
      <rPr>
        <sz val="12"/>
        <rFont val="ＭＳ Ｐゴシック"/>
        <family val="3"/>
        <charset val="128"/>
      </rPr>
      <t>帯状疱疹</t>
    </r>
  </si>
  <si>
    <t>Local infection with moderate symptoms; oral intervention indicated; limiting age-appropriate instrumental ADL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</si>
  <si>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</si>
  <si>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IV intervention indicated; limiting self-care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</si>
  <si>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身の回りの日常生活動作の制限</t>
    </r>
  </si>
  <si>
    <t>A disorder characterized by the reactivation of herpes zoster virus.</t>
  </si>
  <si>
    <r>
      <rPr>
        <sz val="12"/>
        <rFont val="ＭＳ Ｐゴシック"/>
        <family val="3"/>
        <charset val="128"/>
      </rPr>
      <t>帯状疱疹ウイルスの再活性化</t>
    </r>
  </si>
  <si>
    <t>Synonym: Herpes zoster</t>
  </si>
  <si>
    <r>
      <rPr>
        <sz val="12"/>
        <rFont val="ＭＳ Ｐゴシック"/>
        <family val="3"/>
        <charset val="128"/>
      </rPr>
      <t>シノニム：帯状疱疹</t>
    </r>
    <r>
      <rPr>
        <sz val="12"/>
        <rFont val="Arial"/>
        <family val="2"/>
      </rPr>
      <t>/Herpes zoster</t>
    </r>
  </si>
  <si>
    <t>Sinusitis</t>
  </si>
  <si>
    <r>
      <rPr>
        <sz val="12"/>
        <rFont val="ＭＳ Ｐゴシック"/>
        <family val="3"/>
        <charset val="128"/>
      </rPr>
      <t>副鼻腔炎</t>
    </r>
  </si>
  <si>
    <t>A disorder characterized by an infectious process involving the mucous membranes of the paranasal sinuses.</t>
  </si>
  <si>
    <r>
      <rPr>
        <sz val="12"/>
        <rFont val="ＭＳ Ｐゴシック"/>
        <family val="3"/>
        <charset val="128"/>
      </rPr>
      <t>副鼻腔粘膜の感染</t>
    </r>
  </si>
  <si>
    <t>Skin infection</t>
  </si>
  <si>
    <r>
      <rPr>
        <sz val="12"/>
        <rFont val="ＭＳ Ｐゴシック"/>
        <family val="3"/>
        <charset val="128"/>
      </rPr>
      <t>皮膚感染</t>
    </r>
  </si>
  <si>
    <t>A disorder characterized by an infectious process involving the skin such as cellulitis.</t>
  </si>
  <si>
    <r>
      <rPr>
        <sz val="12"/>
        <rFont val="ＭＳ Ｐゴシック"/>
        <family val="3"/>
        <charset val="128"/>
      </rPr>
      <t>蜂巣炎などの皮膚の感染</t>
    </r>
  </si>
  <si>
    <t>Small intestine infection</t>
  </si>
  <si>
    <r>
      <rPr>
        <sz val="12"/>
        <rFont val="ＭＳ Ｐゴシック"/>
        <family val="3"/>
        <charset val="128"/>
      </rPr>
      <t>小腸感染</t>
    </r>
  </si>
  <si>
    <t>A disorder characterized by an infectious process involving the small intestine.</t>
  </si>
  <si>
    <r>
      <rPr>
        <sz val="12"/>
        <rFont val="ＭＳ Ｐゴシック"/>
        <family val="3"/>
        <charset val="128"/>
      </rPr>
      <t>小腸の感染</t>
    </r>
  </si>
  <si>
    <t>Soft tissue infection</t>
  </si>
  <si>
    <r>
      <rPr>
        <sz val="12"/>
        <rFont val="ＭＳ Ｐゴシック"/>
        <family val="3"/>
        <charset val="128"/>
      </rPr>
      <t>軟部組織感染</t>
    </r>
  </si>
  <si>
    <t>A disorder characterized by an infectious process involving soft tissues.</t>
  </si>
  <si>
    <r>
      <rPr>
        <sz val="12"/>
        <rFont val="ＭＳ Ｐゴシック"/>
        <family val="3"/>
        <charset val="128"/>
      </rPr>
      <t>軟部組織の感染</t>
    </r>
  </si>
  <si>
    <t>Splenic infection</t>
  </si>
  <si>
    <r>
      <rPr>
        <sz val="12"/>
        <rFont val="ＭＳ Ｐゴシック"/>
        <family val="3"/>
        <charset val="128"/>
      </rPr>
      <t>脾感染</t>
    </r>
  </si>
  <si>
    <t>A disorder characterized by an infectious process involving the spleen.</t>
  </si>
  <si>
    <r>
      <rPr>
        <sz val="12"/>
        <rFont val="ＭＳ Ｐゴシック"/>
        <family val="3"/>
        <charset val="128"/>
      </rPr>
      <t>脾臓の感染</t>
    </r>
  </si>
  <si>
    <t>Stoma site infection</t>
  </si>
  <si>
    <r>
      <rPr>
        <sz val="12"/>
        <rFont val="ＭＳ Ｐゴシック"/>
        <family val="3"/>
        <charset val="128"/>
      </rPr>
      <t>ストーマ部感染</t>
    </r>
  </si>
  <si>
    <t>A disorder characterized by an infectious process involving a stoma (surgically created opening on the surface of the body).</t>
  </si>
  <si>
    <r>
      <rPr>
        <sz val="12"/>
        <rFont val="ＭＳ Ｐゴシック"/>
        <family val="3"/>
        <charset val="128"/>
      </rPr>
      <t>ストーマ（体表面に外科的に造設された開口部）の感染</t>
    </r>
  </si>
  <si>
    <t>Thrush</t>
  </si>
  <si>
    <r>
      <rPr>
        <sz val="12"/>
        <rFont val="ＭＳ Ｐゴシック"/>
        <family val="3"/>
        <charset val="128"/>
      </rPr>
      <t>カンジダ症</t>
    </r>
  </si>
  <si>
    <t>Asymptomatic; local symptomatic management</t>
  </si>
  <si>
    <r>
      <rPr>
        <sz val="12"/>
        <rFont val="ＭＳ Ｐゴシック"/>
        <family val="3"/>
        <charset val="128"/>
      </rPr>
      <t>症状がない</t>
    </r>
    <r>
      <rPr>
        <sz val="12"/>
        <rFont val="Arial"/>
        <family val="2"/>
      </rPr>
      <t xml:space="preserve">; </t>
    </r>
    <r>
      <rPr>
        <sz val="12"/>
        <rFont val="ＭＳ Ｐゴシック"/>
        <family val="3"/>
        <charset val="128"/>
      </rPr>
      <t>局所的な対症療法を要する</t>
    </r>
  </si>
  <si>
    <t>Oral intervention indicated (e.g.,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</si>
  <si>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抗真菌薬）</t>
    </r>
  </si>
  <si>
    <t>IV antifungal intervention indicated</t>
  </si>
  <si>
    <t>抗真菌薬の静脈内投与による治療を要する</t>
    <phoneticPr fontId="30"/>
  </si>
  <si>
    <t>A disorder characterized by a suspected candidal infection involving an oral mucosal surface.</t>
  </si>
  <si>
    <r>
      <rPr>
        <sz val="12"/>
        <rFont val="ＭＳ Ｐゴシック"/>
        <family val="3"/>
        <charset val="128"/>
      </rPr>
      <t>口腔粘膜表面のカンジダ感染が疑われる</t>
    </r>
  </si>
  <si>
    <t>Tooth infection</t>
  </si>
  <si>
    <r>
      <rPr>
        <sz val="12"/>
        <rFont val="ＭＳ Ｐゴシック"/>
        <family val="3"/>
        <charset val="128"/>
      </rPr>
      <t>歯感染</t>
    </r>
  </si>
  <si>
    <t>A disorder characterized by an infectious process involving a tooth.</t>
  </si>
  <si>
    <r>
      <rPr>
        <sz val="12"/>
        <rFont val="ＭＳ Ｐゴシック"/>
        <family val="3"/>
        <charset val="128"/>
      </rPr>
      <t>歯の感染</t>
    </r>
  </si>
  <si>
    <t>Tracheitis</t>
  </si>
  <si>
    <r>
      <rPr>
        <sz val="12"/>
        <rFont val="ＭＳ Ｐゴシック"/>
        <family val="3"/>
        <charset val="128"/>
      </rPr>
      <t>気管炎</t>
    </r>
  </si>
  <si>
    <t>A disorder characterized by an infectious process involving the trachea.</t>
  </si>
  <si>
    <r>
      <rPr>
        <sz val="12"/>
        <rFont val="ＭＳ Ｐゴシック"/>
        <family val="3"/>
        <charset val="128"/>
      </rPr>
      <t>気管の感染</t>
    </r>
  </si>
  <si>
    <t>Upper respiratory infection</t>
  </si>
  <si>
    <r>
      <rPr>
        <sz val="12"/>
        <rFont val="ＭＳ Ｐゴシック"/>
        <family val="3"/>
        <charset val="128"/>
      </rPr>
      <t>上気道感染</t>
    </r>
  </si>
  <si>
    <t>A disorder characterized by an infectious process involving the upper respiratory tract (nose, paranasal sinuses, pharynx, larynx, or trachea).</t>
  </si>
  <si>
    <r>
      <rPr>
        <sz val="12"/>
        <rFont val="ＭＳ Ｐゴシック"/>
        <family val="3"/>
        <charset val="128"/>
      </rPr>
      <t>上気道（鼻、副鼻腔、咽頭、喉頭、気管）の感染</t>
    </r>
  </si>
  <si>
    <t>Urethral infection</t>
  </si>
  <si>
    <r>
      <rPr>
        <sz val="12"/>
        <rFont val="ＭＳ Ｐゴシック"/>
        <family val="3"/>
        <charset val="128"/>
      </rPr>
      <t>尿道感染</t>
    </r>
  </si>
  <si>
    <t>A disorder characterized by an infectious process involving the urethra.</t>
  </si>
  <si>
    <r>
      <rPr>
        <sz val="12"/>
        <rFont val="ＭＳ Ｐゴシック"/>
        <family val="3"/>
        <charset val="128"/>
      </rPr>
      <t>尿道の感染</t>
    </r>
  </si>
  <si>
    <t>Urinary tract infection</t>
  </si>
  <si>
    <r>
      <rPr>
        <sz val="12"/>
        <rFont val="ＭＳ Ｐゴシック"/>
        <family val="3"/>
        <charset val="128"/>
      </rPr>
      <t>尿路感染</t>
    </r>
  </si>
  <si>
    <t>A disorder characterized by an infectious process involving the urinary tract, most commonly the bladder and the urethra.</t>
  </si>
  <si>
    <r>
      <rPr>
        <sz val="12"/>
        <rFont val="ＭＳ Ｐゴシック"/>
        <family val="3"/>
        <charset val="128"/>
      </rPr>
      <t>尿路の感染で、多くは膀胱と尿道に生じる</t>
    </r>
  </si>
  <si>
    <t>Uterine infection</t>
  </si>
  <si>
    <r>
      <rPr>
        <sz val="12"/>
        <rFont val="ＭＳ Ｐゴシック"/>
        <family val="3"/>
        <charset val="128"/>
      </rPr>
      <t>子宮感染</t>
    </r>
  </si>
  <si>
    <t>A disorder characterized by an infectious process involving the endometrium. It may extend to the myometrium and parametrial tissues.</t>
  </si>
  <si>
    <r>
      <rPr>
        <sz val="12"/>
        <rFont val="ＭＳ Ｐゴシック"/>
        <family val="3"/>
        <charset val="128"/>
      </rPr>
      <t>子宮内膜の感染。子宮筋層や子宮傍組織へ広がることもある</t>
    </r>
  </si>
  <si>
    <t>Vaginal infection</t>
  </si>
  <si>
    <r>
      <rPr>
        <sz val="12"/>
        <rFont val="ＭＳ Ｐゴシック"/>
        <family val="3"/>
        <charset val="128"/>
      </rPr>
      <t>腟感染</t>
    </r>
  </si>
  <si>
    <t>A disorder characterized by an infectious process involving the vagina.</t>
  </si>
  <si>
    <r>
      <rPr>
        <sz val="12"/>
        <rFont val="ＭＳ Ｐゴシック"/>
        <family val="3"/>
        <charset val="128"/>
      </rPr>
      <t>腟の感染</t>
    </r>
  </si>
  <si>
    <t>Viremia</t>
    <phoneticPr fontId="30"/>
  </si>
  <si>
    <r>
      <rPr>
        <sz val="12"/>
        <rFont val="ＭＳ Ｐゴシック"/>
        <family val="3"/>
        <charset val="128"/>
      </rPr>
      <t>ウイルス血症</t>
    </r>
  </si>
  <si>
    <t>A disorder characterized by the presence of a virus in the blood stream.</t>
  </si>
  <si>
    <r>
      <rPr>
        <sz val="12"/>
        <rFont val="ＭＳ Ｐゴシック"/>
        <family val="3"/>
        <charset val="128"/>
      </rPr>
      <t>血中にウイルスが存在する状態</t>
    </r>
  </si>
  <si>
    <t>Vulval infection</t>
  </si>
  <si>
    <r>
      <rPr>
        <sz val="12"/>
        <rFont val="ＭＳ Ｐゴシック"/>
        <family val="3"/>
        <charset val="128"/>
      </rPr>
      <t>外陰部感染</t>
    </r>
  </si>
  <si>
    <t>A disorder characterized by an infectious process involving the vulva.</t>
  </si>
  <si>
    <r>
      <rPr>
        <sz val="12"/>
        <rFont val="ＭＳ Ｐゴシック"/>
        <family val="3"/>
        <charset val="128"/>
      </rPr>
      <t>外陰部の感染</t>
    </r>
  </si>
  <si>
    <t>Wound infection</t>
  </si>
  <si>
    <r>
      <rPr>
        <sz val="12"/>
        <rFont val="ＭＳ Ｐゴシック"/>
        <family val="3"/>
        <charset val="128"/>
      </rPr>
      <t>創傷感染</t>
    </r>
  </si>
  <si>
    <t>A disorder characterized by an infectious process involving the wound.</t>
  </si>
  <si>
    <r>
      <rPr>
        <sz val="12"/>
        <rFont val="ＭＳ Ｐゴシック"/>
        <family val="3"/>
        <charset val="128"/>
      </rPr>
      <t>創傷の感染</t>
    </r>
  </si>
  <si>
    <t>Infections and infestations - Other, specify</t>
  </si>
  <si>
    <r>
      <rPr>
        <sz val="12"/>
        <rFont val="ＭＳ Ｐゴシック"/>
        <family val="3"/>
        <charset val="128"/>
      </rPr>
      <t>感染症および寄生虫症、その他（具体的に記載</t>
    </r>
    <r>
      <rPr>
        <sz val="12"/>
        <rFont val="Arial"/>
        <family val="2"/>
      </rPr>
      <t xml:space="preserve">    </t>
    </r>
    <r>
      <rPr>
        <sz val="12"/>
        <rFont val="ＭＳ Ｐゴシック"/>
        <family val="3"/>
        <charset val="128"/>
      </rPr>
      <t>）</t>
    </r>
  </si>
  <si>
    <r>
      <t>傷害、中毒および処置合併症</t>
    </r>
    <r>
      <rPr>
        <b/>
        <sz val="12"/>
        <rFont val="Arial"/>
        <family val="2"/>
      </rPr>
      <t xml:space="preserve"> Injury, poisoning and procedural complications</t>
    </r>
    <phoneticPr fontId="36" type="noConversion"/>
  </si>
  <si>
    <t>Injury, poisoning and procedural complications</t>
  </si>
  <si>
    <r>
      <rPr>
        <sz val="12"/>
        <rFont val="ＭＳ Ｐゴシック"/>
        <family val="3"/>
        <charset val="128"/>
      </rPr>
      <t>傷害、中毒および処置合併症</t>
    </r>
  </si>
  <si>
    <t>Ankle fracture</t>
  </si>
  <si>
    <r>
      <rPr>
        <sz val="12"/>
        <rFont val="ＭＳ Ｐゴシック"/>
        <family val="3"/>
        <charset val="128"/>
      </rPr>
      <t>足関節部骨折</t>
    </r>
  </si>
  <si>
    <t>Mild; non-operative intervention indicated</t>
  </si>
  <si>
    <r>
      <rPr>
        <sz val="12"/>
        <rFont val="ＭＳ Ｐゴシック"/>
        <family val="3"/>
        <charset val="128"/>
      </rPr>
      <t>軽症</t>
    </r>
    <r>
      <rPr>
        <sz val="12"/>
        <rFont val="Arial"/>
        <family val="2"/>
      </rPr>
      <t xml:space="preserve">; </t>
    </r>
    <r>
      <rPr>
        <sz val="12"/>
        <rFont val="ＭＳ Ｐゴシック"/>
        <family val="3"/>
        <charset val="128"/>
      </rPr>
      <t>非外科的処置を要する</t>
    </r>
  </si>
  <si>
    <t>Limiting instrumental ADL; outpatient operative intervention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</si>
  <si>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外来での外科的処置を要する</t>
    </r>
  </si>
  <si>
    <t>Limiting self care ADL; elective operative intervention indicated requiring hospitalization</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</si>
  <si>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入院が必要な待機的外科的処置を要する</t>
    </r>
  </si>
  <si>
    <t>A finding of damage to the ankle joint characterized by a break in the continuity of the ankle bone. Symptoms include marked discomfort, swelling and difficulty moving the affected leg and foot.</t>
  </si>
  <si>
    <r>
      <rPr>
        <sz val="12"/>
        <rFont val="ＭＳ Ｐゴシック"/>
        <family val="3"/>
        <charset val="128"/>
      </rPr>
      <t>足関節骨の連続性の喪失を伴う足関節部の損傷。患側の脚部や足部の、著しい不快感、腫脹、動かせない等の症状がある</t>
    </r>
  </si>
  <si>
    <t>Aortic injury</t>
  </si>
  <si>
    <r>
      <rPr>
        <sz val="12"/>
        <rFont val="ＭＳ Ｐゴシック"/>
        <family val="3"/>
        <charset val="128"/>
      </rPr>
      <t>大動脈損傷</t>
    </r>
  </si>
  <si>
    <t>Operative intervention not indicated</t>
  </si>
  <si>
    <r>
      <rPr>
        <sz val="12"/>
        <rFont val="ＭＳ Ｐゴシック"/>
        <family val="3"/>
        <charset val="128"/>
      </rPr>
      <t>外科的処置を要さない</t>
    </r>
  </si>
  <si>
    <t>Severe symptoms; limiting self care ADL;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</si>
  <si>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</si>
  <si>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aorta.</t>
  </si>
  <si>
    <r>
      <rPr>
        <sz val="12"/>
        <rFont val="ＭＳ Ｐゴシック"/>
        <family val="3"/>
        <charset val="128"/>
      </rPr>
      <t>大動脈の損傷</t>
    </r>
  </si>
  <si>
    <t>Arterial injury</t>
  </si>
  <si>
    <r>
      <rPr>
        <sz val="12"/>
        <rFont val="ＭＳ Ｐゴシック"/>
        <family val="3"/>
        <charset val="128"/>
      </rPr>
      <t>動脈損傷</t>
    </r>
  </si>
  <si>
    <t>Asymptomatic diagnostic finding; intervention not indicated</t>
  </si>
  <si>
    <r>
      <rPr>
        <sz val="12"/>
        <rFont val="ＭＳ Ｐゴシック"/>
        <family val="3"/>
        <charset val="128"/>
      </rPr>
      <t>症状がない検査所見のみ</t>
    </r>
    <r>
      <rPr>
        <sz val="12"/>
        <rFont val="Arial"/>
        <family val="2"/>
      </rPr>
      <t xml:space="preserve">; </t>
    </r>
    <r>
      <rPr>
        <sz val="12"/>
        <rFont val="ＭＳ Ｐゴシック"/>
        <family val="3"/>
        <charset val="128"/>
      </rPr>
      <t>治療を要さない</t>
    </r>
  </si>
  <si>
    <t>Symptomatic; repair or revision not indicated</t>
  </si>
  <si>
    <r>
      <rPr>
        <sz val="12"/>
        <rFont val="ＭＳ Ｐゴシック"/>
        <family val="3"/>
        <charset val="128"/>
      </rPr>
      <t>症状がある</t>
    </r>
    <r>
      <rPr>
        <sz val="12"/>
        <rFont val="Arial"/>
        <family val="2"/>
      </rPr>
      <t xml:space="preserve">; </t>
    </r>
    <r>
      <rPr>
        <sz val="12"/>
        <rFont val="ＭＳ Ｐゴシック"/>
        <family val="3"/>
        <charset val="128"/>
      </rPr>
      <t>修復や再建を要さない</t>
    </r>
  </si>
  <si>
    <t>A finding of damage to an artery.</t>
  </si>
  <si>
    <r>
      <rPr>
        <sz val="12"/>
        <rFont val="ＭＳ Ｐゴシック"/>
        <family val="3"/>
        <charset val="128"/>
      </rPr>
      <t>動脈の損傷</t>
    </r>
  </si>
  <si>
    <t>Biliary anastomotic leak</t>
  </si>
  <si>
    <r>
      <rPr>
        <sz val="12"/>
        <rFont val="ＭＳ Ｐゴシック"/>
        <family val="3"/>
        <charset val="128"/>
      </rPr>
      <t>胆管吻合部漏出</t>
    </r>
  </si>
  <si>
    <t>A finding of leakage of bile due to breakdown of a biliary anastomosis (surgical connection of two separate anatomic structures).</t>
  </si>
  <si>
    <r>
      <rPr>
        <sz val="12"/>
        <rFont val="ＭＳ Ｐゴシック"/>
        <family val="3"/>
        <charset val="128"/>
      </rPr>
      <t>胆管吻合部（異なる</t>
    </r>
    <r>
      <rPr>
        <sz val="12"/>
        <rFont val="Arial"/>
        <family val="2"/>
      </rPr>
      <t>2</t>
    </r>
    <r>
      <rPr>
        <sz val="12"/>
        <rFont val="ＭＳ Ｐゴシック"/>
        <family val="3"/>
        <charset val="128"/>
      </rPr>
      <t>つの解剖学的構造の外科的接合）の縫合不全による胆汁の漏出</t>
    </r>
  </si>
  <si>
    <t>Bladder anastomotic leak</t>
  </si>
  <si>
    <r>
      <rPr>
        <sz val="12"/>
        <rFont val="ＭＳ Ｐゴシック"/>
        <family val="3"/>
        <charset val="128"/>
      </rPr>
      <t>膀胱吻合部漏出</t>
    </r>
  </si>
  <si>
    <t>A finding of leakage of urine due to breakdown of a bladder anastomosis (surgical connection of two separate anatomic structures).</t>
  </si>
  <si>
    <r>
      <rPr>
        <sz val="12"/>
        <rFont val="ＭＳ Ｐゴシック"/>
        <family val="3"/>
        <charset val="128"/>
      </rPr>
      <t>膀胱吻合部（異なる</t>
    </r>
    <r>
      <rPr>
        <sz val="12"/>
        <rFont val="Arial"/>
        <family val="2"/>
      </rPr>
      <t>2</t>
    </r>
    <r>
      <rPr>
        <sz val="12"/>
        <rFont val="ＭＳ Ｐゴシック"/>
        <family val="3"/>
        <charset val="128"/>
      </rPr>
      <t>つの解剖学的構造の外科的接合）の縫合不全による尿の漏出</t>
    </r>
  </si>
  <si>
    <t>Bruising</t>
  </si>
  <si>
    <r>
      <rPr>
        <sz val="12"/>
        <rFont val="ＭＳ Ｐゴシック"/>
        <family val="3"/>
        <charset val="128"/>
      </rPr>
      <t>挫傷</t>
    </r>
  </si>
  <si>
    <t>Localized or in a dependent area</t>
  </si>
  <si>
    <r>
      <rPr>
        <sz val="12"/>
        <rFont val="ＭＳ Ｐゴシック"/>
        <family val="3"/>
        <charset val="128"/>
      </rPr>
      <t>限局性または局所にとどまる</t>
    </r>
  </si>
  <si>
    <t>Generalized</t>
  </si>
  <si>
    <r>
      <rPr>
        <sz val="12"/>
        <rFont val="ＭＳ Ｐゴシック"/>
        <family val="3"/>
        <charset val="128"/>
      </rPr>
      <t>全身性</t>
    </r>
  </si>
  <si>
    <t>A finding of injury of the soft tissues or bone characterized by leakage of blood into surrounding tissues.</t>
  </si>
  <si>
    <r>
      <rPr>
        <sz val="12"/>
        <rFont val="ＭＳ Ｐゴシック"/>
        <family val="3"/>
        <charset val="128"/>
      </rPr>
      <t>周囲組織への血液の流出を伴う軟部組織または骨の損傷</t>
    </r>
  </si>
  <si>
    <t>Burn</t>
  </si>
  <si>
    <r>
      <rPr>
        <sz val="12"/>
        <rFont val="ＭＳ Ｐゴシック"/>
        <family val="3"/>
        <charset val="128"/>
      </rPr>
      <t>熱傷</t>
    </r>
  </si>
  <si>
    <t>Minimal symptoms; intervention not indicated</t>
  </si>
  <si>
    <r>
      <rPr>
        <sz val="12"/>
        <rFont val="ＭＳ Ｐゴシック"/>
        <family val="3"/>
        <charset val="128"/>
      </rPr>
      <t>軽微な症状</t>
    </r>
    <r>
      <rPr>
        <sz val="12"/>
        <rFont val="Arial"/>
        <family val="2"/>
      </rPr>
      <t xml:space="preserve">; </t>
    </r>
    <r>
      <rPr>
        <sz val="12"/>
        <rFont val="ＭＳ Ｐゴシック"/>
        <family val="3"/>
        <charset val="128"/>
      </rPr>
      <t>治療を要さない</t>
    </r>
  </si>
  <si>
    <t>Medical intervention; minimal debridement indicated</t>
  </si>
  <si>
    <r>
      <rPr>
        <sz val="12"/>
        <rFont val="ＭＳ Ｐゴシック"/>
        <family val="3"/>
        <charset val="128"/>
      </rPr>
      <t>内科的治療を要する</t>
    </r>
    <r>
      <rPr>
        <sz val="12"/>
        <rFont val="Arial"/>
        <family val="2"/>
      </rPr>
      <t xml:space="preserve">; </t>
    </r>
    <r>
      <rPr>
        <sz val="12"/>
        <rFont val="ＭＳ Ｐゴシック"/>
        <family val="3"/>
        <charset val="128"/>
      </rPr>
      <t>最小限の壊死組織除去を要する</t>
    </r>
  </si>
  <si>
    <t>Moderate to major debridement or reconstruction indicated</t>
  </si>
  <si>
    <r>
      <rPr>
        <sz val="12"/>
        <rFont val="ＭＳ Ｐゴシック"/>
        <family val="3"/>
        <charset val="128"/>
      </rPr>
      <t>中等度から広範囲の壊死組織除去または形成術を要する</t>
    </r>
  </si>
  <si>
    <t>A finding of impaired integrity to the anatomic site of an adverse thermal reaction. Burns can be caused by exposure to chemicals, direct heat, electricity, flames and radiation. The extent of damage depends on the length and intensity of exposure and time until provision of treatment.</t>
  </si>
  <si>
    <r>
      <rPr>
        <sz val="12"/>
        <rFont val="ＭＳ Ｐゴシック"/>
        <family val="3"/>
        <charset val="128"/>
      </rPr>
      <t>熱による有害反応で生じる解剖学的部位の組織統合性の喪失。化学物質、直射熱、電気、炎、放射線により熱傷は生じ得る。損傷の程度は曝露の時間と程度と治療開始までの時間に依存する</t>
    </r>
  </si>
  <si>
    <t>Dermatitis radiation</t>
  </si>
  <si>
    <r>
      <rPr>
        <sz val="12"/>
        <rFont val="ＭＳ Ｐゴシック"/>
        <family val="3"/>
        <charset val="128"/>
      </rPr>
      <t>放射線性皮膚炎</t>
    </r>
  </si>
  <si>
    <t>Faint erythema or dry desquamation</t>
  </si>
  <si>
    <r>
      <rPr>
        <sz val="12"/>
        <rFont val="ＭＳ Ｐゴシック"/>
        <family val="3"/>
        <charset val="128"/>
      </rPr>
      <t>わずかな紅斑や乾性落屑</t>
    </r>
  </si>
  <si>
    <t>Moderate to brisk erythema; patchy moist desquamation, mostly confined to skin folds and creases; moderate edema</t>
  </si>
  <si>
    <r>
      <rPr>
        <sz val="12"/>
        <rFont val="ＭＳ Ｐゴシック"/>
        <family val="3"/>
        <charset val="128"/>
      </rP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</si>
  <si>
    <t>Moist desquamation in areas other than skin folds and creases; bleeding induced by minor trauma or abrasion</t>
  </si>
  <si>
    <r>
      <rPr>
        <sz val="12"/>
        <rFont val="ＭＳ Ｐゴシック"/>
        <family val="3"/>
        <charset val="128"/>
      </rPr>
      <t>皺や襞以外の部位の湿性落屑</t>
    </r>
    <r>
      <rPr>
        <sz val="12"/>
        <rFont val="Arial"/>
        <family val="2"/>
      </rPr>
      <t xml:space="preserve">; </t>
    </r>
    <r>
      <rPr>
        <sz val="12"/>
        <rFont val="ＭＳ Ｐゴシック"/>
        <family val="3"/>
        <charset val="128"/>
      </rPr>
      <t>軽度の外傷や擦過により出血する</t>
    </r>
  </si>
  <si>
    <t>Life-threatening consequences; skin necrosis or ulceration of full thickness dermis; spontaneous bleeding from involved site; skin graft indicated</t>
  </si>
  <si>
    <r>
      <rPr>
        <sz val="12"/>
        <rFont val="ＭＳ Ｐゴシック"/>
        <family val="3"/>
        <charset val="128"/>
      </rP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</si>
  <si>
    <t>A finding of cutaneous inflammatory reaction occurring as a result of exposure to biologically effective levels of ionizing radiation.</t>
  </si>
  <si>
    <r>
      <rPr>
        <sz val="12"/>
        <rFont val="ＭＳ Ｐゴシック"/>
        <family val="3"/>
        <charset val="128"/>
      </rPr>
      <t>生物学的な効果を生じるレベルに達した電離放射線の曝露の結果生じる皮膚の炎症反応</t>
    </r>
  </si>
  <si>
    <t>Synonym: Radiation induced skin toxicities (CTCAE v3.0 )</t>
  </si>
  <si>
    <r>
      <rPr>
        <sz val="12"/>
        <rFont val="ＭＳ Ｐゴシック"/>
        <family val="3"/>
        <charset val="128"/>
      </rPr>
      <t>シノニム：放射線に伴う皮膚毒性</t>
    </r>
    <r>
      <rPr>
        <sz val="12"/>
        <rFont val="Arial"/>
        <family val="2"/>
      </rPr>
      <t>(CTCAE v3.0 )</t>
    </r>
  </si>
  <si>
    <t>Esophageal anastomotic leak</t>
  </si>
  <si>
    <r>
      <rPr>
        <sz val="12"/>
        <rFont val="ＭＳ Ｐゴシック"/>
        <family val="3"/>
        <charset val="128"/>
      </rPr>
      <t>食道吻合部漏出</t>
    </r>
  </si>
  <si>
    <t>A finding of leakage due to breakdown of an esophageal anastomosis (surgical connection of two separate anatomic structures).</t>
  </si>
  <si>
    <r>
      <rPr>
        <sz val="12"/>
        <rFont val="ＭＳ Ｐゴシック"/>
        <family val="3"/>
        <charset val="128"/>
      </rPr>
      <t>食道吻合部（異なる</t>
    </r>
    <r>
      <rPr>
        <sz val="12"/>
        <rFont val="Arial"/>
        <family val="2"/>
      </rPr>
      <t>2</t>
    </r>
    <r>
      <rPr>
        <sz val="12"/>
        <rFont val="ＭＳ Ｐゴシック"/>
        <family val="3"/>
        <charset val="128"/>
      </rPr>
      <t>つの解剖学的構造の外科的接合）の縫合不全による漏出</t>
    </r>
  </si>
  <si>
    <t>Fall</t>
  </si>
  <si>
    <r>
      <rPr>
        <sz val="12"/>
        <rFont val="ＭＳ Ｐゴシック"/>
        <family val="3"/>
        <charset val="128"/>
      </rPr>
      <t>転倒</t>
    </r>
  </si>
  <si>
    <t>Minor with no resultant injuries; intervention not indicated</t>
  </si>
  <si>
    <r>
      <rPr>
        <sz val="12"/>
        <rFont val="ＭＳ Ｐゴシック"/>
        <family val="3"/>
        <charset val="128"/>
      </rPr>
      <t>軽度で結果として負傷なし</t>
    </r>
    <r>
      <rPr>
        <sz val="12"/>
        <rFont val="Arial"/>
        <family val="2"/>
      </rPr>
      <t xml:space="preserve">; </t>
    </r>
    <r>
      <rPr>
        <sz val="12"/>
        <rFont val="ＭＳ Ｐゴシック"/>
        <family val="3"/>
        <charset val="128"/>
      </rPr>
      <t>治療を要さない</t>
    </r>
  </si>
  <si>
    <t>Symptomatic; noninvasive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</si>
  <si>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非侵襲的治療を要する</t>
    </r>
  </si>
  <si>
    <t>A finding of sudden movement downward, usually resulting in injury.</t>
  </si>
  <si>
    <r>
      <rPr>
        <sz val="12"/>
        <rFont val="ＭＳ Ｐゴシック"/>
        <family val="3"/>
        <charset val="128"/>
      </rPr>
      <t>突然の身体の落下、通常は受傷する</t>
    </r>
  </si>
  <si>
    <t>Fallopian tube anastomotic leak</t>
  </si>
  <si>
    <r>
      <rPr>
        <sz val="12"/>
        <rFont val="ＭＳ Ｐゴシック"/>
        <family val="3"/>
        <charset val="128"/>
      </rPr>
      <t>卵管吻合部漏出</t>
    </r>
  </si>
  <si>
    <t>A finding of leakage due to breakdown of a fallopian tube anastomosis (surgical connection of two separate anatomic structures).</t>
  </si>
  <si>
    <r>
      <rPr>
        <sz val="12"/>
        <rFont val="ＭＳ Ｐゴシック"/>
        <family val="3"/>
        <charset val="128"/>
      </rPr>
      <t>卵管吻合部（異なる</t>
    </r>
    <r>
      <rPr>
        <sz val="12"/>
        <rFont val="Arial"/>
        <family val="2"/>
      </rPr>
      <t>2</t>
    </r>
    <r>
      <rPr>
        <sz val="12"/>
        <rFont val="ＭＳ Ｐゴシック"/>
        <family val="3"/>
        <charset val="128"/>
      </rPr>
      <t>つの解剖学的構造の外科的接合）の縫合不全による漏出</t>
    </r>
  </si>
  <si>
    <t>Fallopian tube perforation</t>
  </si>
  <si>
    <r>
      <rPr>
        <sz val="12"/>
        <rFont val="ＭＳ Ｐゴシック"/>
        <family val="3"/>
        <charset val="128"/>
      </rPr>
      <t>卵管穿孔</t>
    </r>
  </si>
  <si>
    <t>Life-threatening consequences; urgent operative intervention indicated (e.g., organ resection)</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</si>
  <si>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</si>
  <si>
    <t>A disorder characterized by a rupture of the fallopian tube wall.</t>
  </si>
  <si>
    <r>
      <rPr>
        <sz val="12"/>
        <rFont val="ＭＳ Ｐゴシック"/>
        <family val="3"/>
        <charset val="128"/>
      </rPr>
      <t>卵管壁の穿孔</t>
    </r>
  </si>
  <si>
    <t>Fracture</t>
  </si>
  <si>
    <r>
      <rPr>
        <sz val="12"/>
        <rFont val="ＭＳ Ｐゴシック"/>
        <family val="3"/>
        <charset val="128"/>
      </rPr>
      <t>骨折</t>
    </r>
  </si>
  <si>
    <t>Symptomatic but non-displaced; immobilization indicated</t>
  </si>
  <si>
    <r>
      <rPr>
        <sz val="12"/>
        <rFont val="ＭＳ Ｐゴシック"/>
        <family val="3"/>
        <charset val="128"/>
      </rPr>
      <t>症状があるが変位はない</t>
    </r>
    <r>
      <rPr>
        <sz val="12"/>
        <rFont val="Arial"/>
        <family val="2"/>
      </rPr>
      <t xml:space="preserve">; </t>
    </r>
    <r>
      <rPr>
        <sz val="12"/>
        <rFont val="ＭＳ Ｐゴシック"/>
        <family val="3"/>
        <charset val="128"/>
      </rPr>
      <t>固定を要する</t>
    </r>
  </si>
  <si>
    <t>Severe symptoms; displaced or open wound with bone exposure; limiting self care ADL;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</si>
  <si>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</si>
  <si>
    <t>A finding of traumatic injury to the bone in which the continuity of the bone is broken.</t>
  </si>
  <si>
    <r>
      <rPr>
        <sz val="12"/>
        <rFont val="ＭＳ Ｐゴシック"/>
        <family val="3"/>
        <charset val="128"/>
      </rPr>
      <t>骨への外傷で、骨の連続性が失われる</t>
    </r>
  </si>
  <si>
    <t>Prior to using this term consider specific fracture areas: Injury, poisoning and procedural complications: Ankle fracture, Hip fracture, Spinal fracture, or Wrist fracture</t>
  </si>
  <si>
    <r>
      <rPr>
        <sz val="12"/>
        <rFont val="ＭＳ Ｐゴシック"/>
        <family val="3"/>
        <charset val="128"/>
      </rPr>
      <t>この</t>
    </r>
    <r>
      <rPr>
        <sz val="12"/>
        <rFont val="Arial"/>
        <family val="2"/>
      </rPr>
      <t>AE term</t>
    </r>
    <r>
      <rPr>
        <sz val="12"/>
        <rFont val="ＭＳ Ｐゴシック"/>
        <family val="3"/>
        <charset val="128"/>
      </rPr>
      <t>を用いる前に、以下の特定の部位の骨折の</t>
    </r>
    <r>
      <rPr>
        <sz val="12"/>
        <rFont val="Arial"/>
        <family val="2"/>
      </rPr>
      <t>AE term</t>
    </r>
    <r>
      <rPr>
        <sz val="12"/>
        <rFont val="ＭＳ Ｐゴシック"/>
        <family val="3"/>
        <charset val="128"/>
      </rPr>
      <t>を検討する
足関節部骨折、股関節部骨折、脊椎骨折、手首関節骨折［傷害、中毒および処置合併症］</t>
    </r>
  </si>
  <si>
    <t>Gastric anastomotic leak</t>
  </si>
  <si>
    <r>
      <rPr>
        <sz val="12"/>
        <rFont val="ＭＳ Ｐゴシック"/>
        <family val="3"/>
        <charset val="128"/>
      </rPr>
      <t>胃吻合部漏出</t>
    </r>
  </si>
  <si>
    <t>A finding of leakage due to breakdown of a gastric anastomosis (surgical connection of two separate anatomic structures).</t>
  </si>
  <si>
    <r>
      <rPr>
        <sz val="12"/>
        <rFont val="ＭＳ Ｐゴシック"/>
        <family val="3"/>
        <charset val="128"/>
      </rPr>
      <t>胃吻合部（異なる</t>
    </r>
    <r>
      <rPr>
        <sz val="12"/>
        <rFont val="Arial"/>
        <family val="2"/>
      </rPr>
      <t>2</t>
    </r>
    <r>
      <rPr>
        <sz val="12"/>
        <rFont val="ＭＳ Ｐゴシック"/>
        <family val="3"/>
        <charset val="128"/>
      </rPr>
      <t>つの解剖学的構造の外科的接合）の縫合不全による漏出</t>
    </r>
  </si>
  <si>
    <t>Gastrointestinal anastomotic leak</t>
  </si>
  <si>
    <r>
      <rPr>
        <sz val="12"/>
        <rFont val="ＭＳ Ｐゴシック"/>
        <family val="3"/>
        <charset val="128"/>
      </rPr>
      <t>胃腸吻合部漏出</t>
    </r>
  </si>
  <si>
    <t>A finding of leakage due to breakdown of a gastrointestinal anastomosis (surgical connection of two separate anatomic structures).</t>
  </si>
  <si>
    <r>
      <rPr>
        <sz val="12"/>
        <rFont val="ＭＳ Ｐゴシック"/>
        <family val="3"/>
        <charset val="128"/>
      </rPr>
      <t>胃腸吻合部（異なる</t>
    </r>
    <r>
      <rPr>
        <sz val="12"/>
        <rFont val="Arial"/>
        <family val="2"/>
      </rPr>
      <t>2</t>
    </r>
    <r>
      <rPr>
        <sz val="12"/>
        <rFont val="ＭＳ Ｐゴシック"/>
        <family val="3"/>
        <charset val="128"/>
      </rPr>
      <t>つの解剖学的構造の外科的接合）の縫合不全による漏出</t>
    </r>
  </si>
  <si>
    <t>Gastrointestinal stoma necrosis</t>
  </si>
  <si>
    <r>
      <rPr>
        <sz val="12"/>
        <rFont val="ＭＳ Ｐゴシック"/>
        <family val="3"/>
        <charset val="128"/>
      </rPr>
      <t>消化管ストーマ壊死</t>
    </r>
  </si>
  <si>
    <t>Superficial necrosis; intervention not indicated</t>
  </si>
  <si>
    <r>
      <rPr>
        <sz val="12"/>
        <rFont val="ＭＳ Ｐゴシック"/>
        <family val="3"/>
        <charset val="128"/>
      </rPr>
      <t>表層的な壊死</t>
    </r>
    <r>
      <rPr>
        <sz val="12"/>
        <rFont val="Arial"/>
        <family val="2"/>
      </rPr>
      <t xml:space="preserve">; </t>
    </r>
    <r>
      <rPr>
        <sz val="12"/>
        <rFont val="ＭＳ Ｐゴシック"/>
        <family val="3"/>
        <charset val="128"/>
      </rPr>
      <t>治療を要さない</t>
    </r>
  </si>
  <si>
    <t>Severe symptoms; hospitalization indicated;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</si>
  <si>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</si>
  <si>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disorder characterized by a necrotic process occurring in the gastrointestinal tract stoma.</t>
  </si>
  <si>
    <r>
      <rPr>
        <sz val="12"/>
        <rFont val="ＭＳ Ｐゴシック"/>
        <family val="3"/>
        <charset val="128"/>
      </rPr>
      <t>消化管ストーマに生じる壊死</t>
    </r>
  </si>
  <si>
    <t>Hip fracture</t>
  </si>
  <si>
    <r>
      <rPr>
        <sz val="12"/>
        <rFont val="ＭＳ Ｐゴシック"/>
        <family val="3"/>
        <charset val="128"/>
      </rPr>
      <t>股関節部骨折</t>
    </r>
  </si>
  <si>
    <t>Hairline fracture; mild pain; limiting instrumental ADL; non-operative intervention indicated</t>
  </si>
  <si>
    <r>
      <rPr>
        <sz val="12"/>
        <rFont val="ＭＳ Ｐゴシック"/>
        <family val="3"/>
        <charset val="128"/>
      </rP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非外科的処置を要する</t>
    </r>
  </si>
  <si>
    <t>Severe pain; hospitalization or intervention indicated for pain control (e.g., traction); operative intervention indicated</t>
  </si>
  <si>
    <r>
      <rPr>
        <sz val="12"/>
        <rFont val="ＭＳ Ｐゴシック"/>
        <family val="3"/>
        <charset val="128"/>
      </rPr>
      <t>高度の疼痛</t>
    </r>
    <r>
      <rPr>
        <sz val="12"/>
        <rFont val="Arial"/>
        <family val="2"/>
      </rPr>
      <t xml:space="preserve">; </t>
    </r>
    <r>
      <rPr>
        <sz val="12"/>
        <rFont val="ＭＳ Ｐゴシック"/>
        <family val="3"/>
        <charset val="128"/>
      </rPr>
      <t>疼痛コントロールのために入院または治療を要する（例</t>
    </r>
    <r>
      <rPr>
        <sz val="12"/>
        <rFont val="Arial"/>
        <family val="2"/>
      </rPr>
      <t xml:space="preserve">: </t>
    </r>
    <r>
      <rPr>
        <sz val="12"/>
        <rFont val="ＭＳ Ｐゴシック"/>
        <family val="3"/>
        <charset val="128"/>
      </rPr>
      <t>牽引）</t>
    </r>
    <r>
      <rPr>
        <sz val="12"/>
        <rFont val="Arial"/>
        <family val="2"/>
      </rPr>
      <t xml:space="preserve">; </t>
    </r>
    <r>
      <rPr>
        <sz val="12"/>
        <rFont val="ＭＳ Ｐゴシック"/>
        <family val="3"/>
        <charset val="128"/>
      </rPr>
      <t>外科的処置を要する</t>
    </r>
  </si>
  <si>
    <t>Life-threatening consequences; symptoms associated with neurovascular compromise</t>
  </si>
  <si>
    <r>
      <rPr>
        <sz val="12"/>
        <rFont val="ＭＳ Ｐゴシック"/>
        <family val="3"/>
        <charset val="128"/>
      </rPr>
      <t>生命を脅かす</t>
    </r>
    <r>
      <rPr>
        <sz val="12"/>
        <rFont val="Arial"/>
        <family val="2"/>
      </rPr>
      <t xml:space="preserve">; </t>
    </r>
    <r>
      <rPr>
        <sz val="12"/>
        <rFont val="ＭＳ Ｐゴシック"/>
        <family val="3"/>
        <charset val="128"/>
      </rPr>
      <t>神経血管損傷に伴う症状</t>
    </r>
  </si>
  <si>
    <t>A finding of traumatic injury to the hip in which the continuity of either the femoral head, femoral neck, intertrochanteric or subtrochanteric regions is broken.</t>
  </si>
  <si>
    <r>
      <rPr>
        <sz val="12"/>
        <rFont val="ＭＳ Ｐゴシック"/>
        <family val="3"/>
        <charset val="128"/>
      </rPr>
      <t>殿部への外傷で、大腿骨頭や大腿頚部、転子間、転子下の連続性が失われる</t>
    </r>
  </si>
  <si>
    <t>Infusion related reaction</t>
  </si>
  <si>
    <r>
      <rPr>
        <sz val="12"/>
        <rFont val="ＭＳ Ｐゴシック"/>
        <family val="3"/>
        <charset val="128"/>
      </rPr>
      <t>注入に伴う反応</t>
    </r>
  </si>
  <si>
    <t>Mild transient reaction; infusion interruption not indicated; intervention not indicated</t>
  </si>
  <si>
    <r>
      <rPr>
        <sz val="12"/>
        <rFont val="ＭＳ Ｐゴシック"/>
        <family val="3"/>
        <charset val="128"/>
      </rP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</si>
  <si>
    <r>
      <t xml:space="preserve">Therapy or infusion interruption indicated but responds promptly to symptomatic treatment (e.g., antihistamines, NSAIDS, narcotics, IV fluids); prophylactic medications indicated for </t>
    </r>
    <r>
      <rPr>
        <sz val="12"/>
        <rFont val="ＭＳ Ｐゴシック"/>
        <family val="3"/>
        <charset val="128"/>
      </rPr>
      <t>＜</t>
    </r>
    <r>
      <rPr>
        <sz val="12"/>
        <rFont val="Arial"/>
        <family val="2"/>
      </rPr>
      <t>=24 hrs</t>
    </r>
    <phoneticPr fontId="30"/>
  </si>
  <si>
    <r>
      <rPr>
        <sz val="12"/>
        <rFont val="ＭＳ Ｐゴシック"/>
        <family val="3"/>
        <charset val="128"/>
      </rP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30"/>
  </si>
  <si>
    <t>Prolonged (e.g., not rapidly responsive to symptomatic medication and/or brief interruption of infusion); recurrence of symptoms following initial improvement; hospitalization indicated for clinical sequelae</t>
  </si>
  <si>
    <r>
      <rPr>
        <sz val="12"/>
        <rFont val="ＭＳ Ｐゴシック"/>
        <family val="3"/>
        <charset val="128"/>
      </rP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</si>
  <si>
    <t>A disorder characterized by adverse reaction to the infusion of pharmacological or biological substances.</t>
  </si>
  <si>
    <r>
      <rPr>
        <sz val="12"/>
        <rFont val="ＭＳ Ｐゴシック"/>
        <family val="3"/>
        <charset val="128"/>
      </rPr>
      <t>薬物または生物製剤の輸注に対する有害反応</t>
    </r>
  </si>
  <si>
    <t>Injury to carotid artery</t>
  </si>
  <si>
    <r>
      <rPr>
        <sz val="12"/>
        <rFont val="ＭＳ Ｐゴシック"/>
        <family val="3"/>
        <charset val="128"/>
      </rPr>
      <t>頚動脈損傷</t>
    </r>
  </si>
  <si>
    <t>Repair or revision not indicated</t>
  </si>
  <si>
    <r>
      <rPr>
        <sz val="12"/>
        <rFont val="ＭＳ Ｐゴシック"/>
        <family val="3"/>
        <charset val="128"/>
      </rPr>
      <t>修復や再建を要さない</t>
    </r>
  </si>
  <si>
    <t>Severe symptoms; limiting self care ADL (e.g., transient cerebral ischemia);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</si>
  <si>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</si>
  <si>
    <t>A finding of damage to the carotid artery.</t>
  </si>
  <si>
    <r>
      <rPr>
        <sz val="12"/>
        <rFont val="ＭＳ Ｐゴシック"/>
        <family val="3"/>
        <charset val="128"/>
      </rPr>
      <t>頚動脈の損傷</t>
    </r>
  </si>
  <si>
    <t>Injury to inferior vena cava</t>
  </si>
  <si>
    <r>
      <rPr>
        <sz val="12"/>
        <rFont val="ＭＳ Ｐゴシック"/>
        <family val="3"/>
        <charset val="128"/>
      </rPr>
      <t>下大静脈損傷</t>
    </r>
  </si>
  <si>
    <t>A finding of damage to the inferior vena cava.</t>
  </si>
  <si>
    <r>
      <rPr>
        <sz val="12"/>
        <rFont val="ＭＳ Ｐゴシック"/>
        <family val="3"/>
        <charset val="128"/>
      </rPr>
      <t>下大静脈の損傷</t>
    </r>
  </si>
  <si>
    <t>Injury to jugular vein</t>
  </si>
  <si>
    <r>
      <rPr>
        <sz val="12"/>
        <rFont val="ＭＳ Ｐゴシック"/>
        <family val="3"/>
        <charset val="128"/>
      </rPr>
      <t>頚静脈損傷</t>
    </r>
  </si>
  <si>
    <t>Symptomatic limiting self care ADL; repair or revision indicated</t>
  </si>
  <si>
    <r>
      <rPr>
        <sz val="12"/>
        <rFont val="ＭＳ Ｐゴシック"/>
        <family val="3"/>
        <charset val="128"/>
      </rP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</si>
  <si>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jugular vein.</t>
  </si>
  <si>
    <r>
      <rPr>
        <sz val="12"/>
        <rFont val="ＭＳ Ｐゴシック"/>
        <family val="3"/>
        <charset val="128"/>
      </rPr>
      <t>頚静脈の損傷</t>
    </r>
  </si>
  <si>
    <t>Injury to superior vena cava</t>
  </si>
  <si>
    <r>
      <rPr>
        <sz val="12"/>
        <rFont val="ＭＳ Ｐゴシック"/>
        <family val="3"/>
        <charset val="128"/>
      </rPr>
      <t>上大静脈損傷</t>
    </r>
  </si>
  <si>
    <t>A finding of damage to the superior vena cava.</t>
  </si>
  <si>
    <r>
      <rPr>
        <sz val="12"/>
        <rFont val="ＭＳ Ｐゴシック"/>
        <family val="3"/>
        <charset val="128"/>
      </rPr>
      <t>上大静脈の損傷</t>
    </r>
  </si>
  <si>
    <t>Intestinal stoma leak</t>
  </si>
  <si>
    <r>
      <rPr>
        <sz val="12"/>
        <rFont val="ＭＳ Ｐゴシック"/>
        <family val="3"/>
        <charset val="128"/>
      </rPr>
      <t>腸管ストーマ部漏出</t>
    </r>
  </si>
  <si>
    <t>A finding of leakage of contents from an intestinal stoma (surgically created opening on the surface of the body).</t>
  </si>
  <si>
    <r>
      <rPr>
        <sz val="12"/>
        <rFont val="ＭＳ Ｐゴシック"/>
        <family val="3"/>
        <charset val="128"/>
      </rPr>
      <t>腸管ストーマ（体表面に外科的に造設された開口部）からの内容物の漏出</t>
    </r>
  </si>
  <si>
    <t>Intestinal stoma obstruction</t>
  </si>
  <si>
    <r>
      <rPr>
        <sz val="12"/>
        <rFont val="ＭＳ Ｐゴシック"/>
        <family val="3"/>
        <charset val="128"/>
      </rPr>
      <t>腸管ストーマ閉塞</t>
    </r>
  </si>
  <si>
    <r>
      <t xml:space="preserve">Severe symptoms; IV fluids, tube feeding, or TPN indicated </t>
    </r>
    <r>
      <rPr>
        <sz val="12"/>
        <rFont val="ＭＳ Ｐゴシック"/>
        <family val="3"/>
        <charset val="128"/>
      </rPr>
      <t>＞</t>
    </r>
    <r>
      <rPr>
        <sz val="12"/>
        <rFont val="Arial"/>
        <family val="2"/>
      </rPr>
      <t>=24 hrs; elective operative intervention indicated</t>
    </r>
    <phoneticPr fontId="30"/>
  </si>
  <si>
    <r>
      <rPr>
        <sz val="12"/>
        <rFont val="ＭＳ Ｐゴシック"/>
        <family val="3"/>
        <charset val="128"/>
      </rPr>
      <t>高度の症状</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30"/>
  </si>
  <si>
    <t>A disorder characterized by blockage of the normal flow of the contents of the intestinal stoma.</t>
  </si>
  <si>
    <r>
      <rPr>
        <sz val="12"/>
        <rFont val="ＭＳ Ｐゴシック"/>
        <family val="3"/>
        <charset val="128"/>
      </rPr>
      <t>腸管ストーマ内容の正常な流出の途絶</t>
    </r>
  </si>
  <si>
    <t>Intestinal stoma site bleeding</t>
  </si>
  <si>
    <r>
      <rPr>
        <sz val="12"/>
        <rFont val="ＭＳ Ｐゴシック"/>
        <family val="3"/>
        <charset val="128"/>
      </rPr>
      <t>腸管ストーマ部出血</t>
    </r>
  </si>
  <si>
    <t>Minimal bleeding identified on clinical exam; intervention not indicated</t>
  </si>
  <si>
    <r>
      <rPr>
        <sz val="12"/>
        <rFont val="ＭＳ Ｐゴシック"/>
        <family val="3"/>
        <charset val="128"/>
      </rPr>
      <t>臨床所見でみられる軽微な出血</t>
    </r>
    <r>
      <rPr>
        <sz val="12"/>
        <rFont val="Arial"/>
        <family val="2"/>
      </rPr>
      <t xml:space="preserve">; </t>
    </r>
    <r>
      <rPr>
        <sz val="12"/>
        <rFont val="ＭＳ Ｐゴシック"/>
        <family val="3"/>
        <charset val="128"/>
      </rPr>
      <t>治療を要さない</t>
    </r>
  </si>
  <si>
    <t>Moderate bleeding; medical intervention indicated</t>
  </si>
  <si>
    <r>
      <rPr>
        <sz val="12"/>
        <rFont val="ＭＳ Ｐゴシック"/>
        <family val="3"/>
        <charset val="128"/>
      </rPr>
      <t>中等度の出血</t>
    </r>
    <r>
      <rPr>
        <sz val="12"/>
        <rFont val="Arial"/>
        <family val="2"/>
      </rPr>
      <t xml:space="preserve">; </t>
    </r>
    <r>
      <rPr>
        <sz val="12"/>
        <rFont val="ＭＳ Ｐゴシック"/>
        <family val="3"/>
        <charset val="128"/>
      </rPr>
      <t>内科的治療を要する</t>
    </r>
  </si>
  <si>
    <t>Transfusion indicated; invasive intervention indicated</t>
  </si>
  <si>
    <t>A disorder characterized by bleeding from the intestinal stoma.</t>
  </si>
  <si>
    <r>
      <rPr>
        <sz val="12"/>
        <rFont val="ＭＳ Ｐゴシック"/>
        <family val="3"/>
        <charset val="128"/>
      </rPr>
      <t>腸管ストーマからの出血</t>
    </r>
  </si>
  <si>
    <t>Intraoperative arterial injury</t>
  </si>
  <si>
    <r>
      <rPr>
        <sz val="12"/>
        <rFont val="ＭＳ Ｐゴシック"/>
        <family val="3"/>
        <charset val="128"/>
      </rPr>
      <t>術中動脈損傷</t>
    </r>
  </si>
  <si>
    <t>Primary repair of injured organ/structure indicated</t>
  </si>
  <si>
    <r>
      <rPr>
        <sz val="12"/>
        <rFont val="ＭＳ Ｐゴシック"/>
        <family val="3"/>
        <charset val="128"/>
      </rPr>
      <t>損傷臓器</t>
    </r>
    <r>
      <rPr>
        <sz val="12"/>
        <rFont val="Arial"/>
        <family val="2"/>
      </rPr>
      <t>/</t>
    </r>
    <r>
      <rPr>
        <sz val="12"/>
        <rFont val="ＭＳ Ｐゴシック"/>
        <family val="3"/>
        <charset val="128"/>
      </rPr>
      <t>構造の修復を要するが切除を要さない</t>
    </r>
  </si>
  <si>
    <t>Partial resection of injured organ/structure indicated</t>
  </si>
  <si>
    <r>
      <rPr>
        <sz val="12"/>
        <rFont val="ＭＳ Ｐゴシック"/>
        <family val="3"/>
        <charset val="128"/>
      </rPr>
      <t>損傷臓器</t>
    </r>
    <r>
      <rPr>
        <sz val="12"/>
        <rFont val="Arial"/>
        <family val="2"/>
      </rPr>
      <t>/</t>
    </r>
    <r>
      <rPr>
        <sz val="12"/>
        <rFont val="ＭＳ Ｐゴシック"/>
        <family val="3"/>
        <charset val="128"/>
      </rPr>
      <t>構造の部分切除を要する</t>
    </r>
  </si>
  <si>
    <t>Complete 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</si>
  <si>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t>
    </r>
  </si>
  <si>
    <t>A finding of damage to an artery during a surgical procedure.</t>
  </si>
  <si>
    <r>
      <rPr>
        <sz val="12"/>
        <rFont val="ＭＳ Ｐゴシック"/>
        <family val="3"/>
        <charset val="128"/>
      </rPr>
      <t>手術中の動脈損傷</t>
    </r>
  </si>
  <si>
    <t>Intraoperative breast injury</t>
  </si>
  <si>
    <r>
      <rPr>
        <sz val="12"/>
        <rFont val="ＭＳ Ｐゴシック"/>
        <family val="3"/>
        <charset val="128"/>
      </rPr>
      <t>術中乳房損傷</t>
    </r>
  </si>
  <si>
    <t>A finding of damage to the breast parenchyma during a surgical procedure.</t>
  </si>
  <si>
    <r>
      <rPr>
        <sz val="12"/>
        <rFont val="ＭＳ Ｐゴシック"/>
        <family val="3"/>
        <charset val="128"/>
      </rPr>
      <t>手術中の乳房実質の損傷</t>
    </r>
  </si>
  <si>
    <t>Intraoperative cardiac injury</t>
  </si>
  <si>
    <r>
      <rPr>
        <sz val="12"/>
        <rFont val="ＭＳ Ｐゴシック"/>
        <family val="3"/>
        <charset val="128"/>
      </rPr>
      <t>術中心臓損傷</t>
    </r>
  </si>
  <si>
    <r>
      <rPr>
        <sz val="12"/>
        <rFont val="ＭＳ Ｐゴシック"/>
        <family val="3"/>
        <charset val="128"/>
      </rPr>
      <t>損傷臓器</t>
    </r>
    <r>
      <rPr>
        <sz val="12"/>
        <rFont val="Arial"/>
        <family val="2"/>
      </rPr>
      <t>/</t>
    </r>
    <r>
      <rPr>
        <sz val="12"/>
        <rFont val="ＭＳ Ｐゴシック"/>
        <family val="3"/>
        <charset val="128"/>
      </rPr>
      <t>構造の修復を要する</t>
    </r>
  </si>
  <si>
    <t>A finding of damage to the heart during a surgical procedure.</t>
  </si>
  <si>
    <r>
      <rPr>
        <sz val="12"/>
        <rFont val="ＭＳ Ｐゴシック"/>
        <family val="3"/>
        <charset val="128"/>
      </rPr>
      <t>手術中の心臓の損傷</t>
    </r>
  </si>
  <si>
    <t>Intraoperative ear injury</t>
  </si>
  <si>
    <r>
      <rPr>
        <sz val="12"/>
        <rFont val="ＭＳ Ｐゴシック"/>
        <family val="3"/>
        <charset val="128"/>
      </rPr>
      <t>術中耳部損傷</t>
    </r>
  </si>
  <si>
    <t>Complete resection or reconstruction of injured organ/structure indicated; limiting self care ADL (e.g., impaired hearing; impaired balance)</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</si>
  <si>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</si>
  <si>
    <t>A finding of damage to the ear during a surgical procedure.</t>
  </si>
  <si>
    <r>
      <rPr>
        <sz val="12"/>
        <rFont val="ＭＳ Ｐゴシック"/>
        <family val="3"/>
        <charset val="128"/>
      </rPr>
      <t>手術中の耳部の損傷</t>
    </r>
  </si>
  <si>
    <t>Intraoperative endocrine injury</t>
  </si>
  <si>
    <r>
      <rPr>
        <sz val="12"/>
        <rFont val="ＭＳ Ｐゴシック"/>
        <family val="3"/>
        <charset val="128"/>
      </rPr>
      <t>術中内分泌系損傷</t>
    </r>
  </si>
  <si>
    <t>A finding of damage to the endocrine gland during a surgical procedure.</t>
  </si>
  <si>
    <r>
      <rPr>
        <sz val="12"/>
        <rFont val="ＭＳ Ｐゴシック"/>
        <family val="3"/>
        <charset val="128"/>
      </rPr>
      <t>手術中の内分泌器官の損傷</t>
    </r>
  </si>
  <si>
    <t>Intraoperative gastrointestinal injury</t>
  </si>
  <si>
    <r>
      <rPr>
        <sz val="12"/>
        <rFont val="ＭＳ Ｐゴシック"/>
        <family val="3"/>
        <charset val="128"/>
      </rPr>
      <t>術中消化管損傷</t>
    </r>
  </si>
  <si>
    <t>A finding of damage to the gastrointestinal system during a surgical procedure.</t>
  </si>
  <si>
    <r>
      <rPr>
        <sz val="12"/>
        <rFont val="ＭＳ Ｐゴシック"/>
        <family val="3"/>
        <charset val="128"/>
      </rPr>
      <t>手術中の消化管系の損傷</t>
    </r>
  </si>
  <si>
    <t>Intraoperative head and neck injury</t>
  </si>
  <si>
    <r>
      <rPr>
        <sz val="12"/>
        <rFont val="ＭＳ Ｐゴシック"/>
        <family val="3"/>
        <charset val="128"/>
      </rPr>
      <t>術中頭頚部損傷</t>
    </r>
  </si>
  <si>
    <t>A finding of damage to the head and neck during a surgical procedure.</t>
  </si>
  <si>
    <r>
      <rPr>
        <sz val="12"/>
        <rFont val="ＭＳ Ｐゴシック"/>
        <family val="3"/>
        <charset val="128"/>
      </rPr>
      <t>手術中の頭頚部の損傷</t>
    </r>
  </si>
  <si>
    <t>Intraoperative hemorrhage</t>
  </si>
  <si>
    <r>
      <rPr>
        <sz val="12"/>
        <rFont val="ＭＳ Ｐゴシック"/>
        <family val="3"/>
        <charset val="128"/>
      </rPr>
      <t>術中出血</t>
    </r>
  </si>
  <si>
    <t>Postoperative invasive intervention indicated; hospitalization</t>
  </si>
  <si>
    <r>
      <rPr>
        <sz val="12"/>
        <rFont val="ＭＳ Ｐゴシック"/>
        <family val="3"/>
        <charset val="128"/>
      </rPr>
      <t>術後の侵襲的治療を要する</t>
    </r>
    <r>
      <rPr>
        <sz val="12"/>
        <rFont val="Arial"/>
        <family val="2"/>
      </rPr>
      <t xml:space="preserve">; </t>
    </r>
    <r>
      <rPr>
        <sz val="12"/>
        <rFont val="ＭＳ Ｐゴシック"/>
        <family val="3"/>
        <charset val="128"/>
      </rPr>
      <t>入院を要する</t>
    </r>
  </si>
  <si>
    <t>A finding of uncontrolled bleeding during a surgical procedure.</t>
  </si>
  <si>
    <r>
      <rPr>
        <sz val="12"/>
        <rFont val="ＭＳ Ｐゴシック"/>
        <family val="3"/>
        <charset val="128"/>
      </rPr>
      <t>手術中のコントロールできない出血</t>
    </r>
  </si>
  <si>
    <t>Intraoperative hepatobiliary injury</t>
  </si>
  <si>
    <r>
      <rPr>
        <sz val="12"/>
        <rFont val="ＭＳ Ｐゴシック"/>
        <family val="3"/>
        <charset val="128"/>
      </rPr>
      <t>術中肝胆道系損傷</t>
    </r>
  </si>
  <si>
    <t>A finding of damage to the hepatic parenchyma and/or biliary tract during a surgical procedure.</t>
  </si>
  <si>
    <r>
      <rPr>
        <sz val="12"/>
        <rFont val="ＭＳ Ｐゴシック"/>
        <family val="3"/>
        <charset val="128"/>
      </rPr>
      <t>手術中の肝実質および</t>
    </r>
    <r>
      <rPr>
        <sz val="12"/>
        <rFont val="Arial"/>
        <family val="2"/>
      </rPr>
      <t>/</t>
    </r>
    <r>
      <rPr>
        <sz val="12"/>
        <rFont val="ＭＳ Ｐゴシック"/>
        <family val="3"/>
        <charset val="128"/>
      </rPr>
      <t>または胆道の損傷</t>
    </r>
  </si>
  <si>
    <t>Intraoperative musculoskeletal injury</t>
  </si>
  <si>
    <r>
      <rPr>
        <sz val="12"/>
        <rFont val="ＭＳ Ｐゴシック"/>
        <family val="3"/>
        <charset val="128"/>
      </rPr>
      <t>術中筋骨格系損傷</t>
    </r>
  </si>
  <si>
    <t>A finding of damage to the musculoskeletal system during a surgical procedure.</t>
  </si>
  <si>
    <r>
      <rPr>
        <sz val="12"/>
        <rFont val="ＭＳ Ｐゴシック"/>
        <family val="3"/>
        <charset val="128"/>
      </rPr>
      <t>手術中の筋骨格系の損傷</t>
    </r>
  </si>
  <si>
    <t>Intraoperative neurological injury</t>
  </si>
  <si>
    <r>
      <rPr>
        <sz val="12"/>
        <rFont val="ＭＳ Ｐゴシック"/>
        <family val="3"/>
        <charset val="128"/>
      </rPr>
      <t>術中神経系損傷</t>
    </r>
  </si>
  <si>
    <t>A finding of damage to the nervous system during a surgical procedure.</t>
  </si>
  <si>
    <r>
      <rPr>
        <sz val="12"/>
        <rFont val="ＭＳ Ｐゴシック"/>
        <family val="3"/>
        <charset val="128"/>
      </rPr>
      <t>手術中の神経系の損傷</t>
    </r>
  </si>
  <si>
    <t>Intraoperative ocular injury</t>
  </si>
  <si>
    <r>
      <rPr>
        <sz val="12"/>
        <rFont val="ＭＳ Ｐゴシック"/>
        <family val="3"/>
        <charset val="128"/>
      </rPr>
      <t>術中眼損傷</t>
    </r>
  </si>
  <si>
    <t>A finding of damage to the eye during a surgical procedure.</t>
  </si>
  <si>
    <r>
      <rPr>
        <sz val="12"/>
        <rFont val="ＭＳ Ｐゴシック"/>
        <family val="3"/>
        <charset val="128"/>
      </rPr>
      <t>手術中の眼の損傷</t>
    </r>
  </si>
  <si>
    <t>Intraoperative renal injury</t>
  </si>
  <si>
    <r>
      <rPr>
        <sz val="12"/>
        <rFont val="ＭＳ Ｐゴシック"/>
        <family val="3"/>
        <charset val="128"/>
      </rPr>
      <t>術中腎損傷</t>
    </r>
  </si>
  <si>
    <t>A finding of damage to the kidney during a surgical procedure.</t>
  </si>
  <si>
    <r>
      <rPr>
        <sz val="12"/>
        <rFont val="ＭＳ Ｐゴシック"/>
        <family val="3"/>
        <charset val="128"/>
      </rPr>
      <t>手術中の腎臓の損傷</t>
    </r>
  </si>
  <si>
    <t>Intraoperative reproductive tract injury</t>
  </si>
  <si>
    <r>
      <rPr>
        <sz val="12"/>
        <rFont val="ＭＳ Ｐゴシック"/>
        <family val="3"/>
        <charset val="128"/>
      </rPr>
      <t>術中生殖器系損傷</t>
    </r>
  </si>
  <si>
    <t>A finding of damage to the reproductive organs during a surgical procedure.</t>
  </si>
  <si>
    <r>
      <rPr>
        <sz val="12"/>
        <rFont val="ＭＳ Ｐゴシック"/>
        <family val="3"/>
        <charset val="128"/>
      </rPr>
      <t>手術中の生殖器系の損傷</t>
    </r>
  </si>
  <si>
    <t>Intraoperative respiratory injury</t>
  </si>
  <si>
    <r>
      <rPr>
        <sz val="12"/>
        <rFont val="ＭＳ Ｐゴシック"/>
        <family val="3"/>
        <charset val="128"/>
      </rPr>
      <t>術中呼吸器系損傷</t>
    </r>
  </si>
  <si>
    <t>A finding of damage to the respiratory system during a surgical procedure.</t>
  </si>
  <si>
    <r>
      <rPr>
        <sz val="12"/>
        <rFont val="ＭＳ Ｐゴシック"/>
        <family val="3"/>
        <charset val="128"/>
      </rPr>
      <t>手術中の呼吸器系の損傷</t>
    </r>
  </si>
  <si>
    <t>Intraoperative splenic injury</t>
  </si>
  <si>
    <r>
      <rPr>
        <sz val="12"/>
        <rFont val="ＭＳ Ｐゴシック"/>
        <family val="3"/>
        <charset val="128"/>
      </rPr>
      <t>術中脾臓損傷</t>
    </r>
  </si>
  <si>
    <t>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</si>
  <si>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身の回りの日常生活動作の制限</t>
    </r>
  </si>
  <si>
    <t>A finding of damage to the spleen during a surgical procedure.</t>
  </si>
  <si>
    <r>
      <rPr>
        <sz val="12"/>
        <rFont val="ＭＳ Ｐゴシック"/>
        <family val="3"/>
        <charset val="128"/>
      </rPr>
      <t>手術中の脾臓の損傷</t>
    </r>
  </si>
  <si>
    <t>Intraoperative urinary injury</t>
  </si>
  <si>
    <r>
      <rPr>
        <sz val="12"/>
        <rFont val="ＭＳ Ｐゴシック"/>
        <family val="3"/>
        <charset val="128"/>
      </rPr>
      <t>術中尿路損傷</t>
    </r>
  </si>
  <si>
    <t>A finding of damage to the urinary system during a surgical procedure.</t>
  </si>
  <si>
    <r>
      <rPr>
        <sz val="12"/>
        <rFont val="ＭＳ Ｐゴシック"/>
        <family val="3"/>
        <charset val="128"/>
      </rPr>
      <t>手術中の尿路系の損傷</t>
    </r>
  </si>
  <si>
    <t>Intraoperative venous injury</t>
  </si>
  <si>
    <r>
      <rPr>
        <sz val="12"/>
        <rFont val="ＭＳ Ｐゴシック"/>
        <family val="3"/>
        <charset val="128"/>
      </rPr>
      <t>術中静脈損傷</t>
    </r>
  </si>
  <si>
    <t>A finding of damage to a vein during a surgical procedure.</t>
  </si>
  <si>
    <r>
      <rPr>
        <sz val="12"/>
        <rFont val="ＭＳ Ｐゴシック"/>
        <family val="3"/>
        <charset val="128"/>
      </rPr>
      <t>手術中の静脈の損傷</t>
    </r>
  </si>
  <si>
    <t>Kidney anastomotic leak</t>
  </si>
  <si>
    <r>
      <rPr>
        <sz val="12"/>
        <rFont val="ＭＳ Ｐゴシック"/>
        <family val="3"/>
        <charset val="128"/>
      </rPr>
      <t>腎吻合部漏出</t>
    </r>
  </si>
  <si>
    <t>A finding of leakage of urine due to breakdown of a kidney anastomosis (surgical connection of two separate anatomic structures).</t>
  </si>
  <si>
    <r>
      <rPr>
        <sz val="12"/>
        <rFont val="ＭＳ Ｐゴシック"/>
        <family val="3"/>
        <charset val="128"/>
      </rPr>
      <t>腎吻合部（異なる</t>
    </r>
    <r>
      <rPr>
        <sz val="12"/>
        <rFont val="Arial"/>
        <family val="2"/>
      </rPr>
      <t>2</t>
    </r>
    <r>
      <rPr>
        <sz val="12"/>
        <rFont val="ＭＳ Ｐゴシック"/>
        <family val="3"/>
        <charset val="128"/>
      </rPr>
      <t>つの解剖学的構造の外科的接合）の縫合不全による尿の漏出</t>
    </r>
  </si>
  <si>
    <t>Large intestinal anastomotic leak</t>
  </si>
  <si>
    <r>
      <rPr>
        <sz val="12"/>
        <rFont val="ＭＳ Ｐゴシック"/>
        <family val="3"/>
        <charset val="128"/>
      </rPr>
      <t>大腸吻合部漏出</t>
    </r>
  </si>
  <si>
    <t>A finding of leakage due to breakdown of an anastomosis (surgical connection of two separate anatomic structures) in the large intestine.</t>
  </si>
  <si>
    <r>
      <rPr>
        <sz val="12"/>
        <rFont val="ＭＳ Ｐゴシック"/>
        <family val="3"/>
        <charset val="128"/>
      </rPr>
      <t>大腸吻合部（異なる</t>
    </r>
    <r>
      <rPr>
        <sz val="12"/>
        <rFont val="Arial"/>
        <family val="2"/>
      </rPr>
      <t>2</t>
    </r>
    <r>
      <rPr>
        <sz val="12"/>
        <rFont val="ＭＳ Ｐゴシック"/>
        <family val="3"/>
        <charset val="128"/>
      </rPr>
      <t>つの解剖学的構造の外科的接合）の縫合不全による漏出</t>
    </r>
  </si>
  <si>
    <t>Pancreatic anastomotic leak</t>
  </si>
  <si>
    <r>
      <rPr>
        <sz val="12"/>
        <rFont val="ＭＳ Ｐゴシック"/>
        <family val="3"/>
        <charset val="128"/>
      </rPr>
      <t>膵吻合部漏出</t>
    </r>
  </si>
  <si>
    <t>A finding of leakage due to breakdown of a pancreatic anastomosis (surgical connection of two separate anatomic structures).</t>
  </si>
  <si>
    <r>
      <rPr>
        <sz val="12"/>
        <rFont val="ＭＳ Ｐゴシック"/>
        <family val="3"/>
        <charset val="128"/>
      </rPr>
      <t>膵吻合部（異なる</t>
    </r>
    <r>
      <rPr>
        <sz val="12"/>
        <rFont val="Arial"/>
        <family val="2"/>
      </rPr>
      <t>2</t>
    </r>
    <r>
      <rPr>
        <sz val="12"/>
        <rFont val="ＭＳ Ｐゴシック"/>
        <family val="3"/>
        <charset val="128"/>
      </rPr>
      <t>つの解剖学的構造の外科的接合）の縫合不全による漏出</t>
    </r>
  </si>
  <si>
    <t>Pharyngeal anastomotic leak</t>
  </si>
  <si>
    <r>
      <rPr>
        <sz val="12"/>
        <rFont val="ＭＳ Ｐゴシック"/>
        <family val="3"/>
        <charset val="128"/>
      </rPr>
      <t>咽頭吻合部漏出</t>
    </r>
  </si>
  <si>
    <t>A finding of leakage due to breakdown of a pharyngeal anastomosis (surgical connection of two separate anatomic structures).</t>
  </si>
  <si>
    <r>
      <rPr>
        <sz val="12"/>
        <rFont val="ＭＳ Ｐゴシック"/>
        <family val="3"/>
        <charset val="128"/>
      </rPr>
      <t>咽頭吻合部（異なる</t>
    </r>
    <r>
      <rPr>
        <sz val="12"/>
        <rFont val="Arial"/>
        <family val="2"/>
      </rPr>
      <t>2</t>
    </r>
    <r>
      <rPr>
        <sz val="12"/>
        <rFont val="ＭＳ Ｐゴシック"/>
        <family val="3"/>
        <charset val="128"/>
      </rPr>
      <t>つの解剖学的構造の外科的接合）の縫合不全による漏出</t>
    </r>
  </si>
  <si>
    <t>Postoperative hemorrhage</t>
  </si>
  <si>
    <r>
      <rPr>
        <sz val="12"/>
        <rFont val="ＭＳ Ｐゴシック"/>
        <family val="3"/>
        <charset val="128"/>
      </rPr>
      <t>術後出血</t>
    </r>
  </si>
  <si>
    <r>
      <t xml:space="preserve">Moderate bleeding requiring transfusion </t>
    </r>
    <r>
      <rPr>
        <sz val="12"/>
        <rFont val="ＭＳ Ｐゴシック"/>
        <family val="3"/>
        <charset val="128"/>
      </rPr>
      <t>＜</t>
    </r>
    <r>
      <rPr>
        <sz val="12"/>
        <rFont val="Arial"/>
        <family val="2"/>
      </rPr>
      <t xml:space="preserve"> 2 units (10 cc/kg for pediatrics) of pRBCs</t>
    </r>
    <phoneticPr fontId="30"/>
  </si>
  <si>
    <r>
      <rPr>
        <sz val="12"/>
        <rFont val="ＭＳ Ｐゴシック"/>
        <family val="3"/>
        <charset val="128"/>
      </rPr>
      <t>＜</t>
    </r>
    <r>
      <rPr>
        <sz val="12"/>
        <rFont val="Arial"/>
        <family val="2"/>
      </rPr>
      <t xml:space="preserve"> 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輸血を要する中等度の出血</t>
    </r>
    <phoneticPr fontId="30"/>
  </si>
  <si>
    <r>
      <t xml:space="preserve">Transfusion indicated of </t>
    </r>
    <r>
      <rPr>
        <sz val="12"/>
        <rFont val="ＭＳ Ｐゴシック"/>
        <family val="3"/>
        <charset val="128"/>
      </rPr>
      <t>＞</t>
    </r>
    <r>
      <rPr>
        <sz val="12"/>
        <rFont val="Arial"/>
        <family val="2"/>
      </rPr>
      <t>=2 units (10 cc/kg for pediatrics) pRBCs; invasive intervention indicated; hospitalization</t>
    </r>
    <phoneticPr fontId="30"/>
  </si>
  <si>
    <r>
      <rPr>
        <sz val="12"/>
        <rFont val="ＭＳ Ｐゴシック"/>
        <family val="3"/>
        <charset val="128"/>
      </rPr>
      <t>≧</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30"/>
  </si>
  <si>
    <t>A disorder characterized by bleeding occurring after a surgical procedure.</t>
  </si>
  <si>
    <r>
      <rPr>
        <sz val="12"/>
        <rFont val="ＭＳ Ｐゴシック"/>
        <family val="3"/>
        <charset val="128"/>
      </rPr>
      <t>手術後に生じる出血</t>
    </r>
  </si>
  <si>
    <t>Postoperative thoracic procedure complication</t>
  </si>
  <si>
    <r>
      <rPr>
        <sz val="12"/>
        <rFont val="ＭＳ Ｐゴシック"/>
        <family val="3"/>
        <charset val="128"/>
      </rPr>
      <t>術後胸部処置合併症</t>
    </r>
  </si>
  <si>
    <t>Extubated within 24 - 72 hrs postoperatively</t>
  </si>
  <si>
    <r>
      <rPr>
        <sz val="12"/>
        <rFont val="ＭＳ Ｐゴシック"/>
        <family val="3"/>
        <charset val="128"/>
      </rPr>
      <t>抜管までに術後</t>
    </r>
    <r>
      <rPr>
        <sz val="12"/>
        <rFont val="Arial"/>
        <family val="2"/>
      </rPr>
      <t>24-72</t>
    </r>
    <r>
      <rPr>
        <sz val="12"/>
        <rFont val="ＭＳ Ｐゴシック"/>
        <family val="3"/>
        <charset val="128"/>
      </rPr>
      <t>時間かかる</t>
    </r>
  </si>
  <si>
    <t>Extubated ＞72 hrs postoperatively, but before tracheostomy indicated</t>
  </si>
  <si>
    <r>
      <rPr>
        <sz val="12"/>
        <rFont val="ＭＳ Ｐゴシック"/>
        <family val="3"/>
        <charset val="128"/>
      </rPr>
      <t>抜管までが術後</t>
    </r>
    <r>
      <rPr>
        <sz val="12"/>
        <rFont val="Arial"/>
        <family val="2"/>
      </rPr>
      <t>72</t>
    </r>
    <r>
      <rPr>
        <sz val="12"/>
        <rFont val="ＭＳ Ｐゴシック"/>
        <family val="3"/>
        <charset val="128"/>
      </rPr>
      <t>時間を超えるが気管切開を要さない</t>
    </r>
    <phoneticPr fontId="30"/>
  </si>
  <si>
    <t>Life-threatening airway compromise; urgent intervention indicated (e.g., tracheotomy or intubation)</t>
  </si>
  <si>
    <r>
      <rPr>
        <sz val="12"/>
        <rFont val="ＭＳ Ｐゴシック"/>
        <family val="3"/>
        <charset val="128"/>
      </rPr>
      <t>生命を脅かす気道障害</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</si>
  <si>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finding of a previously undocumented problem that occurs after a thoracic procedure.</t>
  </si>
  <si>
    <r>
      <rPr>
        <sz val="12"/>
        <rFont val="ＭＳ Ｐゴシック"/>
        <family val="3"/>
        <charset val="128"/>
      </rPr>
      <t>胸部手術後に新たに生じた合併症</t>
    </r>
  </si>
  <si>
    <t>Prolapse of intestinal stoma</t>
  </si>
  <si>
    <r>
      <rPr>
        <sz val="12"/>
        <rFont val="ＭＳ Ｐゴシック"/>
        <family val="3"/>
        <charset val="128"/>
      </rPr>
      <t>腸管ストーマ脱出</t>
    </r>
  </si>
  <si>
    <t>Asymptomatic; reducible</t>
  </si>
  <si>
    <r>
      <rPr>
        <sz val="12"/>
        <rFont val="ＭＳ Ｐゴシック"/>
        <family val="3"/>
        <charset val="128"/>
      </rPr>
      <t>症状がない</t>
    </r>
    <r>
      <rPr>
        <sz val="12"/>
        <rFont val="Arial"/>
        <family val="2"/>
      </rPr>
      <t xml:space="preserve">; </t>
    </r>
    <r>
      <rPr>
        <sz val="12"/>
        <rFont val="ＭＳ Ｐゴシック"/>
        <family val="3"/>
        <charset val="128"/>
      </rPr>
      <t>整復可能</t>
    </r>
  </si>
  <si>
    <t>Recurrent after manual reduction; local irritation or stool leakage; difficulty to fit appliance; limiting instrumental ADL</t>
  </si>
  <si>
    <r>
      <rPr>
        <sz val="12"/>
        <rFont val="ＭＳ Ｐゴシック"/>
        <family val="3"/>
        <charset val="128"/>
      </rP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</si>
  <si>
    <t>Severe symptoms; elective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</si>
  <si>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</si>
  <si>
    <t>A finding of protrusion of the intestinal stoma (surgically created opening on the surface of the body) above the abdominal surface.</t>
  </si>
  <si>
    <r>
      <rPr>
        <sz val="12"/>
        <rFont val="ＭＳ Ｐゴシック"/>
        <family val="3"/>
        <charset val="128"/>
      </rPr>
      <t>腸管ストーマ（体表面に外科的に造設された開口部）の腹壁表面からの突出</t>
    </r>
  </si>
  <si>
    <t>Prolapse of urostomy</t>
  </si>
  <si>
    <r>
      <rPr>
        <sz val="12"/>
        <rFont val="ＭＳ Ｐゴシック"/>
        <family val="3"/>
        <charset val="128"/>
      </rPr>
      <t>ウロストミー部脱出</t>
    </r>
  </si>
  <si>
    <t>Local care or maintenance; minor revision indicated</t>
  </si>
  <si>
    <r>
      <rPr>
        <sz val="12"/>
        <rFont val="ＭＳ Ｐゴシック"/>
        <family val="3"/>
        <charset val="128"/>
      </rPr>
      <t>局所ケアまたは管理</t>
    </r>
    <r>
      <rPr>
        <sz val="12"/>
        <rFont val="Arial"/>
        <family val="2"/>
      </rPr>
      <t xml:space="preserve">; </t>
    </r>
    <r>
      <rPr>
        <sz val="12"/>
        <rFont val="ＭＳ Ｐゴシック"/>
        <family val="3"/>
        <charset val="128"/>
      </rPr>
      <t>小規模な再建を要する</t>
    </r>
  </si>
  <si>
    <t>Dysfunctional stoma; elective operative intervention or major stomal revision indicated</t>
  </si>
  <si>
    <r>
      <rPr>
        <sz val="12"/>
        <rFont val="ＭＳ Ｐゴシック"/>
        <family val="3"/>
        <charset val="128"/>
      </rP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</si>
  <si>
    <t>A finding of displacement of the urostomy.</t>
  </si>
  <si>
    <r>
      <rPr>
        <sz val="12"/>
        <rFont val="ＭＳ Ｐゴシック"/>
        <family val="3"/>
        <charset val="128"/>
      </rPr>
      <t>ウロストミーの変位</t>
    </r>
  </si>
  <si>
    <t>Radiation recall reaction (dermatologic)</t>
  </si>
  <si>
    <r>
      <rPr>
        <sz val="12"/>
        <rFont val="ＭＳ Ｐゴシック"/>
        <family val="3"/>
        <charset val="128"/>
      </rPr>
      <t>放射線照射リコール反応（皮膚科的）</t>
    </r>
  </si>
  <si>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</si>
  <si>
    <r>
      <rPr>
        <sz val="12"/>
        <rFont val="ＭＳ Ｐゴシック"/>
        <family val="3"/>
        <charset val="128"/>
      </rP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</si>
  <si>
    <t>Rectal anastomotic leak</t>
  </si>
  <si>
    <r>
      <rPr>
        <sz val="12"/>
        <rFont val="ＭＳ Ｐゴシック"/>
        <family val="3"/>
        <charset val="128"/>
      </rPr>
      <t>直腸吻合部漏出</t>
    </r>
  </si>
  <si>
    <t>A finding of leakage due to breakdown of a rectal anastomosis (surgical connection of two separate anatomic structures).</t>
  </si>
  <si>
    <r>
      <rPr>
        <sz val="12"/>
        <rFont val="ＭＳ Ｐゴシック"/>
        <family val="3"/>
        <charset val="128"/>
      </rPr>
      <t>直腸吻合部（異なる</t>
    </r>
    <r>
      <rPr>
        <sz val="12"/>
        <rFont val="Arial"/>
        <family val="2"/>
      </rPr>
      <t>2</t>
    </r>
    <r>
      <rPr>
        <sz val="12"/>
        <rFont val="ＭＳ Ｐゴシック"/>
        <family val="3"/>
        <charset val="128"/>
      </rPr>
      <t>つの解剖学的構造の外科的接合）の縫合不全による漏出</t>
    </r>
  </si>
  <si>
    <t>Seroma</t>
  </si>
  <si>
    <t>漿液腫</t>
    <phoneticPr fontId="30"/>
  </si>
  <si>
    <t>Symptomatic; simple aspiration indicated</t>
  </si>
  <si>
    <r>
      <rPr>
        <sz val="12"/>
        <rFont val="ＭＳ Ｐゴシック"/>
        <family val="3"/>
        <charset val="128"/>
      </rPr>
      <t>症状がある</t>
    </r>
    <r>
      <rPr>
        <sz val="12"/>
        <rFont val="Arial"/>
        <family val="2"/>
      </rPr>
      <t xml:space="preserve">; </t>
    </r>
    <r>
      <rPr>
        <sz val="12"/>
        <rFont val="ＭＳ Ｐゴシック"/>
        <family val="3"/>
        <charset val="128"/>
      </rPr>
      <t>吸引を要する</t>
    </r>
  </si>
  <si>
    <t>Symptomatic, elective invasive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</si>
  <si>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待機的侵襲的治療を要する</t>
    </r>
    <phoneticPr fontId="30"/>
  </si>
  <si>
    <t>A finding of tumor-like collection of serum in the tissues.</t>
  </si>
  <si>
    <r>
      <rPr>
        <sz val="12"/>
        <rFont val="ＭＳ Ｐゴシック"/>
        <family val="3"/>
        <charset val="128"/>
      </rPr>
      <t>組織内に漿液が腫瘤状に貯留したもの</t>
    </r>
  </si>
  <si>
    <t>Small intestinal anastomotic leak</t>
  </si>
  <si>
    <r>
      <rPr>
        <sz val="12"/>
        <rFont val="ＭＳ Ｐゴシック"/>
        <family val="3"/>
        <charset val="128"/>
      </rPr>
      <t>小腸吻合部漏出</t>
    </r>
  </si>
  <si>
    <t>A finding of leakage due to breakdown of an anastomosis (surgical connection of two separate anatomic structures) in the small bowel.</t>
  </si>
  <si>
    <r>
      <rPr>
        <sz val="12"/>
        <rFont val="ＭＳ Ｐゴシック"/>
        <family val="3"/>
        <charset val="128"/>
      </rPr>
      <t>小腸吻合部（異なる</t>
    </r>
    <r>
      <rPr>
        <sz val="12"/>
        <rFont val="Arial"/>
        <family val="2"/>
      </rPr>
      <t>2</t>
    </r>
    <r>
      <rPr>
        <sz val="12"/>
        <rFont val="ＭＳ Ｐゴシック"/>
        <family val="3"/>
        <charset val="128"/>
      </rPr>
      <t>つの解剖学的構造の外科的接合）の縫合不全による漏出</t>
    </r>
  </si>
  <si>
    <t>Spermatic cord anastomotic leak</t>
  </si>
  <si>
    <r>
      <rPr>
        <sz val="12"/>
        <rFont val="ＭＳ Ｐゴシック"/>
        <family val="3"/>
        <charset val="128"/>
      </rPr>
      <t>精索吻合部漏出</t>
    </r>
  </si>
  <si>
    <t>A finding of leakage due to breakdown of a spermatic cord anastomosis (surgical connection of two separate anatomic structures).</t>
  </si>
  <si>
    <r>
      <rPr>
        <sz val="12"/>
        <rFont val="ＭＳ Ｐゴシック"/>
        <family val="3"/>
        <charset val="128"/>
      </rPr>
      <t>精索吻合部（異なる</t>
    </r>
    <r>
      <rPr>
        <sz val="12"/>
        <rFont val="Arial"/>
        <family val="2"/>
      </rPr>
      <t>2</t>
    </r>
    <r>
      <rPr>
        <sz val="12"/>
        <rFont val="ＭＳ Ｐゴシック"/>
        <family val="3"/>
        <charset val="128"/>
      </rPr>
      <t>つの解剖学的構造の外科的接合）の縫合不全による漏出</t>
    </r>
  </si>
  <si>
    <t>Spinal fracture</t>
  </si>
  <si>
    <r>
      <rPr>
        <sz val="12"/>
        <rFont val="ＭＳ Ｐゴシック"/>
        <family val="3"/>
        <charset val="128"/>
      </rPr>
      <t>脊椎骨折</t>
    </r>
  </si>
  <si>
    <t>Mild back pain; nonprescription analgesics indicated</t>
  </si>
  <si>
    <r>
      <rPr>
        <sz val="12"/>
        <rFont val="ＭＳ Ｐゴシック"/>
        <family val="3"/>
        <charset val="128"/>
      </rPr>
      <t>軽度の背部痛</t>
    </r>
    <r>
      <rPr>
        <sz val="12"/>
        <rFont val="Arial"/>
        <family val="2"/>
      </rPr>
      <t xml:space="preserve">; </t>
    </r>
    <r>
      <rPr>
        <sz val="12"/>
        <rFont val="ＭＳ Ｐゴシック"/>
        <family val="3"/>
        <charset val="128"/>
      </rPr>
      <t>鎮痛薬の処方を要さない</t>
    </r>
  </si>
  <si>
    <t>Moderate back pain; prescription analgesics indicated; limiting instrumental ADL</t>
  </si>
  <si>
    <r>
      <rPr>
        <sz val="12"/>
        <rFont val="ＭＳ Ｐゴシック"/>
        <family val="3"/>
        <charset val="128"/>
      </rPr>
      <t>中等度の背部痛</t>
    </r>
    <r>
      <rPr>
        <sz val="12"/>
        <rFont val="Arial"/>
        <family val="2"/>
      </rPr>
      <t xml:space="preserve">; </t>
    </r>
    <r>
      <rPr>
        <sz val="12"/>
        <rFont val="ＭＳ Ｐゴシック"/>
        <family val="3"/>
        <charset val="128"/>
      </rPr>
      <t>鎮痛薬の処方を要する</t>
    </r>
    <r>
      <rPr>
        <sz val="12"/>
        <rFont val="Arial"/>
        <family val="2"/>
      </rPr>
      <t xml:space="preserve">; </t>
    </r>
    <r>
      <rPr>
        <sz val="12"/>
        <rFont val="ＭＳ Ｐゴシック"/>
        <family val="3"/>
        <charset val="128"/>
      </rPr>
      <t>身の回り以外の日常生活動作の制限</t>
    </r>
  </si>
  <si>
    <t>Severe back pain; hospitalization or intervention indicated for pain control (e.g., vertebroplasty); limiting self care ADL; disability</t>
  </si>
  <si>
    <r>
      <rPr>
        <sz val="12"/>
        <rFont val="ＭＳ Ｐゴシック"/>
        <family val="3"/>
        <charset val="128"/>
      </rP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</si>
  <si>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r>
      <rPr>
        <sz val="12"/>
        <rFont val="ＭＳ Ｐゴシック"/>
        <family val="3"/>
        <charset val="128"/>
      </rPr>
      <t>生命を脅かす</t>
    </r>
    <r>
      <rPr>
        <sz val="12"/>
        <rFont val="Arial"/>
        <family val="2"/>
      </rPr>
      <t xml:space="preserve">; </t>
    </r>
    <r>
      <rPr>
        <sz val="12"/>
        <rFont val="ＭＳ Ｐゴシック"/>
        <family val="3"/>
        <charset val="128"/>
      </rPr>
      <t>神経血管損傷を伴う症状</t>
    </r>
  </si>
  <si>
    <t>A finding of traumatic injury to the spine in which the continuity of a vertebral bone is broken.</t>
  </si>
  <si>
    <r>
      <rPr>
        <sz val="12"/>
        <rFont val="ＭＳ Ｐゴシック"/>
        <family val="3"/>
        <charset val="128"/>
      </rPr>
      <t>脊椎への外傷で、脊椎骨の連続性が失われる</t>
    </r>
  </si>
  <si>
    <t>Stenosis of gastrointestinal stoma</t>
  </si>
  <si>
    <r>
      <rPr>
        <sz val="12"/>
        <rFont val="ＭＳ Ｐゴシック"/>
        <family val="3"/>
        <charset val="128"/>
      </rPr>
      <t>消化管ストーマ狭窄</t>
    </r>
  </si>
  <si>
    <r>
      <t xml:space="preserve">Symptomatic; IV fluids indicated </t>
    </r>
    <r>
      <rPr>
        <sz val="12"/>
        <rFont val="ＭＳ Ｐゴシック"/>
        <family val="3"/>
        <charset val="128"/>
      </rPr>
      <t>＜</t>
    </r>
    <r>
      <rPr>
        <sz val="12"/>
        <rFont val="Arial"/>
        <family val="2"/>
      </rPr>
      <t>24 hrs; manual dilation at bedside</t>
    </r>
    <phoneticPr fontId="30"/>
  </si>
  <si>
    <r>
      <rPr>
        <sz val="12"/>
        <rFont val="ＭＳ Ｐゴシック"/>
        <family val="3"/>
        <charset val="128"/>
      </rP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ベッドサイドでの用手的拡張を要する</t>
    </r>
    <phoneticPr fontId="30"/>
  </si>
  <si>
    <t>Severely altered GI function; tube feeding, TPN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</si>
  <si>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</si>
  <si>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finding of narrowing of the gastrointestinal stoma (surgically created opening on the surface of the body).</t>
  </si>
  <si>
    <r>
      <rPr>
        <sz val="12"/>
        <rFont val="ＭＳ Ｐゴシック"/>
        <family val="3"/>
        <charset val="128"/>
      </rPr>
      <t>消化管ストーマ（体表面に外科的に造設された開口部）の狭窄</t>
    </r>
  </si>
  <si>
    <t>Stomal ulcer</t>
  </si>
  <si>
    <r>
      <rPr>
        <sz val="12"/>
        <rFont val="ＭＳ Ｐゴシック"/>
        <family val="3"/>
        <charset val="128"/>
      </rPr>
      <t>吻合部潰瘍</t>
    </r>
  </si>
  <si>
    <t>A disorder characterized by a circumscribed, erosive lesion on the jejunal mucosal surface close to the anastomosis site following a gastroenterostomy procedure.</t>
  </si>
  <si>
    <r>
      <rPr>
        <sz val="12"/>
        <rFont val="ＭＳ Ｐゴシック"/>
        <family val="3"/>
        <charset val="128"/>
      </rPr>
      <t>胃腸吻合術後に生じる吻合部近傍の粘膜面の限局性のびらん性病変</t>
    </r>
  </si>
  <si>
    <t>Tracheal hemorrhage</t>
  </si>
  <si>
    <r>
      <rPr>
        <sz val="12"/>
        <rFont val="ＭＳ Ｐゴシック"/>
        <family val="3"/>
        <charset val="128"/>
      </rPr>
      <t>気管出血</t>
    </r>
  </si>
  <si>
    <t>A disorder characterized by bleeding from the trachea.</t>
  </si>
  <si>
    <r>
      <rPr>
        <sz val="12"/>
        <rFont val="ＭＳ Ｐゴシック"/>
        <family val="3"/>
        <charset val="128"/>
      </rPr>
      <t>気管からの出血</t>
    </r>
  </si>
  <si>
    <t>Tracheal obstruction</t>
  </si>
  <si>
    <r>
      <rPr>
        <sz val="12"/>
        <rFont val="ＭＳ Ｐゴシック"/>
        <family val="3"/>
        <charset val="128"/>
      </rPr>
      <t>気管閉塞</t>
    </r>
  </si>
  <si>
    <t>Partial asymptomatic obstruction on examination (e.g., visual, radiologic or endoscopic)</t>
  </si>
  <si>
    <r>
      <rPr>
        <sz val="12"/>
        <rFont val="ＭＳ Ｐゴシック"/>
        <family val="3"/>
        <charset val="128"/>
      </rP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</si>
  <si>
    <t>Symptomatic (e.g., noisy airway breathing), no respiratory distress; medical intervention indicated (e.g., steroids); limiting instrumental ADL</t>
  </si>
  <si>
    <r>
      <rPr>
        <sz val="12"/>
        <rFont val="ＭＳ Ｐゴシック"/>
        <family val="3"/>
        <charset val="128"/>
      </rP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</si>
  <si>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Stridor or respiratory distress limiting self care ADL; invasive intervention indicated (e.g., stent, laser)</t>
  </si>
  <si>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</si>
  <si>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blockage of the lumen of the trachea.</t>
  </si>
  <si>
    <r>
      <rPr>
        <sz val="12"/>
        <rFont val="ＭＳ Ｐゴシック"/>
        <family val="3"/>
        <charset val="128"/>
      </rPr>
      <t>気管内腔の途絶</t>
    </r>
  </si>
  <si>
    <t>Tracheostomy site bleeding</t>
  </si>
  <si>
    <r>
      <rPr>
        <sz val="12"/>
        <rFont val="ＭＳ Ｐゴシック"/>
        <family val="3"/>
        <charset val="128"/>
      </rPr>
      <t>気管切開部位出血</t>
    </r>
  </si>
  <si>
    <t>A disorder characterized by bleeding from the tracheostomy site.</t>
  </si>
  <si>
    <r>
      <rPr>
        <sz val="12"/>
        <rFont val="ＭＳ Ｐゴシック"/>
        <family val="3"/>
        <charset val="128"/>
      </rPr>
      <t>気管切開部からの出血</t>
    </r>
  </si>
  <si>
    <t>Ureteric anastomotic leak</t>
  </si>
  <si>
    <r>
      <rPr>
        <sz val="12"/>
        <rFont val="ＭＳ Ｐゴシック"/>
        <family val="3"/>
        <charset val="128"/>
      </rPr>
      <t>尿管吻合部漏出</t>
    </r>
  </si>
  <si>
    <t>A finding of leakage due to breakdown of a ureteral anastomosis (surgical connection of two separate anatomic structures).</t>
  </si>
  <si>
    <r>
      <rPr>
        <sz val="12"/>
        <rFont val="ＭＳ Ｐゴシック"/>
        <family val="3"/>
        <charset val="128"/>
      </rPr>
      <t>尿管吻合部（異なる</t>
    </r>
    <r>
      <rPr>
        <sz val="12"/>
        <rFont val="Arial"/>
        <family val="2"/>
      </rPr>
      <t>2</t>
    </r>
    <r>
      <rPr>
        <sz val="12"/>
        <rFont val="ＭＳ Ｐゴシック"/>
        <family val="3"/>
        <charset val="128"/>
      </rPr>
      <t>つの解剖学的構造の外科的接合）の縫合不全による漏出</t>
    </r>
  </si>
  <si>
    <t>Urethral anastomotic leak</t>
  </si>
  <si>
    <r>
      <rPr>
        <sz val="12"/>
        <rFont val="ＭＳ Ｐゴシック"/>
        <family val="3"/>
        <charset val="128"/>
      </rPr>
      <t>尿道吻合部漏出</t>
    </r>
  </si>
  <si>
    <t>A finding of leakage due to breakdown of a urethral anastomosis (surgical connection of two separate anatomic structures).</t>
  </si>
  <si>
    <r>
      <rPr>
        <sz val="12"/>
        <rFont val="ＭＳ Ｐゴシック"/>
        <family val="3"/>
        <charset val="128"/>
      </rPr>
      <t>尿道吻合部（異なる</t>
    </r>
    <r>
      <rPr>
        <sz val="12"/>
        <rFont val="Arial"/>
        <family val="2"/>
      </rPr>
      <t>2</t>
    </r>
    <r>
      <rPr>
        <sz val="12"/>
        <rFont val="ＭＳ Ｐゴシック"/>
        <family val="3"/>
        <charset val="128"/>
      </rPr>
      <t>つの解剖学的構造の外科的接合）の縫合不全による漏出</t>
    </r>
  </si>
  <si>
    <t>Urostomy leak</t>
  </si>
  <si>
    <r>
      <rPr>
        <sz val="12"/>
        <rFont val="ＭＳ Ｐゴシック"/>
        <family val="3"/>
        <charset val="128"/>
      </rPr>
      <t>ウロストミー部漏出</t>
    </r>
  </si>
  <si>
    <t>A finding of leakage of contents from a urostomy.</t>
  </si>
  <si>
    <r>
      <rPr>
        <sz val="12"/>
        <rFont val="ＭＳ Ｐゴシック"/>
        <family val="3"/>
        <charset val="128"/>
      </rPr>
      <t>ウロストミーからの内容物の漏出</t>
    </r>
  </si>
  <si>
    <t>Urostomy obstruction</t>
  </si>
  <si>
    <r>
      <rPr>
        <sz val="12"/>
        <rFont val="ＭＳ Ｐゴシック"/>
        <family val="3"/>
        <charset val="128"/>
      </rPr>
      <t>ウロストミー部閉塞</t>
    </r>
  </si>
  <si>
    <t>Symptomatic; dilation or endoscopic repair or stent placement indicated</t>
  </si>
  <si>
    <r>
      <rPr>
        <sz val="12"/>
        <rFont val="ＭＳ Ｐゴシック"/>
        <family val="3"/>
        <charset val="128"/>
      </rP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</si>
  <si>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Altered organ function (e.g., sepsis or hydronephrosis, or renal dysfunction); elective operative intervention indicated</t>
  </si>
  <si>
    <r>
      <rPr>
        <sz val="12"/>
        <rFont val="ＭＳ Ｐゴシック"/>
        <family val="3"/>
        <charset val="128"/>
      </rPr>
      <t>臓器機能の高度の変化（例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</si>
  <si>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Life-threatening consequences; organ failure;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</si>
  <si>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</si>
  <si>
    <t>A disorder characterized by blockage of the urostomy.</t>
  </si>
  <si>
    <r>
      <rPr>
        <sz val="12"/>
        <rFont val="ＭＳ Ｐゴシック"/>
        <family val="3"/>
        <charset val="128"/>
      </rPr>
      <t>ウロストミーの途絶</t>
    </r>
  </si>
  <si>
    <t>Urostomy site bleeding</t>
  </si>
  <si>
    <r>
      <rPr>
        <sz val="12"/>
        <rFont val="ＭＳ Ｐゴシック"/>
        <family val="3"/>
        <charset val="128"/>
      </rPr>
      <t>ウロストミー部出血</t>
    </r>
  </si>
  <si>
    <t>A disorder characterized by bleeding from the urostomy site.</t>
  </si>
  <si>
    <r>
      <rPr>
        <sz val="12"/>
        <rFont val="ＭＳ Ｐゴシック"/>
        <family val="3"/>
        <charset val="128"/>
      </rPr>
      <t>ウロストミーからの出血</t>
    </r>
  </si>
  <si>
    <t>Urostomy stenosis</t>
  </si>
  <si>
    <r>
      <rPr>
        <sz val="12"/>
        <rFont val="ＭＳ Ｐゴシック"/>
        <family val="3"/>
        <charset val="128"/>
      </rPr>
      <t>ウロストミー部狭窄</t>
    </r>
  </si>
  <si>
    <t>Symptomatic but no hydronephrosis, sepsis, or renal dysfunction; dilation or endoscopic repair or stent placement indicated</t>
  </si>
  <si>
    <r>
      <rPr>
        <sz val="12"/>
        <rFont val="ＭＳ Ｐゴシック"/>
        <family val="3"/>
        <charset val="128"/>
      </rPr>
      <t>症状があるが水腎症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</si>
  <si>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Symptomatic (e.g., hydronephrosis, or renal dysfunction); elective operative intervention indicated</t>
  </si>
  <si>
    <r>
      <rPr>
        <sz val="12"/>
        <rFont val="ＭＳ Ｐゴシック"/>
        <family val="3"/>
        <charset val="128"/>
      </rPr>
      <t>症状がある（例</t>
    </r>
    <r>
      <rPr>
        <sz val="12"/>
        <rFont val="Arial"/>
        <family val="2"/>
      </rPr>
      <t>:</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</si>
  <si>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A finding of narrowing of the opening of a urostomy.</t>
  </si>
  <si>
    <r>
      <rPr>
        <sz val="12"/>
        <rFont val="ＭＳ Ｐゴシック"/>
        <family val="3"/>
        <charset val="128"/>
      </rPr>
      <t>ウロストミーの狭窄</t>
    </r>
  </si>
  <si>
    <t>Uterine anastomotic leak</t>
  </si>
  <si>
    <r>
      <rPr>
        <sz val="12"/>
        <rFont val="ＭＳ Ｐゴシック"/>
        <family val="3"/>
        <charset val="128"/>
      </rPr>
      <t>子宮吻合部漏出</t>
    </r>
  </si>
  <si>
    <t>A finding of leakage due to breakdown of a uterine anastomosis (surgical connection of two separate anatomic structures).</t>
  </si>
  <si>
    <r>
      <rPr>
        <sz val="12"/>
        <rFont val="ＭＳ Ｐゴシック"/>
        <family val="3"/>
        <charset val="128"/>
      </rPr>
      <t>子宮吻合部（異なる</t>
    </r>
    <r>
      <rPr>
        <sz val="12"/>
        <rFont val="Arial"/>
        <family val="2"/>
      </rPr>
      <t>2</t>
    </r>
    <r>
      <rPr>
        <sz val="12"/>
        <rFont val="ＭＳ Ｐゴシック"/>
        <family val="3"/>
        <charset val="128"/>
      </rPr>
      <t>つの解剖学的構造の外科的接合）の縫合不全による漏出</t>
    </r>
  </si>
  <si>
    <t>Uterine perforation</t>
  </si>
  <si>
    <r>
      <rPr>
        <sz val="12"/>
        <rFont val="ＭＳ Ｐゴシック"/>
        <family val="3"/>
        <charset val="128"/>
      </rPr>
      <t>子宮穿孔</t>
    </r>
  </si>
  <si>
    <t>A disorder characterized by a rupture in the uterine wall.</t>
  </si>
  <si>
    <r>
      <rPr>
        <sz val="12"/>
        <rFont val="ＭＳ Ｐゴシック"/>
        <family val="3"/>
        <charset val="128"/>
      </rPr>
      <t>子宮壁の穿孔</t>
    </r>
  </si>
  <si>
    <t>Vaccination complication</t>
  </si>
  <si>
    <r>
      <rPr>
        <sz val="12"/>
        <rFont val="ＭＳ Ｐゴシック"/>
        <family val="3"/>
        <charset val="128"/>
      </rPr>
      <t>ワクチン接種合併症</t>
    </r>
  </si>
  <si>
    <t>Mild pain; erythema 2.5-5cm; induration/swelling 2.5-5cm; does not interfere with activity</t>
  </si>
  <si>
    <r>
      <rPr>
        <sz val="12"/>
        <rFont val="ＭＳ Ｐゴシック"/>
        <family val="3"/>
        <charset val="128"/>
      </rPr>
      <t>軽度の疼痛</t>
    </r>
    <r>
      <rPr>
        <sz val="12"/>
        <rFont val="Arial"/>
        <family val="2"/>
      </rPr>
      <t>; 2.5-5 cm</t>
    </r>
    <r>
      <rPr>
        <sz val="12"/>
        <rFont val="ＭＳ Ｐゴシック"/>
        <family val="3"/>
        <charset val="128"/>
      </rPr>
      <t>の紅斑</t>
    </r>
    <r>
      <rPr>
        <sz val="12"/>
        <rFont val="Arial"/>
        <family val="2"/>
      </rPr>
      <t>; 2.5-5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活動に支障がない</t>
    </r>
  </si>
  <si>
    <t>Moderate pain; Erythema 5.1-10 cm; Induration/swelling 5.1-10 cm; lipodystrophy; limiting instrumental ADL</t>
  </si>
  <si>
    <r>
      <rPr>
        <sz val="12"/>
        <rFont val="ＭＳ Ｐゴシック"/>
        <family val="3"/>
        <charset val="128"/>
      </rPr>
      <t>中等度の疼痛</t>
    </r>
    <r>
      <rPr>
        <sz val="12"/>
        <rFont val="Arial"/>
        <family val="2"/>
      </rPr>
      <t>; 5.1-10 cm</t>
    </r>
    <r>
      <rPr>
        <sz val="12"/>
        <rFont val="ＭＳ Ｐゴシック"/>
        <family val="3"/>
        <charset val="128"/>
      </rPr>
      <t>の紅斑</t>
    </r>
    <r>
      <rPr>
        <sz val="12"/>
        <rFont val="Arial"/>
        <family val="2"/>
      </rPr>
      <t>; 5.1-10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リポジストロフィー</t>
    </r>
    <r>
      <rPr>
        <sz val="12"/>
        <rFont val="Arial"/>
        <family val="2"/>
      </rPr>
      <t xml:space="preserve">; </t>
    </r>
    <r>
      <rPr>
        <sz val="12"/>
        <rFont val="ＭＳ Ｐゴシック"/>
        <family val="3"/>
        <charset val="128"/>
      </rPr>
      <t>身の回り以外の日常生活動作の制限</t>
    </r>
  </si>
  <si>
    <r>
      <t xml:space="preserve">Severe pain; Erythema </t>
    </r>
    <r>
      <rPr>
        <sz val="12"/>
        <rFont val="ＭＳ Ｐゴシック"/>
        <family val="3"/>
        <charset val="128"/>
      </rPr>
      <t>＞</t>
    </r>
    <r>
      <rPr>
        <sz val="12"/>
        <rFont val="Arial"/>
        <family val="2"/>
      </rPr>
      <t xml:space="preserve"> 10 cm; Induration/swelling </t>
    </r>
    <r>
      <rPr>
        <sz val="12"/>
        <rFont val="ＭＳ Ｐゴシック"/>
        <family val="3"/>
        <charset val="128"/>
      </rPr>
      <t>＞</t>
    </r>
    <r>
      <rPr>
        <sz val="12"/>
        <rFont val="Arial"/>
        <family val="2"/>
      </rPr>
      <t xml:space="preserve"> 10 cm; necrosis; limiting self care ADL</t>
    </r>
    <phoneticPr fontId="30"/>
  </si>
  <si>
    <r>
      <rPr>
        <sz val="12"/>
        <rFont val="ＭＳ Ｐゴシック"/>
        <family val="3"/>
        <charset val="128"/>
      </rPr>
      <t>高度の疼痛</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の紅斑</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壊死</t>
    </r>
    <r>
      <rPr>
        <sz val="12"/>
        <rFont val="Arial"/>
        <family val="2"/>
      </rPr>
      <t xml:space="preserve">; </t>
    </r>
    <r>
      <rPr>
        <sz val="12"/>
        <rFont val="ＭＳ Ｐゴシック"/>
        <family val="3"/>
        <charset val="128"/>
      </rPr>
      <t>身の回りの日常生活動作の制限</t>
    </r>
    <phoneticPr fontId="30"/>
  </si>
  <si>
    <t>A disorder that occurs after the injection of a substance with antigenic properties, administered to activate the immune system.</t>
  </si>
  <si>
    <r>
      <rPr>
        <sz val="12"/>
        <rFont val="ＭＳ Ｐゴシック"/>
        <family val="3"/>
        <charset val="128"/>
      </rPr>
      <t>免疫系を活性化するために投与される、抗原特異性を有する物質を接種した後に生ずる状態</t>
    </r>
  </si>
  <si>
    <t>For systemic vaccination complications, consider Immune system disorders: Allergic reaction or Anaphylaxis.</t>
  </si>
  <si>
    <r>
      <rPr>
        <sz val="12"/>
        <rFont val="ＭＳ Ｐゴシック"/>
        <family val="3"/>
        <charset val="128"/>
      </rPr>
      <t>全身性合併症の場合、アレルギー反応またはアナフィラキシー［免疫系障害］も参照して</t>
    </r>
    <r>
      <rPr>
        <sz val="12"/>
        <rFont val="Arial"/>
        <family val="2"/>
      </rPr>
      <t>grading</t>
    </r>
    <r>
      <rPr>
        <sz val="12"/>
        <rFont val="ＭＳ Ｐゴシック"/>
        <family val="3"/>
        <charset val="128"/>
      </rPr>
      <t>する</t>
    </r>
    <phoneticPr fontId="30"/>
  </si>
  <si>
    <t>Vaginal anastomotic leak</t>
  </si>
  <si>
    <r>
      <rPr>
        <sz val="12"/>
        <rFont val="ＭＳ Ｐゴシック"/>
        <family val="3"/>
        <charset val="128"/>
      </rPr>
      <t>腟吻合部漏出</t>
    </r>
  </si>
  <si>
    <t>A finding of leakage due to breakdown of a vaginal anastomosis (surgical connection of two separate anatomic structures).</t>
  </si>
  <si>
    <r>
      <rPr>
        <sz val="12"/>
        <rFont val="ＭＳ Ｐゴシック"/>
        <family val="3"/>
        <charset val="128"/>
      </rPr>
      <t>腟吻合部（異なる</t>
    </r>
    <r>
      <rPr>
        <sz val="12"/>
        <rFont val="Arial"/>
        <family val="2"/>
      </rPr>
      <t>2</t>
    </r>
    <r>
      <rPr>
        <sz val="12"/>
        <rFont val="ＭＳ Ｐゴシック"/>
        <family val="3"/>
        <charset val="128"/>
      </rPr>
      <t>つの解剖学的構造の外科的接合）の縫合不全による漏出</t>
    </r>
  </si>
  <si>
    <t>Vas deferens anastomotic leak</t>
  </si>
  <si>
    <r>
      <rPr>
        <sz val="12"/>
        <rFont val="ＭＳ Ｐゴシック"/>
        <family val="3"/>
        <charset val="128"/>
      </rPr>
      <t>精管吻合部漏出</t>
    </r>
  </si>
  <si>
    <t>A finding of leakage due to breakdown of a vas deferens anastomosis (surgical connection of two separate anatomic structures).</t>
  </si>
  <si>
    <r>
      <rPr>
        <sz val="12"/>
        <rFont val="ＭＳ Ｐゴシック"/>
        <family val="3"/>
        <charset val="128"/>
      </rPr>
      <t>精管吻合部（異なる</t>
    </r>
    <r>
      <rPr>
        <sz val="12"/>
        <rFont val="Arial"/>
        <family val="2"/>
      </rPr>
      <t>2</t>
    </r>
    <r>
      <rPr>
        <sz val="12"/>
        <rFont val="ＭＳ Ｐゴシック"/>
        <family val="3"/>
        <charset val="128"/>
      </rPr>
      <t>つの解剖学的構造の外科的接合）の縫合不全による漏出</t>
    </r>
    <phoneticPr fontId="30"/>
  </si>
  <si>
    <t>Vascular access complication</t>
  </si>
  <si>
    <r>
      <rPr>
        <sz val="12"/>
        <rFont val="ＭＳ Ｐゴシック"/>
        <family val="3"/>
        <charset val="128"/>
      </rPr>
      <t>血管確保合併症</t>
    </r>
  </si>
  <si>
    <t>TPA administration into line with no intent for systemic therapy indicated</t>
  </si>
  <si>
    <r>
      <rPr>
        <sz val="12"/>
        <rFont val="ＭＳ Ｐゴシック"/>
        <family val="3"/>
        <charset val="128"/>
      </rPr>
      <t>全身的治療を意図しない</t>
    </r>
    <r>
      <rPr>
        <sz val="12"/>
        <rFont val="Arial"/>
        <family val="2"/>
      </rPr>
      <t>TPA</t>
    </r>
    <r>
      <rPr>
        <sz val="12"/>
        <rFont val="ＭＳ Ｐゴシック"/>
        <family val="3"/>
        <charset val="128"/>
      </rPr>
      <t>のライン内投与を要する</t>
    </r>
  </si>
  <si>
    <t>Device dislodgement, blockage, leak, or malposition; device replacement indicated</t>
  </si>
  <si>
    <r>
      <rPr>
        <sz val="12"/>
        <rFont val="ＭＳ Ｐゴシック"/>
        <family val="3"/>
        <charset val="128"/>
      </rP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</si>
  <si>
    <t>Pulmonary embolism, deep vein or cardiac thrombosis; intervention indicated (e.g., anticoagulation, lysis, filter, invasive procedure)</t>
  </si>
  <si>
    <r>
      <rPr>
        <sz val="12"/>
        <rFont val="ＭＳ Ｐゴシック"/>
        <family val="3"/>
        <charset val="128"/>
      </rPr>
      <t>肺塞栓症</t>
    </r>
    <r>
      <rPr>
        <sz val="12"/>
        <rFont val="Arial"/>
        <family val="2"/>
      </rPr>
      <t>/</t>
    </r>
    <r>
      <rPr>
        <sz val="12"/>
        <rFont val="ＭＳ Ｐゴシック"/>
        <family val="3"/>
        <charset val="128"/>
      </rPr>
      <t>深部静脈血栓</t>
    </r>
    <r>
      <rPr>
        <sz val="12"/>
        <rFont val="Arial"/>
        <family val="2"/>
      </rPr>
      <t>/</t>
    </r>
    <r>
      <rPr>
        <sz val="12"/>
        <rFont val="ＭＳ Ｐゴシック"/>
        <family val="3"/>
        <charset val="128"/>
      </rPr>
      <t>心内血栓</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侵襲的治療）</t>
    </r>
  </si>
  <si>
    <t>Life-threatening consequences with hemodynamic or neurologic instability</t>
  </si>
  <si>
    <r>
      <rPr>
        <sz val="12"/>
        <rFont val="ＭＳ Ｐゴシック"/>
        <family val="3"/>
        <charset val="128"/>
      </rPr>
      <t>循環動態が不安定または神経学的に不安定で生命を脅かす</t>
    </r>
  </si>
  <si>
    <t>A finding of a previously undocumented problem related to the vascular access site.</t>
  </si>
  <si>
    <r>
      <rPr>
        <sz val="12"/>
        <rFont val="ＭＳ Ｐゴシック"/>
        <family val="3"/>
        <charset val="128"/>
      </rPr>
      <t>血管確保部位に関連して新たに生じた合併症</t>
    </r>
  </si>
  <si>
    <t>Venous injury</t>
  </si>
  <si>
    <r>
      <rPr>
        <sz val="12"/>
        <rFont val="ＭＳ Ｐゴシック"/>
        <family val="3"/>
        <charset val="128"/>
      </rPr>
      <t>静脈損傷</t>
    </r>
  </si>
  <si>
    <t>Symptomatic (e.g., claudication); repair or revision not indicated</t>
  </si>
  <si>
    <r>
      <rPr>
        <sz val="12"/>
        <rFont val="ＭＳ Ｐゴシック"/>
        <family val="3"/>
        <charset val="128"/>
      </rP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</si>
  <si>
    <t>A finding of damage to a vein.</t>
  </si>
  <si>
    <r>
      <rPr>
        <sz val="12"/>
        <rFont val="ＭＳ Ｐゴシック"/>
        <family val="3"/>
        <charset val="128"/>
      </rPr>
      <t>静脈の損傷</t>
    </r>
  </si>
  <si>
    <t>Wound complication</t>
  </si>
  <si>
    <r>
      <rPr>
        <sz val="12"/>
        <rFont val="ＭＳ Ｐゴシック"/>
        <family val="3"/>
        <charset val="128"/>
      </rPr>
      <t>創合併症</t>
    </r>
  </si>
  <si>
    <t>Observation only; topical intervention indicated</t>
  </si>
  <si>
    <r>
      <rPr>
        <sz val="12"/>
        <rFont val="ＭＳ Ｐゴシック"/>
        <family val="3"/>
        <charset val="128"/>
      </rPr>
      <t>経過観察のみ</t>
    </r>
    <r>
      <rPr>
        <sz val="12"/>
        <rFont val="Arial"/>
        <family val="2"/>
      </rPr>
      <t xml:space="preserve">; </t>
    </r>
    <r>
      <rPr>
        <sz val="12"/>
        <rFont val="ＭＳ Ｐゴシック"/>
        <family val="3"/>
        <charset val="128"/>
      </rPr>
      <t>局所的治療を要する</t>
    </r>
  </si>
  <si>
    <t>Bedside local care indicated</t>
  </si>
  <si>
    <r>
      <rPr>
        <sz val="12"/>
        <rFont val="ＭＳ Ｐゴシック"/>
        <family val="3"/>
        <charset val="128"/>
      </rPr>
      <t>ベッドサイドでの局所的治療を要する</t>
    </r>
  </si>
  <si>
    <t>Operative intervention indicated</t>
  </si>
  <si>
    <r>
      <rPr>
        <sz val="12"/>
        <rFont val="ＭＳ Ｐゴシック"/>
        <family val="3"/>
        <charset val="128"/>
      </rPr>
      <t>外科的処置を要する</t>
    </r>
  </si>
  <si>
    <t>A finding of development of a new problem at the site of an existing wound.</t>
  </si>
  <si>
    <r>
      <rPr>
        <sz val="12"/>
        <rFont val="ＭＳ Ｐゴシック"/>
        <family val="3"/>
        <charset val="128"/>
      </rPr>
      <t>既存の創傷に新たに生じた合併症</t>
    </r>
  </si>
  <si>
    <t>Prior to using this term consider Injury, poisoning and procedural complications: Wound dehiscence or Infections and infestations: Wound infection</t>
  </si>
  <si>
    <r>
      <rPr>
        <sz val="12"/>
        <rFont val="ＭＳ Ｐゴシック"/>
        <family val="3"/>
        <charset val="128"/>
      </rPr>
      <t>この</t>
    </r>
    <r>
      <rPr>
        <sz val="12"/>
        <rFont val="Arial"/>
        <family val="2"/>
      </rPr>
      <t>AE term</t>
    </r>
    <r>
      <rPr>
        <sz val="12"/>
        <rFont val="ＭＳ Ｐゴシック"/>
        <family val="3"/>
        <charset val="128"/>
      </rPr>
      <t>を用いる前に、創離開［傷害、中毒および処置合併症］または創傷感染［感染症および寄生虫症］も参照して</t>
    </r>
    <r>
      <rPr>
        <sz val="12"/>
        <rFont val="Arial"/>
        <family val="2"/>
      </rPr>
      <t>grading</t>
    </r>
    <r>
      <rPr>
        <sz val="12"/>
        <rFont val="ＭＳ Ｐゴシック"/>
        <family val="3"/>
        <charset val="128"/>
      </rPr>
      <t>する</t>
    </r>
  </si>
  <si>
    <t>Wound dehiscence</t>
  </si>
  <si>
    <r>
      <rPr>
        <sz val="12"/>
        <rFont val="ＭＳ Ｐゴシック"/>
        <family val="3"/>
        <charset val="128"/>
      </rPr>
      <t>創離開</t>
    </r>
  </si>
  <si>
    <t>Incisional separation, intervention not indicated</t>
  </si>
  <si>
    <r>
      <rPr>
        <sz val="12"/>
        <rFont val="ＭＳ Ｐゴシック"/>
        <family val="3"/>
        <charset val="128"/>
      </rPr>
      <t>創離開</t>
    </r>
    <r>
      <rPr>
        <sz val="12"/>
        <rFont val="Arial"/>
        <family val="2"/>
      </rPr>
      <t xml:space="preserve">; </t>
    </r>
    <r>
      <rPr>
        <sz val="12"/>
        <rFont val="ＭＳ Ｐゴシック"/>
        <family val="3"/>
        <charset val="128"/>
      </rPr>
      <t>治療を要さない</t>
    </r>
  </si>
  <si>
    <t>Incisional separation, local care (e.g., suturing) or medical intervention indicated (e.g., analgesic)</t>
  </si>
  <si>
    <r>
      <rPr>
        <sz val="12"/>
        <rFont val="ＭＳ Ｐゴシック"/>
        <family val="3"/>
        <charset val="128"/>
      </rPr>
      <t>創離開があり</t>
    </r>
    <r>
      <rPr>
        <sz val="12"/>
        <rFont val="Arial"/>
        <family val="2"/>
      </rPr>
      <t xml:space="preserve">, </t>
    </r>
    <r>
      <rPr>
        <sz val="12"/>
        <rFont val="ＭＳ Ｐゴシック"/>
        <family val="3"/>
        <charset val="128"/>
      </rPr>
      <t>局所的治療（例：縫合）または内科的治療（例</t>
    </r>
    <r>
      <rPr>
        <sz val="12"/>
        <rFont val="Arial"/>
        <family val="2"/>
      </rPr>
      <t xml:space="preserve">: </t>
    </r>
    <r>
      <rPr>
        <sz val="12"/>
        <rFont val="ＭＳ Ｐゴシック"/>
        <family val="3"/>
        <charset val="128"/>
      </rPr>
      <t>鎮痛薬）を要する</t>
    </r>
  </si>
  <si>
    <t>Fascial disruption or dehiscence without evisceration; revision by operative intervention indicated</t>
  </si>
  <si>
    <r>
      <rPr>
        <sz val="12"/>
        <rFont val="ＭＳ Ｐゴシック"/>
        <family val="3"/>
        <charset val="128"/>
      </rP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外科的処置による再建を要する</t>
    </r>
  </si>
  <si>
    <t>Life-threatening consequences; symptomatic hernia with evidence of strangulation; fascial disruption with evisceration; major reconstruction flap, grafting, resection, or amputation indicated</t>
  </si>
  <si>
    <r>
      <rPr>
        <sz val="12"/>
        <rFont val="ＭＳ Ｐゴシック"/>
        <family val="3"/>
        <charset val="128"/>
      </rP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</si>
  <si>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A finding of separation of the approximated margins of a surgical wound.</t>
  </si>
  <si>
    <r>
      <rPr>
        <sz val="12"/>
        <rFont val="ＭＳ Ｐゴシック"/>
        <family val="3"/>
        <charset val="128"/>
      </rPr>
      <t>外科縫合創の離開</t>
    </r>
  </si>
  <si>
    <t>Also consider Infections and infestations: Wound infection</t>
  </si>
  <si>
    <r>
      <rPr>
        <sz val="12"/>
        <rFont val="ＭＳ Ｐゴシック"/>
        <family val="3"/>
        <charset val="128"/>
      </rPr>
      <t>創傷感染［感染症および寄生虫症］も参照して</t>
    </r>
    <r>
      <rPr>
        <sz val="12"/>
        <rFont val="Arial"/>
        <family val="2"/>
      </rPr>
      <t>grading</t>
    </r>
    <r>
      <rPr>
        <sz val="12"/>
        <rFont val="ＭＳ Ｐゴシック"/>
        <family val="3"/>
        <charset val="128"/>
      </rPr>
      <t>する</t>
    </r>
  </si>
  <si>
    <t>Wrist fracture</t>
  </si>
  <si>
    <r>
      <rPr>
        <sz val="12"/>
        <rFont val="ＭＳ Ｐゴシック"/>
        <family val="3"/>
        <charset val="128"/>
      </rPr>
      <t>手首関節骨折</t>
    </r>
  </si>
  <si>
    <t>A finding of traumatic injury to the wrist joint in which the continuity of a wrist bone is broken.</t>
  </si>
  <si>
    <r>
      <rPr>
        <sz val="12"/>
        <rFont val="ＭＳ Ｐゴシック"/>
        <family val="3"/>
        <charset val="128"/>
      </rPr>
      <t>手関節への外傷で、手関節骨の連続性が失われる</t>
    </r>
  </si>
  <si>
    <t>Injury, poisoning and procedural complications - Other, specify</t>
  </si>
  <si>
    <r>
      <rPr>
        <sz val="12"/>
        <rFont val="ＭＳ Ｐゴシック"/>
        <family val="3"/>
        <charset val="128"/>
      </rPr>
      <t>傷害、中毒および処置合併症、その他（具体的に記載</t>
    </r>
    <r>
      <rPr>
        <sz val="12"/>
        <rFont val="Arial"/>
        <family val="2"/>
      </rPr>
      <t xml:space="preserve">    </t>
    </r>
    <r>
      <rPr>
        <sz val="12"/>
        <rFont val="ＭＳ Ｐゴシック"/>
        <family val="3"/>
        <charset val="128"/>
      </rPr>
      <t>）</t>
    </r>
  </si>
  <si>
    <r>
      <t>臨床検査</t>
    </r>
    <r>
      <rPr>
        <b/>
        <sz val="12"/>
        <rFont val="Arial"/>
        <family val="2"/>
      </rPr>
      <t xml:space="preserve"> Investigations</t>
    </r>
    <phoneticPr fontId="36" type="noConversion"/>
  </si>
  <si>
    <t>Investigations</t>
  </si>
  <si>
    <r>
      <rPr>
        <sz val="12"/>
        <rFont val="ＭＳ Ｐゴシック"/>
        <family val="3"/>
        <charset val="128"/>
      </rPr>
      <t>臨床検査</t>
    </r>
  </si>
  <si>
    <t>Activated partial thromboplastin time prolonged</t>
  </si>
  <si>
    <r>
      <rPr>
        <sz val="12"/>
        <rFont val="ＭＳ Ｐゴシック"/>
        <family val="3"/>
        <charset val="128"/>
      </rPr>
      <t>活性化部分トロンボプラスチン時間延長</t>
    </r>
  </si>
  <si>
    <r>
      <rPr>
        <sz val="12"/>
        <rFont val="ＭＳ Ｐゴシック"/>
        <family val="3"/>
        <charset val="128"/>
      </rPr>
      <t>＞</t>
    </r>
    <r>
      <rPr>
        <sz val="12"/>
        <rFont val="Arial"/>
        <family val="2"/>
      </rPr>
      <t>ULN - 1.5 x ULN</t>
    </r>
    <phoneticPr fontId="30"/>
  </si>
  <si>
    <r>
      <rPr>
        <sz val="12"/>
        <rFont val="ＭＳ Ｐゴシック"/>
        <family val="3"/>
        <charset val="128"/>
      </rPr>
      <t>＞</t>
    </r>
    <r>
      <rPr>
        <sz val="12"/>
        <rFont val="Arial"/>
        <family val="2"/>
      </rPr>
      <t>ULN-1.5×ULN</t>
    </r>
    <phoneticPr fontId="30"/>
  </si>
  <si>
    <r>
      <rPr>
        <sz val="12"/>
        <rFont val="ＭＳ Ｐゴシック"/>
        <family val="3"/>
        <charset val="128"/>
      </rPr>
      <t>＞</t>
    </r>
    <r>
      <rPr>
        <sz val="12"/>
        <rFont val="Arial"/>
        <family val="2"/>
      </rPr>
      <t>1.5 - 2.5 x ULN</t>
    </r>
    <phoneticPr fontId="30"/>
  </si>
  <si>
    <r>
      <rPr>
        <sz val="12"/>
        <rFont val="ＭＳ Ｐゴシック"/>
        <family val="3"/>
        <charset val="128"/>
      </rPr>
      <t>＞</t>
    </r>
    <r>
      <rPr>
        <sz val="12"/>
        <rFont val="Arial"/>
        <family val="2"/>
      </rPr>
      <t>1.5-2.5×ULN</t>
    </r>
    <phoneticPr fontId="30"/>
  </si>
  <si>
    <r>
      <rPr>
        <sz val="12"/>
        <rFont val="ＭＳ Ｐゴシック"/>
        <family val="3"/>
        <charset val="128"/>
      </rPr>
      <t>＞</t>
    </r>
    <r>
      <rPr>
        <sz val="12"/>
        <rFont val="Arial"/>
        <family val="2"/>
      </rPr>
      <t>2.5 x ULN; bleeding</t>
    </r>
    <phoneticPr fontId="30"/>
  </si>
  <si>
    <r>
      <rPr>
        <sz val="12"/>
        <rFont val="ＭＳ Ｐゴシック"/>
        <family val="3"/>
        <charset val="128"/>
      </rPr>
      <t>＞</t>
    </r>
    <r>
      <rPr>
        <sz val="12"/>
        <rFont val="Arial"/>
        <family val="2"/>
      </rPr>
      <t xml:space="preserve">2.5×ULN; </t>
    </r>
    <r>
      <rPr>
        <sz val="12"/>
        <rFont val="ＭＳ Ｐゴシック"/>
        <family val="3"/>
        <charset val="128"/>
      </rPr>
      <t>出血</t>
    </r>
    <phoneticPr fontId="30"/>
  </si>
  <si>
    <t>A finding based on laboratory test results in which the partial thromboplastin time is found to be greater than the control value. As a possible indicator of coagulopathy, a prolonged partial thromboplastin time (PTT) may occur in a variety of diseases and disorders, both primary and related to treatment.</t>
  </si>
  <si>
    <r>
      <rPr>
        <sz val="12"/>
        <rFont val="ＭＳ Ｐゴシック"/>
        <family val="3"/>
        <charset val="128"/>
      </rPr>
      <t>部分トロンボプラスチン時間が正常値を超える臨床検査値の異常。部分トロンボプラスチン時間の延長は凝固能異常の指標であり、原疾患と治療の両者を含む様々な疾患や障害により引き起こされる</t>
    </r>
  </si>
  <si>
    <t>Alanine aminotransferase increased</t>
  </si>
  <si>
    <r>
      <rPr>
        <sz val="12"/>
        <rFont val="ＭＳ Ｐゴシック"/>
        <family val="3"/>
        <charset val="128"/>
      </rPr>
      <t>アラニンアミノトランスフェラーゼ増加</t>
    </r>
  </si>
  <si>
    <r>
      <rPr>
        <sz val="12"/>
        <rFont val="ＭＳ Ｐゴシック"/>
        <family val="3"/>
        <charset val="128"/>
      </rPr>
      <t>＞</t>
    </r>
    <r>
      <rPr>
        <sz val="12"/>
        <rFont val="Arial"/>
        <family val="2"/>
      </rPr>
      <t>ULN - 3.0 x ULN if baseline was normal; 1.5 - 3.0 x baseline if baseline was abnormal</t>
    </r>
    <phoneticPr fontId="30"/>
  </si>
  <si>
    <r>
      <rPr>
        <sz val="12"/>
        <rFont val="ＭＳ Ｐゴシック"/>
        <family val="3"/>
        <charset val="128"/>
      </rPr>
      <t>ベースラインが基準範囲内の場合＞</t>
    </r>
    <r>
      <rPr>
        <sz val="12"/>
        <rFont val="Arial"/>
        <family val="2"/>
      </rPr>
      <t xml:space="preserve">ULN-3.0×ULN;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30"/>
  </si>
  <si>
    <r>
      <rPr>
        <sz val="12"/>
        <rFont val="ＭＳ Ｐゴシック"/>
        <family val="3"/>
        <charset val="128"/>
      </rPr>
      <t>＞</t>
    </r>
    <r>
      <rPr>
        <sz val="12"/>
        <rFont val="Arial"/>
        <family val="2"/>
      </rPr>
      <t xml:space="preserve">3.0 - 5.0 x ULN if baseline was normal; </t>
    </r>
    <r>
      <rPr>
        <sz val="12"/>
        <rFont val="ＭＳ Ｐゴシック"/>
        <family val="3"/>
        <charset val="128"/>
      </rPr>
      <t>＞</t>
    </r>
    <r>
      <rPr>
        <sz val="12"/>
        <rFont val="Arial"/>
        <family val="2"/>
      </rPr>
      <t>3.0 - 5.0 x baseline if baseline was abnormal</t>
    </r>
    <phoneticPr fontId="30"/>
  </si>
  <si>
    <r>
      <rPr>
        <sz val="12"/>
        <rFont val="ＭＳ Ｐゴシック"/>
        <family val="3"/>
        <charset val="128"/>
      </rPr>
      <t>ベースラインが基準範囲内の場合＞</t>
    </r>
    <r>
      <rPr>
        <sz val="12"/>
        <rFont val="Arial"/>
        <family val="2"/>
      </rPr>
      <t xml:space="preserve">3.0-5.0×ULN; 
</t>
    </r>
    <r>
      <rPr>
        <sz val="12"/>
        <rFont val="ＭＳ Ｐゴシック"/>
        <family val="3"/>
        <charset val="128"/>
      </rPr>
      <t>ベースラインが異常値の場合＞</t>
    </r>
    <r>
      <rPr>
        <sz val="12"/>
        <rFont val="Arial"/>
        <family val="2"/>
      </rPr>
      <t>3.0-5.0×</t>
    </r>
    <r>
      <rPr>
        <sz val="12"/>
        <rFont val="ＭＳ Ｐゴシック"/>
        <family val="3"/>
        <charset val="128"/>
      </rPr>
      <t>ベースライン</t>
    </r>
    <phoneticPr fontId="30"/>
  </si>
  <si>
    <r>
      <rPr>
        <sz val="12"/>
        <rFont val="ＭＳ Ｐゴシック"/>
        <family val="3"/>
        <charset val="128"/>
      </rPr>
      <t>＞</t>
    </r>
    <r>
      <rPr>
        <sz val="12"/>
        <rFont val="Arial"/>
        <family val="2"/>
      </rPr>
      <t xml:space="preserve">5.0 - 20.0 x ULN if baseline was normal; </t>
    </r>
    <r>
      <rPr>
        <sz val="12"/>
        <rFont val="ＭＳ Ｐゴシック"/>
        <family val="3"/>
        <charset val="128"/>
      </rPr>
      <t>＞</t>
    </r>
    <r>
      <rPr>
        <sz val="12"/>
        <rFont val="Arial"/>
        <family val="2"/>
      </rPr>
      <t>5.0 - 20.0 x baseline if baseline was abnormal</t>
    </r>
    <phoneticPr fontId="30"/>
  </si>
  <si>
    <r>
      <rPr>
        <sz val="12"/>
        <rFont val="ＭＳ Ｐゴシック"/>
        <family val="3"/>
        <charset val="128"/>
      </rPr>
      <t>ベースラインが基準範囲内の場合＞</t>
    </r>
    <r>
      <rPr>
        <sz val="12"/>
        <rFont val="Arial"/>
        <family val="2"/>
      </rPr>
      <t>5.0</t>
    </r>
    <r>
      <rPr>
        <sz val="12"/>
        <rFont val="ＭＳ Ｐゴシック"/>
        <family val="3"/>
        <charset val="128"/>
      </rPr>
      <t>－</t>
    </r>
    <r>
      <rPr>
        <sz val="12"/>
        <rFont val="Arial"/>
        <family val="2"/>
      </rPr>
      <t xml:space="preserve">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30"/>
  </si>
  <si>
    <r>
      <rPr>
        <sz val="12"/>
        <rFont val="ＭＳ Ｐゴシック"/>
        <family val="3"/>
        <charset val="128"/>
      </rPr>
      <t>＞</t>
    </r>
    <r>
      <rPr>
        <sz val="12"/>
        <rFont val="Arial"/>
        <family val="2"/>
      </rPr>
      <t xml:space="preserve">20.0 x ULN if baseline was normal; </t>
    </r>
    <r>
      <rPr>
        <sz val="12"/>
        <rFont val="ＭＳ Ｐゴシック"/>
        <family val="3"/>
        <charset val="128"/>
      </rPr>
      <t>＞</t>
    </r>
    <r>
      <rPr>
        <sz val="12"/>
        <rFont val="Arial"/>
        <family val="2"/>
      </rPr>
      <t>20.0 x baseline if baseline was abnormal</t>
    </r>
    <phoneticPr fontId="30"/>
  </si>
  <si>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30"/>
  </si>
  <si>
    <t>A finding based on laboratory test results that indicate an increase in the level of alanine aminotransferase (ALT or SGPT) in the blood specimen.</t>
  </si>
  <si>
    <r>
      <rPr>
        <sz val="12"/>
        <rFont val="ＭＳ Ｐゴシック"/>
        <family val="3"/>
        <charset val="128"/>
      </rP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</si>
  <si>
    <t>Also consider Hepatobiliary disorders: Hepatic failure</t>
  </si>
  <si>
    <r>
      <rPr>
        <sz val="12"/>
        <rFont val="ＭＳ Ｐゴシック"/>
        <family val="3"/>
        <charset val="128"/>
      </rPr>
      <t>肝不全［肝胆道系障害］も参照して</t>
    </r>
    <r>
      <rPr>
        <sz val="12"/>
        <rFont val="Arial"/>
        <family val="2"/>
      </rPr>
      <t>grading</t>
    </r>
    <r>
      <rPr>
        <sz val="12"/>
        <rFont val="ＭＳ Ｐゴシック"/>
        <family val="3"/>
        <charset val="128"/>
      </rPr>
      <t>する</t>
    </r>
  </si>
  <si>
    <t>Alkaline phosphatase increased</t>
  </si>
  <si>
    <r>
      <rPr>
        <sz val="12"/>
        <rFont val="ＭＳ Ｐゴシック"/>
        <family val="3"/>
        <charset val="128"/>
      </rPr>
      <t>アルカリホスファターゼ増加</t>
    </r>
  </si>
  <si>
    <r>
      <rPr>
        <sz val="12"/>
        <rFont val="ＭＳ Ｐゴシック"/>
        <family val="3"/>
        <charset val="128"/>
      </rPr>
      <t>＞</t>
    </r>
    <r>
      <rPr>
        <sz val="12"/>
        <rFont val="Arial"/>
        <family val="2"/>
      </rPr>
      <t>ULN - 2.5 x ULN if baseline was normal; 2.0 - 2.5 x baseline if baseline was abnormal</t>
    </r>
    <phoneticPr fontId="30"/>
  </si>
  <si>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30"/>
  </si>
  <si>
    <r>
      <rPr>
        <sz val="12"/>
        <rFont val="ＭＳ Ｐゴシック"/>
        <family val="3"/>
        <charset val="128"/>
      </rPr>
      <t>＞</t>
    </r>
    <r>
      <rPr>
        <sz val="12"/>
        <rFont val="Arial"/>
        <family val="2"/>
      </rPr>
      <t xml:space="preserve">2.5 - 5.0 x ULN if baseline was normal; </t>
    </r>
    <r>
      <rPr>
        <sz val="12"/>
        <rFont val="ＭＳ Ｐゴシック"/>
        <family val="3"/>
        <charset val="128"/>
      </rPr>
      <t>＞</t>
    </r>
    <r>
      <rPr>
        <sz val="12"/>
        <rFont val="Arial"/>
        <family val="2"/>
      </rPr>
      <t>2.5 - 5.0 x baseline if baseline was abnormal</t>
    </r>
    <phoneticPr fontId="30"/>
  </si>
  <si>
    <r>
      <rPr>
        <sz val="12"/>
        <rFont val="ＭＳ Ｐゴシック"/>
        <family val="3"/>
        <charset val="128"/>
      </rPr>
      <t>ベースラインが基準範囲内の場合＞</t>
    </r>
    <r>
      <rPr>
        <sz val="12"/>
        <rFont val="Arial"/>
        <family val="2"/>
      </rPr>
      <t xml:space="preserve">2.5-5.0×ULN; 
</t>
    </r>
    <r>
      <rPr>
        <sz val="12"/>
        <rFont val="ＭＳ Ｐゴシック"/>
        <family val="3"/>
        <charset val="128"/>
      </rPr>
      <t>ベースラインが異常値の場合＞</t>
    </r>
    <r>
      <rPr>
        <sz val="12"/>
        <rFont val="Arial"/>
        <family val="2"/>
      </rPr>
      <t>2.5-5.0×</t>
    </r>
    <r>
      <rPr>
        <sz val="12"/>
        <rFont val="ＭＳ Ｐゴシック"/>
        <family val="3"/>
        <charset val="128"/>
      </rPr>
      <t>ベースライン</t>
    </r>
    <phoneticPr fontId="30"/>
  </si>
  <si>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30"/>
  </si>
  <si>
    <t>A finding based on laboratory test results that indicate an increase in the level of alkaline phosphatase in a blood specimen.</t>
  </si>
  <si>
    <r>
      <rPr>
        <sz val="12"/>
        <rFont val="ＭＳ Ｐゴシック"/>
        <family val="3"/>
        <charset val="128"/>
      </rPr>
      <t>臨床検査にて血中アルカリホスファターゼレベルが上昇</t>
    </r>
  </si>
  <si>
    <t>Aspartate aminotransferase increased</t>
  </si>
  <si>
    <r>
      <rPr>
        <sz val="12"/>
        <rFont val="ＭＳ Ｐゴシック"/>
        <family val="3"/>
        <charset val="128"/>
      </rPr>
      <t>アスパラギン酸アミノトランスフェラーゼ増加</t>
    </r>
  </si>
  <si>
    <t>A finding based on laboratory test results that indicate an increase in the level of aspartate aminotransferase (AST or SGOT) in a blood specimen.</t>
  </si>
  <si>
    <r>
      <rPr>
        <sz val="12"/>
        <rFont val="ＭＳ Ｐゴシック"/>
        <family val="3"/>
        <charset val="128"/>
      </rP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</si>
  <si>
    <t>Blood antidiuretic hormone abnormal</t>
  </si>
  <si>
    <r>
      <rPr>
        <sz val="12"/>
        <rFont val="ＭＳ Ｐゴシック"/>
        <family val="3"/>
        <charset val="128"/>
      </rPr>
      <t>血中抗利尿ホルモン検査異常</t>
    </r>
  </si>
  <si>
    <t>Hospitalization indicated</t>
  </si>
  <si>
    <r>
      <rPr>
        <sz val="12"/>
        <rFont val="ＭＳ Ｐゴシック"/>
        <family val="3"/>
        <charset val="128"/>
      </rPr>
      <t>入院を要する</t>
    </r>
  </si>
  <si>
    <t>A finding based on laboratory test results that indicate abnormal levels of antidiuretic hormone in the blood specimen.</t>
  </si>
  <si>
    <r>
      <rPr>
        <sz val="12"/>
        <rFont val="ＭＳ Ｐゴシック"/>
        <family val="3"/>
        <charset val="128"/>
      </rPr>
      <t>臨床検査にて血中抗利尿ホルモンレベルが異常</t>
    </r>
  </si>
  <si>
    <t>Blood bicarbonate decreased</t>
  </si>
  <si>
    <r>
      <rPr>
        <sz val="12"/>
        <rFont val="ＭＳ Ｐゴシック"/>
        <family val="3"/>
        <charset val="128"/>
      </rPr>
      <t>血中重炭酸塩減少</t>
    </r>
  </si>
  <si>
    <r>
      <rPr>
        <sz val="12"/>
        <rFont val="ＭＳ Ｐゴシック"/>
        <family val="3"/>
        <charset val="128"/>
      </rPr>
      <t>＜</t>
    </r>
    <r>
      <rPr>
        <sz val="12"/>
        <rFont val="Arial"/>
        <family val="2"/>
      </rPr>
      <t>LLN and no intervention initiated</t>
    </r>
    <phoneticPr fontId="30"/>
  </si>
  <si>
    <r>
      <rPr>
        <sz val="12"/>
        <rFont val="ＭＳ Ｐゴシック"/>
        <family val="3"/>
        <charset val="128"/>
      </rPr>
      <t>＜</t>
    </r>
    <r>
      <rPr>
        <sz val="12"/>
        <rFont val="Arial"/>
        <family val="2"/>
      </rPr>
      <t>LLN</t>
    </r>
    <r>
      <rPr>
        <sz val="12"/>
        <rFont val="ＭＳ Ｐゴシック"/>
        <family val="3"/>
        <charset val="128"/>
      </rPr>
      <t>で治療を要さない</t>
    </r>
    <phoneticPr fontId="30"/>
  </si>
  <si>
    <t>A finding based on laboratory test results that indicate a decrease in levels of bicarbonate in a venous blood specimen.</t>
  </si>
  <si>
    <r>
      <rPr>
        <sz val="12"/>
        <rFont val="ＭＳ Ｐゴシック"/>
        <family val="3"/>
        <charset val="128"/>
      </rPr>
      <t>臨床検査にて静脈血中重炭酸塩レベルが減少</t>
    </r>
  </si>
  <si>
    <t>Also consider Metabolism and nutrition disorders: Acidosis or Alkalosis</t>
  </si>
  <si>
    <r>
      <rPr>
        <sz val="12"/>
        <rFont val="ＭＳ Ｐゴシック"/>
        <family val="3"/>
        <charset val="128"/>
      </rPr>
      <t>アシドーシスまたはアルカローシス［代謝および栄養障害］も参照して</t>
    </r>
    <r>
      <rPr>
        <sz val="12"/>
        <rFont val="Arial"/>
        <family val="2"/>
      </rPr>
      <t>grading</t>
    </r>
    <r>
      <rPr>
        <sz val="12"/>
        <rFont val="ＭＳ Ｐゴシック"/>
        <family val="3"/>
        <charset val="128"/>
      </rPr>
      <t>する</t>
    </r>
  </si>
  <si>
    <t>Blood bilirubin increased</t>
  </si>
  <si>
    <r>
      <rPr>
        <sz val="12"/>
        <rFont val="ＭＳ Ｐゴシック"/>
        <family val="3"/>
        <charset val="128"/>
      </rPr>
      <t>血中ビリルビン増加</t>
    </r>
  </si>
  <si>
    <r>
      <rPr>
        <sz val="12"/>
        <rFont val="ＭＳ Ｐゴシック"/>
        <family val="3"/>
        <charset val="128"/>
      </rPr>
      <t>＞</t>
    </r>
    <r>
      <rPr>
        <sz val="12"/>
        <rFont val="Arial"/>
        <family val="2"/>
      </rPr>
      <t xml:space="preserve">ULN - 1.5 x ULN if baseline was normal; </t>
    </r>
    <r>
      <rPr>
        <sz val="12"/>
        <rFont val="ＭＳ Ｐゴシック"/>
        <family val="3"/>
        <charset val="128"/>
      </rPr>
      <t>＞</t>
    </r>
    <r>
      <rPr>
        <sz val="12"/>
        <rFont val="Arial"/>
        <family val="2"/>
      </rPr>
      <t xml:space="preserve"> 1.0 - 1.5 x baseline if baseline was abnormal</t>
    </r>
    <phoneticPr fontId="30"/>
  </si>
  <si>
    <r>
      <rPr>
        <sz val="12"/>
        <rFont val="ＭＳ Ｐゴシック"/>
        <family val="3"/>
        <charset val="128"/>
      </rPr>
      <t>ベースラインが基準範囲内の場合＞</t>
    </r>
    <r>
      <rPr>
        <sz val="12"/>
        <rFont val="Arial"/>
        <family val="2"/>
      </rPr>
      <t xml:space="preserve">ULN-1.5×ULN; 
</t>
    </r>
    <r>
      <rPr>
        <sz val="12"/>
        <rFont val="ＭＳ Ｐゴシック"/>
        <family val="3"/>
        <charset val="128"/>
      </rPr>
      <t>ベースラインが異常値の場合＞</t>
    </r>
    <r>
      <rPr>
        <sz val="12"/>
        <rFont val="Arial"/>
        <family val="2"/>
      </rPr>
      <t>1.0-1.5×</t>
    </r>
    <r>
      <rPr>
        <sz val="12"/>
        <rFont val="ＭＳ Ｐゴシック"/>
        <family val="3"/>
        <charset val="128"/>
      </rPr>
      <t>ベースライン</t>
    </r>
    <phoneticPr fontId="30"/>
  </si>
  <si>
    <r>
      <rPr>
        <sz val="12"/>
        <rFont val="ＭＳ Ｐゴシック"/>
        <family val="3"/>
        <charset val="128"/>
      </rPr>
      <t>＞</t>
    </r>
    <r>
      <rPr>
        <sz val="12"/>
        <rFont val="Arial"/>
        <family val="2"/>
      </rPr>
      <t xml:space="preserve">1.5 - 3.0 x ULN if baseline was normal; </t>
    </r>
    <r>
      <rPr>
        <sz val="12"/>
        <rFont val="ＭＳ Ｐゴシック"/>
        <family val="3"/>
        <charset val="128"/>
      </rPr>
      <t>＞</t>
    </r>
    <r>
      <rPr>
        <sz val="12"/>
        <rFont val="Arial"/>
        <family val="2"/>
      </rPr>
      <t>1.5 - 3.0 x baseline if baseline was abnormal</t>
    </r>
    <phoneticPr fontId="30"/>
  </si>
  <si>
    <r>
      <rPr>
        <sz val="12"/>
        <rFont val="ＭＳ Ｐゴシック"/>
        <family val="3"/>
        <charset val="128"/>
      </rPr>
      <t>ベースラインが基準範囲内の場合＞</t>
    </r>
    <r>
      <rPr>
        <sz val="12"/>
        <rFont val="Arial"/>
        <family val="2"/>
      </rPr>
      <t xml:space="preserve">1.5-3.0×ULN;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30"/>
  </si>
  <si>
    <r>
      <rPr>
        <sz val="12"/>
        <rFont val="ＭＳ Ｐゴシック"/>
        <family val="3"/>
        <charset val="128"/>
      </rPr>
      <t>＞</t>
    </r>
    <r>
      <rPr>
        <sz val="12"/>
        <rFont val="Arial"/>
        <family val="2"/>
      </rPr>
      <t xml:space="preserve">3.0 - 10.0 x ULN if baseline was normal; </t>
    </r>
    <r>
      <rPr>
        <sz val="12"/>
        <rFont val="ＭＳ Ｐゴシック"/>
        <family val="3"/>
        <charset val="128"/>
      </rPr>
      <t>＞</t>
    </r>
    <r>
      <rPr>
        <sz val="12"/>
        <rFont val="Arial"/>
        <family val="2"/>
      </rPr>
      <t>3.0 - 10.0 x baseline if baseline was abnormal</t>
    </r>
    <phoneticPr fontId="30"/>
  </si>
  <si>
    <r>
      <rPr>
        <sz val="12"/>
        <rFont val="ＭＳ Ｐゴシック"/>
        <family val="3"/>
        <charset val="128"/>
      </rPr>
      <t>ベースラインが基準範囲内の場合＞</t>
    </r>
    <r>
      <rPr>
        <sz val="12"/>
        <rFont val="Arial"/>
        <family val="2"/>
      </rPr>
      <t xml:space="preserve">3.0-10.0×ULN; </t>
    </r>
    <r>
      <rPr>
        <sz val="12"/>
        <rFont val="ＭＳ Ｐゴシック"/>
        <family val="3"/>
        <charset val="128"/>
      </rPr>
      <t>ベースラインが異常値の場合＞</t>
    </r>
    <r>
      <rPr>
        <sz val="12"/>
        <rFont val="Arial"/>
        <family val="2"/>
      </rPr>
      <t>3.0-10.0×</t>
    </r>
    <r>
      <rPr>
        <sz val="12"/>
        <rFont val="ＭＳ Ｐゴシック"/>
        <family val="3"/>
        <charset val="128"/>
      </rPr>
      <t>ベースライン</t>
    </r>
    <phoneticPr fontId="30"/>
  </si>
  <si>
    <r>
      <rPr>
        <sz val="12"/>
        <rFont val="ＭＳ Ｐゴシック"/>
        <family val="3"/>
        <charset val="128"/>
      </rPr>
      <t>＞</t>
    </r>
    <r>
      <rPr>
        <sz val="12"/>
        <rFont val="Arial"/>
        <family val="2"/>
      </rPr>
      <t xml:space="preserve">10.0 x ULN if baseline was normal; </t>
    </r>
    <r>
      <rPr>
        <sz val="12"/>
        <rFont val="ＭＳ Ｐゴシック"/>
        <family val="3"/>
        <charset val="128"/>
      </rPr>
      <t>＞</t>
    </r>
    <r>
      <rPr>
        <sz val="12"/>
        <rFont val="Arial"/>
        <family val="2"/>
      </rPr>
      <t>10.0 x baseline if baseline was abnormal</t>
    </r>
    <phoneticPr fontId="30"/>
  </si>
  <si>
    <r>
      <rPr>
        <sz val="12"/>
        <rFont val="ＭＳ Ｐゴシック"/>
        <family val="3"/>
        <charset val="128"/>
      </rPr>
      <t>ベースラインが基準範囲内の場合＞</t>
    </r>
    <r>
      <rPr>
        <sz val="12"/>
        <rFont val="Arial"/>
        <family val="2"/>
      </rPr>
      <t xml:space="preserve">10.0×ULN; </t>
    </r>
    <r>
      <rPr>
        <sz val="12"/>
        <rFont val="ＭＳ Ｐゴシック"/>
        <family val="3"/>
        <charset val="128"/>
      </rPr>
      <t>ベースラインが異常値の場合＞</t>
    </r>
    <r>
      <rPr>
        <sz val="12"/>
        <rFont val="Arial"/>
        <family val="2"/>
      </rPr>
      <t>10.0×</t>
    </r>
    <r>
      <rPr>
        <sz val="12"/>
        <rFont val="ＭＳ Ｐゴシック"/>
        <family val="3"/>
        <charset val="128"/>
      </rPr>
      <t>ベースライン</t>
    </r>
    <phoneticPr fontId="30"/>
  </si>
  <si>
    <t>A finding based on laboratory test results that indicate an abnormally high level of bilirubin in the blood. Excess bilirubin is associated with jaundice.</t>
  </si>
  <si>
    <r>
      <rPr>
        <sz val="12"/>
        <rFont val="ＭＳ Ｐゴシック"/>
        <family val="3"/>
        <charset val="128"/>
      </rPr>
      <t>臨床検査にて血中ビリルビンレベルが上昇。ビリルビン過剰は黄疸と関連</t>
    </r>
  </si>
  <si>
    <t>Blood corticotrophin decreased</t>
  </si>
  <si>
    <r>
      <rPr>
        <sz val="12"/>
        <rFont val="ＭＳ Ｐゴシック"/>
        <family val="3"/>
        <charset val="128"/>
      </rPr>
      <t>血中コルチコトロピン減少</t>
    </r>
  </si>
  <si>
    <t>A finding based on laboratory test results that indicate an decrease in levels of corticotrophin in a blood specimen.</t>
  </si>
  <si>
    <r>
      <rPr>
        <sz val="12"/>
        <rFont val="ＭＳ Ｐゴシック"/>
        <family val="3"/>
        <charset val="128"/>
      </rPr>
      <t>臨床検査にて血中コルチコトロピンレベルが低下</t>
    </r>
  </si>
  <si>
    <t>Blood gonadotrophin abnormal</t>
  </si>
  <si>
    <r>
      <rPr>
        <sz val="12"/>
        <rFont val="ＭＳ Ｐゴシック"/>
        <family val="3"/>
        <charset val="128"/>
      </rPr>
      <t>血中ゴナドトロピン異常</t>
    </r>
  </si>
  <si>
    <t>A finding based on laboratory test results that indicate abnormal levels of gonadotrophin hormone in a blood specimen.</t>
  </si>
  <si>
    <r>
      <rPr>
        <sz val="12"/>
        <rFont val="ＭＳ Ｐゴシック"/>
        <family val="3"/>
        <charset val="128"/>
      </rPr>
      <t>臨床検査にて血中ゴナドトロピンレベルが異常</t>
    </r>
  </si>
  <si>
    <t>Blood lactate dehydrogenase increased</t>
  </si>
  <si>
    <r>
      <rPr>
        <sz val="12"/>
        <rFont val="ＭＳ Ｐゴシック"/>
        <family val="3"/>
        <charset val="128"/>
      </rPr>
      <t>血中乳酸脱水素酵素増加</t>
    </r>
  </si>
  <si>
    <t>A finding based on laboratory test results that indicate increased levels of lactate dehydrogenase in the blood specimen.</t>
  </si>
  <si>
    <t>臨床検査にて血中乳酸脱水素酵素レベルが上昇</t>
    <phoneticPr fontId="30"/>
  </si>
  <si>
    <t>Blood prolactin abnormal</t>
  </si>
  <si>
    <r>
      <rPr>
        <sz val="12"/>
        <rFont val="ＭＳ Ｐゴシック"/>
        <family val="3"/>
        <charset val="128"/>
      </rPr>
      <t>血中プロラクチン異常</t>
    </r>
  </si>
  <si>
    <t>A finding based on laboratory test results that indicate abnormal levels of prolactin hormone in a blood specimen.</t>
  </si>
  <si>
    <r>
      <rPr>
        <sz val="12"/>
        <rFont val="ＭＳ Ｐゴシック"/>
        <family val="3"/>
        <charset val="128"/>
      </rPr>
      <t>臨床検査にて血中プロラクチンレベルが異常</t>
    </r>
  </si>
  <si>
    <t>Carbon monoxide diffusing capacity decreased</t>
  </si>
  <si>
    <r>
      <rPr>
        <sz val="12"/>
        <rFont val="ＭＳ Ｐゴシック"/>
        <family val="3"/>
        <charset val="128"/>
      </rPr>
      <t>一酸化炭素拡散能減少</t>
    </r>
  </si>
  <si>
    <t>3 - 5 units below LLN; for follow-up, a decrease of 3 - 5 units (ml/min/mm Hg) below the baseline value; asymptomatic and intervention not indicated</t>
    <phoneticPr fontId="30"/>
  </si>
  <si>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症状がなく治療を要さない</t>
    </r>
  </si>
  <si>
    <r>
      <t xml:space="preserve">6 - 8 units below LLN; for follow-up, an asymptomatic decrease of </t>
    </r>
    <r>
      <rPr>
        <sz val="12"/>
        <rFont val="ＭＳ Ｐゴシック"/>
        <family val="3"/>
        <charset val="128"/>
      </rPr>
      <t>＞</t>
    </r>
    <r>
      <rPr>
        <sz val="12"/>
        <rFont val="Arial"/>
        <family val="2"/>
      </rPr>
      <t>5 - 8 units (ml/min/mm Hg) below the baseline value; symptomatic and intervention not indicated</t>
    </r>
    <phoneticPr fontId="30"/>
  </si>
  <si>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症状があるが治療を要さない</t>
    </r>
    <phoneticPr fontId="30"/>
  </si>
  <si>
    <r>
      <t xml:space="preserve">Asymptomatic decrease of </t>
    </r>
    <r>
      <rPr>
        <sz val="12"/>
        <rFont val="ＭＳ Ｐゴシック"/>
        <family val="3"/>
        <charset val="128"/>
      </rPr>
      <t>＞</t>
    </r>
    <r>
      <rPr>
        <sz val="12"/>
        <rFont val="Arial"/>
        <family val="2"/>
      </rPr>
      <t xml:space="preserve">8 units drop; </t>
    </r>
    <r>
      <rPr>
        <sz val="12"/>
        <rFont val="ＭＳ Ｐゴシック"/>
        <family val="3"/>
        <charset val="128"/>
      </rPr>
      <t>＞</t>
    </r>
    <r>
      <rPr>
        <sz val="12"/>
        <rFont val="Arial"/>
        <family val="2"/>
      </rPr>
      <t xml:space="preserve">5 units drop along with the presence of pulmonary symptoms (e.g., </t>
    </r>
    <r>
      <rPr>
        <sz val="12"/>
        <rFont val="ＭＳ Ｐゴシック"/>
        <family val="3"/>
        <charset val="128"/>
      </rPr>
      <t>＞</t>
    </r>
    <r>
      <rPr>
        <sz val="12"/>
        <rFont val="Arial"/>
        <family val="2"/>
      </rPr>
      <t xml:space="preserve">Grade 2 hypoxia or </t>
    </r>
    <r>
      <rPr>
        <sz val="12"/>
        <rFont val="ＭＳ Ｐゴシック"/>
        <family val="3"/>
        <charset val="128"/>
      </rPr>
      <t>＞</t>
    </r>
    <r>
      <rPr>
        <sz val="12"/>
        <rFont val="Arial"/>
        <family val="2"/>
      </rPr>
      <t>Grade 2 dyspnea); intervention indicated</t>
    </r>
    <phoneticPr fontId="30"/>
  </si>
  <si>
    <r>
      <rPr>
        <sz val="12"/>
        <rFont val="ＭＳ Ｐゴシック"/>
        <family val="3"/>
        <charset val="128"/>
      </rP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の低酸素症</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の呼吸困難）</t>
    </r>
    <r>
      <rPr>
        <sz val="12"/>
        <rFont val="Arial"/>
        <family val="2"/>
      </rPr>
      <t xml:space="preserve">; </t>
    </r>
    <r>
      <rPr>
        <sz val="12"/>
        <rFont val="ＭＳ Ｐゴシック"/>
        <family val="3"/>
        <charset val="128"/>
      </rPr>
      <t>治療を要する</t>
    </r>
    <phoneticPr fontId="30"/>
  </si>
  <si>
    <t>A finding based on lung function test results that indicate a decrease in the lung capacity to absorb carbon monoxide.</t>
  </si>
  <si>
    <r>
      <rPr>
        <sz val="12"/>
        <rFont val="ＭＳ Ｐゴシック"/>
        <family val="3"/>
        <charset val="128"/>
      </rPr>
      <t>肺機能検査にて一酸化炭素拡散能が減少</t>
    </r>
  </si>
  <si>
    <t>Also consider Respiratory, thoracic and mediastinal disorders: Respiratory failure or Dyspnea</t>
  </si>
  <si>
    <r>
      <rPr>
        <sz val="12"/>
        <rFont val="ＭＳ Ｐゴシック"/>
        <family val="3"/>
        <charset val="128"/>
      </rPr>
      <t>呼吸不全または呼吸困難［呼吸器、胸郭および縦隔障害］も参照して</t>
    </r>
    <r>
      <rPr>
        <sz val="12"/>
        <rFont val="Arial"/>
        <family val="2"/>
      </rPr>
      <t>grading</t>
    </r>
    <r>
      <rPr>
        <sz val="12"/>
        <rFont val="ＭＳ Ｐゴシック"/>
        <family val="3"/>
        <charset val="128"/>
      </rPr>
      <t>する</t>
    </r>
  </si>
  <si>
    <t>Cardiac troponin I increased</t>
  </si>
  <si>
    <r>
      <rPr>
        <sz val="12"/>
        <rFont val="ＭＳ Ｐゴシック"/>
        <family val="3"/>
        <charset val="128"/>
      </rPr>
      <t>心筋トロポニンＩ増加</t>
    </r>
  </si>
  <si>
    <t>Levels above the upper limit of normal and below the level of myocardial infarction as defined by the manufacturer</t>
  </si>
  <si>
    <r>
      <rPr>
        <sz val="12"/>
        <rFont val="ＭＳ Ｐゴシック"/>
        <family val="3"/>
        <charset val="128"/>
      </rP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</si>
  <si>
    <t>Levels consistent with myocardial infarction as defined by the manufacturer</t>
  </si>
  <si>
    <r>
      <rPr>
        <sz val="12"/>
        <rFont val="ＭＳ Ｐゴシック"/>
        <family val="3"/>
        <charset val="128"/>
      </rPr>
      <t>メーカーが定義する心筋梗塞の値以上</t>
    </r>
  </si>
  <si>
    <t>A finding based on laboratory test results that indicate increased levels of cardiac troponin I in a biological specimen.</t>
  </si>
  <si>
    <r>
      <rPr>
        <sz val="12"/>
        <rFont val="ＭＳ Ｐゴシック"/>
        <family val="3"/>
        <charset val="128"/>
      </rPr>
      <t>臨床検査にて生体試料の心筋トロポニンＩレベルが上昇</t>
    </r>
  </si>
  <si>
    <t>Also consider Cardiac disorders: Heart failure or Cardiac disorders: Myocardial infarction. Report Cardiac disorders: Heart failure or Cardiac disorders: Myocardial infarction if same grade event.</t>
  </si>
  <si>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</si>
  <si>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Cardiac troponin T increased</t>
  </si>
  <si>
    <r>
      <rPr>
        <sz val="12"/>
        <rFont val="ＭＳ Ｐゴシック"/>
        <family val="3"/>
        <charset val="128"/>
      </rPr>
      <t>心筋トロポニンＴ増加</t>
    </r>
  </si>
  <si>
    <t>A finding based on laboratory test results that indicate increased levels of cardiac troponin T in a biological specimen.</t>
  </si>
  <si>
    <r>
      <rPr>
        <sz val="12"/>
        <rFont val="ＭＳ Ｐゴシック"/>
        <family val="3"/>
        <charset val="128"/>
      </rPr>
      <t>臨床検査にて生体試料の心筋トロポニン</t>
    </r>
    <r>
      <rPr>
        <sz val="12"/>
        <rFont val="Arial"/>
        <family val="2"/>
      </rPr>
      <t>T</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</si>
  <si>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phoneticPr fontId="30"/>
  </si>
  <si>
    <t>CD4 lymphocytes decreased</t>
  </si>
  <si>
    <r>
      <t>CD4</t>
    </r>
    <r>
      <rPr>
        <sz val="12"/>
        <rFont val="ＭＳ Ｐゴシック"/>
        <family val="3"/>
        <charset val="128"/>
      </rPr>
      <t>リンパ球減少</t>
    </r>
  </si>
  <si>
    <r>
      <rPr>
        <sz val="12"/>
        <rFont val="ＭＳ Ｐゴシック"/>
        <family val="3"/>
        <charset val="128"/>
      </rPr>
      <t>＜</t>
    </r>
    <r>
      <rPr>
        <sz val="12"/>
        <rFont val="Arial"/>
        <family val="2"/>
      </rPr>
      <t xml:space="preserve">LLN - 500/mm3; </t>
    </r>
    <r>
      <rPr>
        <sz val="12"/>
        <rFont val="ＭＳ Ｐゴシック"/>
        <family val="3"/>
        <charset val="128"/>
      </rPr>
      <t>＜</t>
    </r>
    <r>
      <rPr>
        <sz val="12"/>
        <rFont val="Arial"/>
        <family val="2"/>
      </rPr>
      <t>LLN - 0.5 x 10e9 /L</t>
    </r>
    <phoneticPr fontId="30"/>
  </si>
  <si>
    <r>
      <rPr>
        <sz val="12"/>
        <rFont val="ＭＳ Ｐゴシック"/>
        <family val="3"/>
        <charset val="128"/>
      </rPr>
      <t>＜</t>
    </r>
    <r>
      <rPr>
        <sz val="12"/>
        <rFont val="Arial"/>
        <family val="2"/>
      </rPr>
      <t>LLN-500/mm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LLN-0.5×10e9 /L</t>
    </r>
    <phoneticPr fontId="30"/>
  </si>
  <si>
    <r>
      <rPr>
        <sz val="12"/>
        <rFont val="ＭＳ Ｐゴシック"/>
        <family val="3"/>
        <charset val="128"/>
      </rPr>
      <t>＜</t>
    </r>
    <r>
      <rPr>
        <sz val="12"/>
        <rFont val="Arial"/>
        <family val="2"/>
      </rPr>
      <t xml:space="preserve">500 - 200/mm3; </t>
    </r>
    <r>
      <rPr>
        <sz val="12"/>
        <rFont val="ＭＳ Ｐゴシック"/>
        <family val="3"/>
        <charset val="128"/>
      </rPr>
      <t>＜</t>
    </r>
    <r>
      <rPr>
        <sz val="12"/>
        <rFont val="Arial"/>
        <family val="2"/>
      </rPr>
      <t>0.5 - 0.2 x 10e9 /L</t>
    </r>
    <phoneticPr fontId="30"/>
  </si>
  <si>
    <r>
      <rPr>
        <sz val="12"/>
        <rFont val="ＭＳ Ｐゴシック"/>
        <family val="3"/>
        <charset val="128"/>
      </rP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30"/>
  </si>
  <si>
    <r>
      <rPr>
        <sz val="12"/>
        <rFont val="ＭＳ Ｐゴシック"/>
        <family val="3"/>
        <charset val="128"/>
      </rPr>
      <t>＜</t>
    </r>
    <r>
      <rPr>
        <sz val="12"/>
        <rFont val="Arial"/>
        <family val="2"/>
      </rPr>
      <t xml:space="preserve">200 - 50/mm3; </t>
    </r>
    <r>
      <rPr>
        <sz val="12"/>
        <rFont val="ＭＳ Ｐゴシック"/>
        <family val="3"/>
        <charset val="128"/>
      </rPr>
      <t>＜</t>
    </r>
    <r>
      <rPr>
        <sz val="12"/>
        <rFont val="Arial"/>
        <family val="2"/>
      </rPr>
      <t>0.2 x 0.05 - 10e9 /L</t>
    </r>
    <phoneticPr fontId="30"/>
  </si>
  <si>
    <r>
      <rPr>
        <sz val="12"/>
        <rFont val="ＭＳ Ｐゴシック"/>
        <family val="3"/>
        <charset val="128"/>
      </rP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30"/>
  </si>
  <si>
    <r>
      <rPr>
        <sz val="12"/>
        <rFont val="ＭＳ Ｐゴシック"/>
        <family val="3"/>
        <charset val="128"/>
      </rPr>
      <t>＜</t>
    </r>
    <r>
      <rPr>
        <sz val="12"/>
        <rFont val="Arial"/>
        <family val="2"/>
      </rPr>
      <t xml:space="preserve">50/mm3; </t>
    </r>
    <r>
      <rPr>
        <sz val="12"/>
        <rFont val="ＭＳ Ｐゴシック"/>
        <family val="3"/>
        <charset val="128"/>
      </rPr>
      <t>＜</t>
    </r>
    <r>
      <rPr>
        <sz val="12"/>
        <rFont val="Arial"/>
        <family val="2"/>
      </rPr>
      <t>0.05 x 10e9 /L</t>
    </r>
    <phoneticPr fontId="30"/>
  </si>
  <si>
    <r>
      <rPr>
        <sz val="12"/>
        <rFont val="ＭＳ Ｐゴシック"/>
        <family val="3"/>
        <charset val="128"/>
      </rPr>
      <t>＜</t>
    </r>
    <r>
      <rPr>
        <sz val="12"/>
        <rFont val="Arial"/>
        <family val="2"/>
      </rPr>
      <t>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30"/>
  </si>
  <si>
    <t>A finding based on laboratory test results that indicate an decrease in levels of CD4 lymphocytes in a blood specimen.</t>
  </si>
  <si>
    <r>
      <rPr>
        <sz val="12"/>
        <rFont val="ＭＳ Ｐゴシック"/>
        <family val="3"/>
        <charset val="128"/>
      </rPr>
      <t>臨床検査にて血中</t>
    </r>
    <r>
      <rPr>
        <sz val="12"/>
        <rFont val="Arial"/>
        <family val="2"/>
      </rPr>
      <t>CD4</t>
    </r>
    <r>
      <rPr>
        <sz val="12"/>
        <rFont val="ＭＳ Ｐゴシック"/>
        <family val="3"/>
        <charset val="128"/>
      </rPr>
      <t>リンパ球数レベルが低下</t>
    </r>
  </si>
  <si>
    <t>Cholesterol high</t>
  </si>
  <si>
    <r>
      <rPr>
        <sz val="12"/>
        <rFont val="ＭＳ Ｐゴシック"/>
        <family val="3"/>
        <charset val="128"/>
      </rPr>
      <t>コレステロール高値</t>
    </r>
  </si>
  <si>
    <r>
      <rPr>
        <sz val="12"/>
        <rFont val="ＭＳ Ｐゴシック"/>
        <family val="3"/>
        <charset val="128"/>
      </rPr>
      <t>＞</t>
    </r>
    <r>
      <rPr>
        <sz val="12"/>
        <rFont val="Arial"/>
        <family val="2"/>
      </rPr>
      <t xml:space="preserve">ULN - 300 mg/dL; </t>
    </r>
    <r>
      <rPr>
        <sz val="12"/>
        <rFont val="ＭＳ Ｐゴシック"/>
        <family val="3"/>
        <charset val="128"/>
      </rPr>
      <t>＞</t>
    </r>
    <r>
      <rPr>
        <sz val="12"/>
        <rFont val="Arial"/>
        <family val="2"/>
      </rPr>
      <t>ULN - 7.75 mmol/L</t>
    </r>
    <phoneticPr fontId="30"/>
  </si>
  <si>
    <r>
      <rPr>
        <sz val="12"/>
        <rFont val="ＭＳ Ｐゴシック"/>
        <family val="3"/>
        <charset val="128"/>
      </rPr>
      <t>＞</t>
    </r>
    <r>
      <rPr>
        <sz val="12"/>
        <rFont val="Arial"/>
        <family val="2"/>
      </rPr>
      <t xml:space="preserve">ULN-300 mg/dL; </t>
    </r>
    <r>
      <rPr>
        <sz val="12"/>
        <rFont val="ＭＳ Ｐゴシック"/>
        <family val="3"/>
        <charset val="128"/>
      </rPr>
      <t>＞</t>
    </r>
    <r>
      <rPr>
        <sz val="12"/>
        <rFont val="Arial"/>
        <family val="2"/>
      </rPr>
      <t>ULN-7.75 mmol/L</t>
    </r>
    <phoneticPr fontId="30"/>
  </si>
  <si>
    <r>
      <rPr>
        <sz val="12"/>
        <rFont val="ＭＳ Ｐゴシック"/>
        <family val="3"/>
        <charset val="128"/>
      </rPr>
      <t>＞</t>
    </r>
    <r>
      <rPr>
        <sz val="12"/>
        <rFont val="Arial"/>
        <family val="2"/>
      </rPr>
      <t xml:space="preserve">300 - 400 mg/dL; </t>
    </r>
    <r>
      <rPr>
        <sz val="12"/>
        <rFont val="ＭＳ Ｐゴシック"/>
        <family val="3"/>
        <charset val="128"/>
      </rPr>
      <t>＞</t>
    </r>
    <r>
      <rPr>
        <sz val="12"/>
        <rFont val="Arial"/>
        <family val="2"/>
      </rPr>
      <t>7.75 - 10.34 mmol/L</t>
    </r>
    <phoneticPr fontId="30"/>
  </si>
  <si>
    <r>
      <rPr>
        <sz val="12"/>
        <rFont val="ＭＳ Ｐゴシック"/>
        <family val="3"/>
        <charset val="128"/>
      </rPr>
      <t>＞</t>
    </r>
    <r>
      <rPr>
        <sz val="12"/>
        <rFont val="Arial"/>
        <family val="2"/>
      </rPr>
      <t xml:space="preserve">300-400 mg/dL; </t>
    </r>
    <r>
      <rPr>
        <sz val="12"/>
        <rFont val="ＭＳ Ｐゴシック"/>
        <family val="3"/>
        <charset val="128"/>
      </rPr>
      <t>＞</t>
    </r>
    <r>
      <rPr>
        <sz val="12"/>
        <rFont val="Arial"/>
        <family val="2"/>
      </rPr>
      <t>7.75-10.34 mmol/L</t>
    </r>
    <phoneticPr fontId="30"/>
  </si>
  <si>
    <r>
      <rPr>
        <sz val="12"/>
        <rFont val="ＭＳ Ｐゴシック"/>
        <family val="3"/>
        <charset val="128"/>
      </rPr>
      <t>＞</t>
    </r>
    <r>
      <rPr>
        <sz val="12"/>
        <rFont val="Arial"/>
        <family val="2"/>
      </rPr>
      <t xml:space="preserve">400 - 500 mg/dL; </t>
    </r>
    <r>
      <rPr>
        <sz val="12"/>
        <rFont val="ＭＳ Ｐゴシック"/>
        <family val="3"/>
        <charset val="128"/>
      </rPr>
      <t>＞</t>
    </r>
    <r>
      <rPr>
        <sz val="12"/>
        <rFont val="Arial"/>
        <family val="2"/>
      </rPr>
      <t>10.34 - 12.92 mmol/L</t>
    </r>
    <phoneticPr fontId="30"/>
  </si>
  <si>
    <r>
      <rPr>
        <sz val="12"/>
        <rFont val="ＭＳ Ｐゴシック"/>
        <family val="3"/>
        <charset val="128"/>
      </rPr>
      <t>＞</t>
    </r>
    <r>
      <rPr>
        <sz val="12"/>
        <rFont val="Arial"/>
        <family val="2"/>
      </rPr>
      <t xml:space="preserve">400-500 mg/dL; </t>
    </r>
    <r>
      <rPr>
        <sz val="12"/>
        <rFont val="ＭＳ Ｐゴシック"/>
        <family val="3"/>
        <charset val="128"/>
      </rPr>
      <t>＞</t>
    </r>
    <r>
      <rPr>
        <sz val="12"/>
        <rFont val="Arial"/>
        <family val="2"/>
      </rPr>
      <t>10.34-12.92 mmol/L</t>
    </r>
    <phoneticPr fontId="30"/>
  </si>
  <si>
    <r>
      <rPr>
        <sz val="12"/>
        <rFont val="ＭＳ Ｐゴシック"/>
        <family val="3"/>
        <charset val="128"/>
      </rPr>
      <t>＞</t>
    </r>
    <r>
      <rPr>
        <sz val="12"/>
        <rFont val="Arial"/>
        <family val="2"/>
      </rPr>
      <t xml:space="preserve">500 mg/dL; </t>
    </r>
    <r>
      <rPr>
        <sz val="12"/>
        <rFont val="ＭＳ Ｐゴシック"/>
        <family val="3"/>
        <charset val="128"/>
      </rPr>
      <t>＞</t>
    </r>
    <r>
      <rPr>
        <sz val="12"/>
        <rFont val="Arial"/>
        <family val="2"/>
      </rPr>
      <t>12.92 mmol/L</t>
    </r>
    <phoneticPr fontId="30"/>
  </si>
  <si>
    <t>A finding based on laboratory test results that indicate higher than normal levels of cholesterol in a blood specimen.</t>
  </si>
  <si>
    <r>
      <rPr>
        <sz val="12"/>
        <rFont val="ＭＳ Ｐゴシック"/>
        <family val="3"/>
        <charset val="128"/>
      </rPr>
      <t>臨床検査にて血中コレステロールレベルが正常上限を超える</t>
    </r>
  </si>
  <si>
    <t>CPK increased</t>
  </si>
  <si>
    <r>
      <t>CPK</t>
    </r>
    <r>
      <rPr>
        <sz val="12"/>
        <rFont val="ＭＳ Ｐゴシック"/>
        <family val="3"/>
        <charset val="128"/>
      </rPr>
      <t>増加</t>
    </r>
  </si>
  <si>
    <r>
      <rPr>
        <sz val="12"/>
        <rFont val="ＭＳ Ｐゴシック"/>
        <family val="3"/>
        <charset val="128"/>
      </rPr>
      <t>＞</t>
    </r>
    <r>
      <rPr>
        <sz val="12"/>
        <rFont val="Arial"/>
        <family val="2"/>
      </rPr>
      <t>ULN - 2.5 x ULN</t>
    </r>
    <phoneticPr fontId="30"/>
  </si>
  <si>
    <r>
      <rPr>
        <sz val="12"/>
        <rFont val="ＭＳ Ｐゴシック"/>
        <family val="3"/>
        <charset val="128"/>
      </rPr>
      <t>＞</t>
    </r>
    <r>
      <rPr>
        <sz val="12"/>
        <rFont val="Arial"/>
        <family val="2"/>
      </rPr>
      <t>ULN-2.5×ULN</t>
    </r>
    <phoneticPr fontId="30"/>
  </si>
  <si>
    <r>
      <rPr>
        <sz val="12"/>
        <rFont val="ＭＳ Ｐゴシック"/>
        <family val="3"/>
        <charset val="128"/>
      </rPr>
      <t>＞</t>
    </r>
    <r>
      <rPr>
        <sz val="12"/>
        <rFont val="Arial"/>
        <family val="2"/>
      </rPr>
      <t>2.5 x ULN - 5 x ULN</t>
    </r>
    <phoneticPr fontId="30"/>
  </si>
  <si>
    <r>
      <rPr>
        <sz val="12"/>
        <rFont val="ＭＳ Ｐゴシック"/>
        <family val="3"/>
        <charset val="128"/>
      </rPr>
      <t>＞</t>
    </r>
    <r>
      <rPr>
        <sz val="12"/>
        <rFont val="Arial"/>
        <family val="2"/>
      </rPr>
      <t>2.5×ULN-5×ULN</t>
    </r>
    <phoneticPr fontId="30"/>
  </si>
  <si>
    <r>
      <rPr>
        <sz val="12"/>
        <rFont val="ＭＳ Ｐゴシック"/>
        <family val="3"/>
        <charset val="128"/>
      </rPr>
      <t>＞</t>
    </r>
    <r>
      <rPr>
        <sz val="12"/>
        <rFont val="Arial"/>
        <family val="2"/>
      </rPr>
      <t>5 x ULN - 10 x ULN</t>
    </r>
    <phoneticPr fontId="30"/>
  </si>
  <si>
    <r>
      <rPr>
        <sz val="12"/>
        <rFont val="ＭＳ Ｐゴシック"/>
        <family val="3"/>
        <charset val="128"/>
      </rPr>
      <t>＞</t>
    </r>
    <r>
      <rPr>
        <sz val="12"/>
        <rFont val="Arial"/>
        <family val="2"/>
      </rPr>
      <t>5×ULN-10×ULN</t>
    </r>
    <phoneticPr fontId="30"/>
  </si>
  <si>
    <r>
      <rPr>
        <sz val="12"/>
        <rFont val="ＭＳ Ｐゴシック"/>
        <family val="3"/>
        <charset val="128"/>
      </rPr>
      <t>＞</t>
    </r>
    <r>
      <rPr>
        <sz val="12"/>
        <rFont val="Arial"/>
        <family val="2"/>
      </rPr>
      <t>10 x ULN</t>
    </r>
    <phoneticPr fontId="30"/>
  </si>
  <si>
    <r>
      <rPr>
        <sz val="12"/>
        <rFont val="ＭＳ Ｐゴシック"/>
        <family val="3"/>
        <charset val="128"/>
      </rPr>
      <t>＞</t>
    </r>
    <r>
      <rPr>
        <sz val="12"/>
        <rFont val="Arial"/>
        <family val="2"/>
      </rPr>
      <t>10×ULN</t>
    </r>
    <phoneticPr fontId="30"/>
  </si>
  <si>
    <t>A finding based on laboratory test results that indicate an increase in levels of creatine phosphokinase in a blood specimen.</t>
  </si>
  <si>
    <r>
      <rPr>
        <sz val="12"/>
        <rFont val="ＭＳ Ｐゴシック"/>
        <family val="3"/>
        <charset val="128"/>
      </rPr>
      <t>臨床検査にて血中クレアチンホスホキナーゼ（</t>
    </r>
    <r>
      <rPr>
        <sz val="12"/>
        <rFont val="Arial"/>
        <family val="2"/>
      </rPr>
      <t>CPK</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</si>
  <si>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</si>
  <si>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Creatinine increased</t>
    <phoneticPr fontId="30"/>
  </si>
  <si>
    <r>
      <rPr>
        <sz val="12"/>
        <rFont val="ＭＳ Ｐゴシック"/>
        <family val="3"/>
        <charset val="128"/>
      </rPr>
      <t>クレアチニン増加</t>
    </r>
  </si>
  <si>
    <r>
      <rPr>
        <sz val="12"/>
        <rFont val="ＭＳ Ｐゴシック"/>
        <family val="3"/>
        <charset val="128"/>
      </rPr>
      <t>＞</t>
    </r>
    <r>
      <rPr>
        <sz val="12"/>
        <rFont val="Arial"/>
        <family val="2"/>
      </rPr>
      <t xml:space="preserve">1.5 - 3.0 x baseline; </t>
    </r>
    <r>
      <rPr>
        <sz val="12"/>
        <rFont val="ＭＳ Ｐゴシック"/>
        <family val="3"/>
        <charset val="128"/>
      </rPr>
      <t>＞</t>
    </r>
    <r>
      <rPr>
        <sz val="12"/>
        <rFont val="Arial"/>
        <family val="2"/>
      </rPr>
      <t>1.5 - 3.0 x ULN</t>
    </r>
    <phoneticPr fontId="30"/>
  </si>
  <si>
    <r>
      <rPr>
        <sz val="12"/>
        <rFont val="ＭＳ Ｐゴシック"/>
        <family val="3"/>
        <charset val="128"/>
      </rPr>
      <t>＞</t>
    </r>
    <r>
      <rPr>
        <sz val="12"/>
        <rFont val="Arial"/>
        <family val="2"/>
      </rPr>
      <t>1.5-3.0×ULN</t>
    </r>
    <phoneticPr fontId="30"/>
  </si>
  <si>
    <r>
      <rPr>
        <sz val="12"/>
        <rFont val="ＭＳ Ｐゴシック"/>
        <family val="3"/>
        <charset val="128"/>
      </rPr>
      <t>＞</t>
    </r>
    <r>
      <rPr>
        <sz val="12"/>
        <rFont val="Arial"/>
        <family val="2"/>
      </rPr>
      <t xml:space="preserve">3.0 x baseline; </t>
    </r>
    <r>
      <rPr>
        <sz val="12"/>
        <rFont val="ＭＳ Ｐゴシック"/>
        <family val="3"/>
        <charset val="128"/>
      </rPr>
      <t>＞</t>
    </r>
    <r>
      <rPr>
        <sz val="12"/>
        <rFont val="Arial"/>
        <family val="2"/>
      </rPr>
      <t>3.0 - 6.0 x ULN</t>
    </r>
    <phoneticPr fontId="30"/>
  </si>
  <si>
    <r>
      <rPr>
        <sz val="12"/>
        <rFont val="ＭＳ Ｐゴシック"/>
        <family val="3"/>
        <charset val="128"/>
      </rPr>
      <t>＞</t>
    </r>
    <r>
      <rPr>
        <sz val="12"/>
        <rFont val="Arial"/>
        <family val="2"/>
      </rPr>
      <t xml:space="preserve"> 3.0-6.0×ULN</t>
    </r>
    <phoneticPr fontId="30"/>
  </si>
  <si>
    <r>
      <rPr>
        <sz val="12"/>
        <rFont val="ＭＳ Ｐゴシック"/>
        <family val="3"/>
        <charset val="128"/>
      </rPr>
      <t>＞</t>
    </r>
    <r>
      <rPr>
        <sz val="12"/>
        <rFont val="Arial"/>
        <family val="2"/>
      </rPr>
      <t>6.0 x ULN</t>
    </r>
    <phoneticPr fontId="30"/>
  </si>
  <si>
    <r>
      <rPr>
        <sz val="12"/>
        <rFont val="ＭＳ Ｐゴシック"/>
        <family val="3"/>
        <charset val="128"/>
      </rPr>
      <t>＞</t>
    </r>
    <r>
      <rPr>
        <sz val="12"/>
        <rFont val="Arial"/>
        <family val="2"/>
      </rPr>
      <t>6.0×ULN</t>
    </r>
    <phoneticPr fontId="30"/>
  </si>
  <si>
    <t>A finding based on laboratory test results that indicate increased levels of creatinine in a biological specimen.</t>
  </si>
  <si>
    <t xml:space="preserve">臨床検査にて生体試料のクレアチニンレベルが上昇
</t>
    <phoneticPr fontId="30"/>
  </si>
  <si>
    <t>Also consider Renal and urinary disorders: Acute kidney injury</t>
  </si>
  <si>
    <r>
      <rPr>
        <sz val="12"/>
        <rFont val="ＭＳ Ｐゴシック"/>
        <family val="3"/>
        <charset val="128"/>
      </rPr>
      <t>急性腎障害［腎および尿路障害］も参照して</t>
    </r>
    <r>
      <rPr>
        <sz val="12"/>
        <rFont val="Arial"/>
        <family val="2"/>
      </rPr>
      <t>grading</t>
    </r>
    <r>
      <rPr>
        <sz val="12"/>
        <rFont val="ＭＳ Ｐゴシック"/>
        <family val="3"/>
        <charset val="128"/>
      </rPr>
      <t>する。
【日本語訳注】原文の</t>
    </r>
    <r>
      <rPr>
        <sz val="12"/>
        <rFont val="Arial"/>
        <family val="2"/>
      </rPr>
      <t>Grade 1</t>
    </r>
    <r>
      <rPr>
        <sz val="12"/>
        <rFont val="ＭＳ Ｐゴシック"/>
        <family val="3"/>
        <charset val="128"/>
      </rPr>
      <t>ではベースラインとの比較が削除されているが</t>
    </r>
    <r>
      <rPr>
        <sz val="12"/>
        <rFont val="Arial"/>
        <family val="2"/>
      </rPr>
      <t>Grade 2</t>
    </r>
    <r>
      <rPr>
        <sz val="12"/>
        <rFont val="ＭＳ Ｐゴシック"/>
        <family val="3"/>
        <charset val="128"/>
      </rPr>
      <t>と</t>
    </r>
    <r>
      <rPr>
        <sz val="12"/>
        <rFont val="Arial"/>
        <family val="2"/>
      </rPr>
      <t>Grade 3</t>
    </r>
    <r>
      <rPr>
        <sz val="12"/>
        <rFont val="ＭＳ Ｐゴシック"/>
        <family val="3"/>
        <charset val="128"/>
      </rPr>
      <t>では残っている。
消し忘れと思われるため、日本語訳では削除した。</t>
    </r>
    <rPh sb="33" eb="37">
      <t>ニホンゴヤク</t>
    </rPh>
    <phoneticPr fontId="30"/>
  </si>
  <si>
    <t>Ejection fraction decreased</t>
  </si>
  <si>
    <r>
      <rPr>
        <sz val="12"/>
        <rFont val="ＭＳ Ｐゴシック"/>
        <family val="3"/>
        <charset val="128"/>
      </rPr>
      <t>駆出率減少</t>
    </r>
  </si>
  <si>
    <t>Resting ejection fraction (EF) 50 - 40%; 10 - 19% drop from baseline</t>
    <phoneticPr fontId="30"/>
  </si>
  <si>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t>
    </r>
    <r>
      <rPr>
        <sz val="12"/>
        <rFont val="ＭＳ Ｐゴシック"/>
        <family val="3"/>
        <charset val="128"/>
      </rPr>
      <t>＜</t>
    </r>
    <r>
      <rPr>
        <sz val="12"/>
        <rFont val="Arial"/>
        <family val="2"/>
      </rPr>
      <t>20%</t>
    </r>
    <r>
      <rPr>
        <sz val="12"/>
        <rFont val="ＭＳ Ｐゴシック"/>
        <family val="3"/>
        <charset val="128"/>
      </rPr>
      <t>低下</t>
    </r>
    <phoneticPr fontId="30"/>
  </si>
  <si>
    <r>
      <t xml:space="preserve">Resting ejection fraction (EF) 39 - 20%; </t>
    </r>
    <r>
      <rPr>
        <sz val="12"/>
        <rFont val="ＭＳ Ｐゴシック"/>
        <family val="3"/>
        <charset val="128"/>
      </rPr>
      <t>＞</t>
    </r>
    <r>
      <rPr>
        <sz val="12"/>
        <rFont val="Arial"/>
        <family val="2"/>
      </rPr>
      <t>=20% drop from baseline</t>
    </r>
    <phoneticPr fontId="30"/>
  </si>
  <si>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phoneticPr fontId="30"/>
  </si>
  <si>
    <r>
      <t xml:space="preserve">Resting ejection fraction (EF) </t>
    </r>
    <r>
      <rPr>
        <sz val="12"/>
        <rFont val="ＭＳ Ｐゴシック"/>
        <family val="3"/>
        <charset val="128"/>
      </rPr>
      <t>＜</t>
    </r>
    <r>
      <rPr>
        <sz val="12"/>
        <rFont val="Arial"/>
        <family val="2"/>
      </rPr>
      <t>20%</t>
    </r>
    <phoneticPr fontId="30"/>
  </si>
  <si>
    <r>
      <rPr>
        <sz val="12"/>
        <rFont val="ＭＳ Ｐゴシック"/>
        <family val="3"/>
        <charset val="128"/>
      </rPr>
      <t>安静時駆出率（</t>
    </r>
    <r>
      <rPr>
        <sz val="12"/>
        <rFont val="Arial"/>
        <family val="2"/>
      </rPr>
      <t>EF</t>
    </r>
    <r>
      <rPr>
        <sz val="12"/>
        <rFont val="ＭＳ Ｐゴシック"/>
        <family val="3"/>
        <charset val="128"/>
      </rPr>
      <t>）＜</t>
    </r>
    <r>
      <rPr>
        <sz val="12"/>
        <rFont val="Arial"/>
        <family val="2"/>
      </rPr>
      <t>20%</t>
    </r>
    <phoneticPr fontId="30"/>
  </si>
  <si>
    <t>The percentage computed when the amount of blood ejected during a ventricular contraction of the heart is compared to the amount that was present prior to the contraction.</t>
  </si>
  <si>
    <r>
      <rPr>
        <sz val="12"/>
        <rFont val="ＭＳ Ｐゴシック"/>
        <family val="3"/>
        <charset val="128"/>
      </rPr>
      <t>収縮前に心室内にあった血液が心室収縮により駆出されるパーセンテージ</t>
    </r>
  </si>
  <si>
    <t>Also consider Cardiac disorders: Left ventricular systolic dysfunction. Report Cardiac disorders: Left ventricular systolic dysfunction if same grade event.</t>
  </si>
  <si>
    <r>
      <rPr>
        <sz val="12"/>
        <rFont val="ＭＳ Ｐゴシック"/>
        <family val="3"/>
        <charset val="128"/>
      </rPr>
      <t>左室収縮機能障害［心臓障害］も参照して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であれば、左室収縮機能障害［心臓障害］を記録</t>
    </r>
    <r>
      <rPr>
        <sz val="12"/>
        <rFont val="Arial"/>
        <family val="2"/>
      </rPr>
      <t>/</t>
    </r>
    <r>
      <rPr>
        <sz val="12"/>
        <rFont val="ＭＳ Ｐゴシック"/>
        <family val="3"/>
        <charset val="128"/>
      </rPr>
      <t>報告する</t>
    </r>
    <phoneticPr fontId="30"/>
  </si>
  <si>
    <t>Electrocardiogram QT corrected interval prolonged</t>
  </si>
  <si>
    <r>
      <rPr>
        <sz val="12"/>
        <rFont val="ＭＳ Ｐゴシック"/>
        <family val="3"/>
        <charset val="128"/>
      </rPr>
      <t>心電図</t>
    </r>
    <r>
      <rPr>
        <sz val="12"/>
        <rFont val="Arial"/>
        <family val="2"/>
      </rPr>
      <t>QT</t>
    </r>
    <r>
      <rPr>
        <sz val="12"/>
        <rFont val="ＭＳ Ｐゴシック"/>
        <family val="3"/>
        <charset val="128"/>
      </rPr>
      <t>補正間隔延長</t>
    </r>
  </si>
  <si>
    <t>Average QTc 450 - 480 ms</t>
  </si>
  <si>
    <r>
      <rPr>
        <sz val="12"/>
        <rFont val="ＭＳ Ｐゴシック"/>
        <family val="3"/>
        <charset val="128"/>
      </rPr>
      <t>平均</t>
    </r>
    <r>
      <rPr>
        <sz val="12"/>
        <rFont val="Arial"/>
        <family val="2"/>
      </rPr>
      <t>QTc 450-480ms</t>
    </r>
  </si>
  <si>
    <t>Average QTc 481 - 500 ms</t>
  </si>
  <si>
    <r>
      <rPr>
        <sz val="12"/>
        <rFont val="ＭＳ Ｐゴシック"/>
        <family val="3"/>
        <charset val="128"/>
      </rPr>
      <t>平均</t>
    </r>
    <r>
      <rPr>
        <sz val="12"/>
        <rFont val="Arial"/>
        <family val="2"/>
      </rPr>
      <t>QTc 481-500ms</t>
    </r>
  </si>
  <si>
    <r>
      <t xml:space="preserve">Average QTc </t>
    </r>
    <r>
      <rPr>
        <sz val="12"/>
        <rFont val="ＭＳ Ｐゴシック"/>
        <family val="3"/>
        <charset val="128"/>
      </rPr>
      <t>＞</t>
    </r>
    <r>
      <rPr>
        <sz val="12"/>
        <rFont val="Arial"/>
        <family val="2"/>
      </rPr>
      <t xml:space="preserve">= 501 ms; </t>
    </r>
    <r>
      <rPr>
        <sz val="12"/>
        <rFont val="ＭＳ Ｐゴシック"/>
        <family val="3"/>
        <charset val="128"/>
      </rPr>
      <t>＞</t>
    </r>
    <r>
      <rPr>
        <sz val="12"/>
        <rFont val="Arial"/>
        <family val="2"/>
      </rPr>
      <t>60 ms change from baseline</t>
    </r>
    <phoneticPr fontId="30"/>
  </si>
  <si>
    <r>
      <rPr>
        <sz val="12"/>
        <rFont val="ＭＳ Ｐゴシック"/>
        <family val="3"/>
        <charset val="128"/>
      </rPr>
      <t>平均</t>
    </r>
    <r>
      <rPr>
        <sz val="12"/>
        <rFont val="Arial"/>
        <family val="2"/>
      </rPr>
      <t>QTc</t>
    </r>
    <r>
      <rPr>
        <sz val="12"/>
        <rFont val="ＭＳ Ｐゴシック"/>
        <family val="3"/>
        <charset val="128"/>
      </rPr>
      <t>≧</t>
    </r>
    <r>
      <rPr>
        <sz val="12"/>
        <rFont val="Arial"/>
        <family val="2"/>
      </rPr>
      <t xml:space="preserve">501 ms; </t>
    </r>
    <r>
      <rPr>
        <sz val="12"/>
        <rFont val="ＭＳ Ｐゴシック"/>
        <family val="3"/>
        <charset val="128"/>
      </rPr>
      <t>ベースラインから＞</t>
    </r>
    <r>
      <rPr>
        <sz val="12"/>
        <rFont val="Arial"/>
        <family val="2"/>
      </rPr>
      <t>60 ms</t>
    </r>
    <r>
      <rPr>
        <sz val="12"/>
        <rFont val="ＭＳ Ｐゴシック"/>
        <family val="3"/>
        <charset val="128"/>
      </rPr>
      <t>の変化</t>
    </r>
    <phoneticPr fontId="30"/>
  </si>
  <si>
    <t>Torsade de pointes; polymorphic ventricular tachycardia; signs/symptoms of serious arrhythmia</t>
  </si>
  <si>
    <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t>
    </r>
  </si>
  <si>
    <t>A finding of a cardiac dysrhythmia characterized by an abnormally long corrected QT interval.</t>
  </si>
  <si>
    <r>
      <t>QT</t>
    </r>
    <r>
      <rPr>
        <sz val="12"/>
        <rFont val="ＭＳ Ｐゴシック"/>
        <family val="3"/>
        <charset val="128"/>
      </rPr>
      <t>補正間隔延長を特徴とする心臓のリズム障害</t>
    </r>
  </si>
  <si>
    <t>Electrocardiogram T wave abnormal</t>
  </si>
  <si>
    <r>
      <rPr>
        <sz val="12"/>
        <rFont val="ＭＳ Ｐゴシック"/>
        <family val="3"/>
        <charset val="128"/>
      </rPr>
      <t>心電図異常Ｔ波</t>
    </r>
  </si>
  <si>
    <t>T wave flattening</t>
  </si>
  <si>
    <r>
      <t>T</t>
    </r>
    <r>
      <rPr>
        <sz val="12"/>
        <rFont val="ＭＳ Ｐゴシック"/>
        <family val="3"/>
        <charset val="128"/>
      </rPr>
      <t>波平坦化</t>
    </r>
  </si>
  <si>
    <t>Nonspecific ST segment change</t>
  </si>
  <si>
    <r>
      <rPr>
        <sz val="12"/>
        <rFont val="ＭＳ Ｐゴシック"/>
        <family val="3"/>
        <charset val="128"/>
      </rPr>
      <t>非特異的な</t>
    </r>
    <r>
      <rPr>
        <sz val="12"/>
        <rFont val="Arial"/>
        <family val="2"/>
      </rPr>
      <t>ST</t>
    </r>
    <r>
      <rPr>
        <sz val="12"/>
        <rFont val="ＭＳ Ｐゴシック"/>
        <family val="3"/>
        <charset val="128"/>
      </rPr>
      <t>部分の変化</t>
    </r>
  </si>
  <si>
    <t>A disorder characterized by Electrocardiogram T wave amplitude changes.</t>
  </si>
  <si>
    <r>
      <rPr>
        <sz val="12"/>
        <rFont val="ＭＳ Ｐゴシック"/>
        <family val="3"/>
        <charset val="128"/>
      </rPr>
      <t>心電図での</t>
    </r>
    <r>
      <rPr>
        <sz val="12"/>
        <rFont val="Arial"/>
        <family val="2"/>
      </rPr>
      <t>T</t>
    </r>
    <r>
      <rPr>
        <sz val="12"/>
        <rFont val="ＭＳ Ｐゴシック"/>
        <family val="3"/>
        <charset val="128"/>
      </rPr>
      <t>波の振幅変化</t>
    </r>
  </si>
  <si>
    <t>Fibrinogen decreased</t>
  </si>
  <si>
    <r>
      <rPr>
        <sz val="12"/>
        <rFont val="ＭＳ Ｐゴシック"/>
        <family val="3"/>
        <charset val="128"/>
      </rPr>
      <t>フィブリノゲン減少</t>
    </r>
  </si>
  <si>
    <r>
      <rPr>
        <sz val="12"/>
        <rFont val="ＭＳ Ｐゴシック"/>
        <family val="3"/>
        <charset val="128"/>
      </rPr>
      <t>＜</t>
    </r>
    <r>
      <rPr>
        <sz val="12"/>
        <rFont val="Arial"/>
        <family val="2"/>
      </rPr>
      <t xml:space="preserve">1.0 - 0.75 x LLN; if abnormal, </t>
    </r>
    <r>
      <rPr>
        <sz val="12"/>
        <rFont val="ＭＳ Ｐゴシック"/>
        <family val="3"/>
        <charset val="128"/>
      </rPr>
      <t>＜</t>
    </r>
    <r>
      <rPr>
        <sz val="12"/>
        <rFont val="Arial"/>
        <family val="2"/>
      </rPr>
      <t>25% decrease from baseline</t>
    </r>
    <phoneticPr fontId="30"/>
  </si>
  <si>
    <r>
      <rPr>
        <sz val="12"/>
        <rFont val="ＭＳ Ｐゴシック"/>
        <family val="3"/>
        <charset val="128"/>
      </rPr>
      <t>＜</t>
    </r>
    <r>
      <rPr>
        <sz val="12"/>
        <rFont val="Arial"/>
        <family val="2"/>
      </rPr>
      <t xml:space="preserve">1.0-0.75×LLN;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の減少</t>
    </r>
    <phoneticPr fontId="30"/>
  </si>
  <si>
    <r>
      <rPr>
        <sz val="12"/>
        <rFont val="ＭＳ Ｐゴシック"/>
        <family val="3"/>
        <charset val="128"/>
      </rPr>
      <t>＜</t>
    </r>
    <r>
      <rPr>
        <sz val="12"/>
        <rFont val="Arial"/>
        <family val="2"/>
      </rPr>
      <t xml:space="preserve">0.75 - 0.5 x LLN; if abnormal, 25 - </t>
    </r>
    <r>
      <rPr>
        <sz val="12"/>
        <rFont val="ＭＳ Ｐゴシック"/>
        <family val="3"/>
        <charset val="128"/>
      </rPr>
      <t>＜</t>
    </r>
    <r>
      <rPr>
        <sz val="12"/>
        <rFont val="Arial"/>
        <family val="2"/>
      </rPr>
      <t>50% decrease from baseline</t>
    </r>
    <phoneticPr fontId="30"/>
  </si>
  <si>
    <r>
      <rPr>
        <sz val="12"/>
        <rFont val="ＭＳ Ｐゴシック"/>
        <family val="3"/>
        <charset val="128"/>
      </rPr>
      <t>＜</t>
    </r>
    <r>
      <rPr>
        <sz val="12"/>
        <rFont val="Arial"/>
        <family val="2"/>
      </rPr>
      <t xml:space="preserve">0.75-0.5×LLN;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phoneticPr fontId="30"/>
  </si>
  <si>
    <r>
      <rPr>
        <sz val="12"/>
        <rFont val="ＭＳ Ｐゴシック"/>
        <family val="3"/>
        <charset val="128"/>
      </rPr>
      <t>＜</t>
    </r>
    <r>
      <rPr>
        <sz val="12"/>
        <rFont val="Arial"/>
        <family val="2"/>
      </rPr>
      <t xml:space="preserve">0.5 - 0.25 x LLN; if abnormal, 50 - </t>
    </r>
    <r>
      <rPr>
        <sz val="12"/>
        <rFont val="ＭＳ Ｐゴシック"/>
        <family val="3"/>
        <charset val="128"/>
      </rPr>
      <t>＜</t>
    </r>
    <r>
      <rPr>
        <sz val="12"/>
        <rFont val="Arial"/>
        <family val="2"/>
      </rPr>
      <t>75% decrease from baseline</t>
    </r>
    <phoneticPr fontId="30"/>
  </si>
  <si>
    <r>
      <rPr>
        <sz val="12"/>
        <rFont val="ＭＳ Ｐゴシック"/>
        <family val="3"/>
        <charset val="128"/>
      </rPr>
      <t>＜</t>
    </r>
    <r>
      <rPr>
        <sz val="12"/>
        <rFont val="Arial"/>
        <family val="2"/>
      </rPr>
      <t xml:space="preserve">0.5-0.25×LLN; 
</t>
    </r>
    <r>
      <rPr>
        <sz val="12"/>
        <rFont val="ＭＳ Ｐゴシック"/>
        <family val="3"/>
        <charset val="128"/>
      </rPr>
      <t>ベースラインが異常値の場合ベースラインから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phoneticPr fontId="30"/>
  </si>
  <si>
    <r>
      <rPr>
        <sz val="12"/>
        <rFont val="ＭＳ Ｐゴシック"/>
        <family val="3"/>
        <charset val="128"/>
      </rPr>
      <t>＜</t>
    </r>
    <r>
      <rPr>
        <sz val="12"/>
        <rFont val="Arial"/>
        <family val="2"/>
      </rPr>
      <t xml:space="preserve">0.25 x LLN; if abnormal, 75% decrease from baseline; absolute value </t>
    </r>
    <r>
      <rPr>
        <sz val="12"/>
        <rFont val="ＭＳ Ｐゴシック"/>
        <family val="3"/>
        <charset val="128"/>
      </rPr>
      <t>＜</t>
    </r>
    <r>
      <rPr>
        <sz val="12"/>
        <rFont val="Arial"/>
        <family val="2"/>
      </rPr>
      <t>50 mg/dL</t>
    </r>
    <phoneticPr fontId="30"/>
  </si>
  <si>
    <r>
      <rPr>
        <sz val="12"/>
        <rFont val="ＭＳ Ｐゴシック"/>
        <family val="3"/>
        <charset val="128"/>
      </rPr>
      <t>＜</t>
    </r>
    <r>
      <rPr>
        <sz val="12"/>
        <rFont val="Arial"/>
        <family val="2"/>
      </rPr>
      <t xml:space="preserve">0.25×LLN; 
</t>
    </r>
    <r>
      <rPr>
        <sz val="12"/>
        <rFont val="ＭＳ Ｐゴシック"/>
        <family val="3"/>
        <charset val="128"/>
      </rPr>
      <t>ベースラインが異常値の場合ベースラインから</t>
    </r>
    <r>
      <rPr>
        <sz val="12"/>
        <rFont val="Arial"/>
        <family val="2"/>
      </rPr>
      <t>75%</t>
    </r>
    <r>
      <rPr>
        <sz val="12"/>
        <rFont val="ＭＳ Ｐゴシック"/>
        <family val="3"/>
        <charset val="128"/>
      </rPr>
      <t>以上の減少</t>
    </r>
    <r>
      <rPr>
        <sz val="12"/>
        <rFont val="Arial"/>
        <family val="2"/>
      </rPr>
      <t xml:space="preserve">; </t>
    </r>
    <r>
      <rPr>
        <sz val="12"/>
        <rFont val="ＭＳ Ｐゴシック"/>
        <family val="3"/>
        <charset val="128"/>
      </rPr>
      <t>絶対値が＜</t>
    </r>
    <r>
      <rPr>
        <sz val="12"/>
        <rFont val="Arial"/>
        <family val="2"/>
      </rPr>
      <t>50 mg/dL</t>
    </r>
    <phoneticPr fontId="30"/>
  </si>
  <si>
    <t>A finding based on laboratory test results that indicate an decrease in levels of fibrinogen in a blood specimen.</t>
  </si>
  <si>
    <r>
      <rPr>
        <sz val="12"/>
        <rFont val="ＭＳ Ｐゴシック"/>
        <family val="3"/>
        <charset val="128"/>
      </rPr>
      <t>臨床検査にて血中フィブリノゲンレベルが低下</t>
    </r>
  </si>
  <si>
    <t>Forced expiratory volume decreased</t>
  </si>
  <si>
    <r>
      <rPr>
        <sz val="12"/>
        <rFont val="ＭＳ Ｐゴシック"/>
        <family val="3"/>
        <charset val="128"/>
      </rPr>
      <t>努力呼気量減少</t>
    </r>
  </si>
  <si>
    <t>FEV1% (percentages of observed FEV1 and FVC related to their respective predicted values) 99 - 70% predicted</t>
  </si>
  <si>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</si>
  <si>
    <t>FEV1 60 - 69%</t>
  </si>
  <si>
    <r>
      <t>%FEV1 60-</t>
    </r>
    <r>
      <rPr>
        <sz val="12"/>
        <rFont val="ＭＳ Ｐゴシック"/>
        <family val="3"/>
        <charset val="128"/>
      </rPr>
      <t>＜</t>
    </r>
    <r>
      <rPr>
        <sz val="12"/>
        <rFont val="Arial"/>
        <family val="2"/>
      </rPr>
      <t>70%</t>
    </r>
    <phoneticPr fontId="30"/>
  </si>
  <si>
    <t>50 - 59%</t>
    <phoneticPr fontId="30"/>
  </si>
  <si>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30"/>
  </si>
  <si>
    <r>
      <rPr>
        <sz val="12"/>
        <rFont val="ＭＳ Ｐゴシック"/>
        <family val="3"/>
        <charset val="128"/>
      </rPr>
      <t>＜</t>
    </r>
    <r>
      <rPr>
        <sz val="12"/>
        <rFont val="Arial"/>
        <family val="2"/>
      </rPr>
      <t>= 49%</t>
    </r>
    <phoneticPr fontId="30"/>
  </si>
  <si>
    <r>
      <t xml:space="preserve">%FEV1 </t>
    </r>
    <r>
      <rPr>
        <sz val="12"/>
        <rFont val="ＭＳ Ｐゴシック"/>
        <family val="3"/>
        <charset val="128"/>
      </rPr>
      <t>≦</t>
    </r>
    <r>
      <rPr>
        <sz val="12"/>
        <rFont val="Arial"/>
        <family val="2"/>
      </rPr>
      <t>49%</t>
    </r>
    <phoneticPr fontId="30"/>
  </si>
  <si>
    <t>A finding based on test results that indicate a relative decrease in the fraction of the forced vital capacity that is exhaled in a specific number of seconds.</t>
  </si>
  <si>
    <r>
      <rPr>
        <sz val="12"/>
        <rFont val="ＭＳ Ｐゴシック"/>
        <family val="3"/>
        <charset val="128"/>
      </rPr>
      <t>ある単位時間（秒）あたりの呼気量である努力性肺活量が相対的に低下</t>
    </r>
  </si>
  <si>
    <t>GGT increased</t>
  </si>
  <si>
    <r>
      <t>GGT</t>
    </r>
    <r>
      <rPr>
        <sz val="12"/>
        <rFont val="ＭＳ Ｐゴシック"/>
        <family val="3"/>
        <charset val="128"/>
      </rPr>
      <t>増加</t>
    </r>
  </si>
  <si>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30"/>
  </si>
  <si>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30"/>
  </si>
  <si>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30"/>
  </si>
  <si>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</si>
  <si>
    <r>
      <rPr>
        <sz val="12"/>
        <rFont val="ＭＳ Ｐゴシック"/>
        <family val="3"/>
        <charset val="128"/>
      </rP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</si>
  <si>
    <t>Growth hormone abnormal</t>
  </si>
  <si>
    <r>
      <rPr>
        <sz val="12"/>
        <rFont val="ＭＳ Ｐゴシック"/>
        <family val="3"/>
        <charset val="128"/>
      </rPr>
      <t>成長ホルモン異常</t>
    </r>
  </si>
  <si>
    <t>A finding based on laboratory test results that indicate abnormal levels of growth hormone in a biological specimen.</t>
  </si>
  <si>
    <r>
      <rPr>
        <sz val="12"/>
        <rFont val="ＭＳ Ｐゴシック"/>
        <family val="3"/>
        <charset val="128"/>
      </rPr>
      <t>臨床検査にて血中成長ホルモンレベルが異常</t>
    </r>
  </si>
  <si>
    <t>Haptoglobin decreased</t>
  </si>
  <si>
    <r>
      <rPr>
        <sz val="12"/>
        <rFont val="ＭＳ Ｐゴシック"/>
        <family val="3"/>
        <charset val="128"/>
      </rPr>
      <t>ハプトグロビン減少</t>
    </r>
  </si>
  <si>
    <r>
      <rPr>
        <sz val="12"/>
        <rFont val="ＭＳ Ｐゴシック"/>
        <family val="3"/>
        <charset val="128"/>
      </rPr>
      <t>＜</t>
    </r>
    <r>
      <rPr>
        <sz val="12"/>
        <rFont val="Arial"/>
        <family val="2"/>
      </rPr>
      <t>LLN</t>
    </r>
    <phoneticPr fontId="30"/>
  </si>
  <si>
    <t>A finding based on laboratory test results that indicate an decrease in levels of haptoglobin in a blood specimen.</t>
  </si>
  <si>
    <r>
      <rPr>
        <sz val="12"/>
        <rFont val="ＭＳ Ｐゴシック"/>
        <family val="3"/>
        <charset val="128"/>
      </rPr>
      <t>臨床検査にて血中ハプトグロビンレベルが低下</t>
    </r>
  </si>
  <si>
    <t>Hemoglobin increased</t>
  </si>
  <si>
    <r>
      <rPr>
        <sz val="12"/>
        <rFont val="ＭＳ Ｐゴシック"/>
        <family val="3"/>
        <charset val="128"/>
      </rPr>
      <t>ヘモグロビン増加</t>
    </r>
  </si>
  <si>
    <r>
      <t xml:space="preserve">Increase in </t>
    </r>
    <r>
      <rPr>
        <sz val="12"/>
        <rFont val="ＭＳ Ｐゴシック"/>
        <family val="3"/>
        <charset val="128"/>
      </rPr>
      <t>＞</t>
    </r>
    <r>
      <rPr>
        <sz val="12"/>
        <rFont val="Arial"/>
        <family val="2"/>
      </rPr>
      <t>0 - 2 g/dL</t>
    </r>
    <phoneticPr fontId="30"/>
  </si>
  <si>
    <r>
      <t>0-2 g/dL</t>
    </r>
    <r>
      <rPr>
        <sz val="12"/>
        <rFont val="ＭＳ Ｐゴシック"/>
        <family val="3"/>
        <charset val="128"/>
      </rPr>
      <t>増加</t>
    </r>
    <phoneticPr fontId="30"/>
  </si>
  <si>
    <r>
      <t xml:space="preserve">Increase in </t>
    </r>
    <r>
      <rPr>
        <sz val="12"/>
        <rFont val="ＭＳ Ｐゴシック"/>
        <family val="3"/>
        <charset val="128"/>
      </rPr>
      <t>＞</t>
    </r>
    <r>
      <rPr>
        <sz val="12"/>
        <rFont val="Arial"/>
        <family val="2"/>
      </rPr>
      <t>2 - 4 g/dL</t>
    </r>
    <phoneticPr fontId="30"/>
  </si>
  <si>
    <r>
      <rPr>
        <sz val="12"/>
        <rFont val="ＭＳ Ｐゴシック"/>
        <family val="3"/>
        <charset val="128"/>
      </rPr>
      <t>＞</t>
    </r>
    <r>
      <rPr>
        <sz val="12"/>
        <rFont val="Arial"/>
        <family val="2"/>
      </rPr>
      <t>2-4 g/dL</t>
    </r>
    <r>
      <rPr>
        <sz val="12"/>
        <rFont val="ＭＳ Ｐゴシック"/>
        <family val="3"/>
        <charset val="128"/>
      </rPr>
      <t>増加</t>
    </r>
    <phoneticPr fontId="30"/>
  </si>
  <si>
    <r>
      <t xml:space="preserve">Increase in </t>
    </r>
    <r>
      <rPr>
        <sz val="12"/>
        <rFont val="ＭＳ Ｐゴシック"/>
        <family val="3"/>
        <charset val="128"/>
      </rPr>
      <t>＞</t>
    </r>
    <r>
      <rPr>
        <sz val="12"/>
        <rFont val="Arial"/>
        <family val="2"/>
      </rPr>
      <t>4 g/dL</t>
    </r>
    <phoneticPr fontId="30"/>
  </si>
  <si>
    <r>
      <rPr>
        <sz val="12"/>
        <rFont val="ＭＳ Ｐゴシック"/>
        <family val="3"/>
        <charset val="128"/>
      </rPr>
      <t>＞</t>
    </r>
    <r>
      <rPr>
        <sz val="12"/>
        <rFont val="Arial"/>
        <family val="2"/>
      </rPr>
      <t>4 g/dL</t>
    </r>
    <r>
      <rPr>
        <sz val="12"/>
        <rFont val="ＭＳ Ｐゴシック"/>
        <family val="3"/>
        <charset val="128"/>
      </rPr>
      <t>増加</t>
    </r>
    <phoneticPr fontId="30"/>
  </si>
  <si>
    <t>A finding based on laboratory test results that indicate increased levels of hemoglobin above normal.</t>
  </si>
  <si>
    <r>
      <rPr>
        <sz val="12"/>
        <rFont val="ＭＳ Ｐゴシック"/>
        <family val="3"/>
        <charset val="128"/>
      </rPr>
      <t>臨床検査にて血中ヘモグロビンレベルが基準値より上昇</t>
    </r>
  </si>
  <si>
    <t>INR increased</t>
  </si>
  <si>
    <r>
      <t>INR</t>
    </r>
    <r>
      <rPr>
        <sz val="12"/>
        <rFont val="ＭＳ Ｐゴシック"/>
        <family val="3"/>
        <charset val="128"/>
      </rPr>
      <t>増加</t>
    </r>
  </si>
  <si>
    <r>
      <rPr>
        <sz val="12"/>
        <rFont val="ＭＳ Ｐゴシック"/>
        <family val="3"/>
        <charset val="128"/>
      </rPr>
      <t>＞</t>
    </r>
    <r>
      <rPr>
        <sz val="12"/>
        <rFont val="Arial"/>
        <family val="2"/>
      </rPr>
      <t xml:space="preserve">1.2 - 1.5; </t>
    </r>
    <r>
      <rPr>
        <sz val="12"/>
        <rFont val="ＭＳ Ｐゴシック"/>
        <family val="3"/>
        <charset val="128"/>
      </rPr>
      <t>＞</t>
    </r>
    <r>
      <rPr>
        <sz val="12"/>
        <rFont val="Arial"/>
        <family val="2"/>
      </rPr>
      <t>1 - 1.5 x baseline if on anticoagulation; monitoring only indicated</t>
    </r>
    <phoneticPr fontId="30"/>
  </si>
  <si>
    <r>
      <rPr>
        <sz val="12"/>
        <rFont val="ＭＳ Ｐゴシック"/>
        <family val="3"/>
        <charset val="128"/>
      </rPr>
      <t>＞</t>
    </r>
    <r>
      <rPr>
        <sz val="12"/>
        <rFont val="Arial"/>
        <family val="2"/>
      </rPr>
      <t xml:space="preserve">1.2-1.5;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
      <rPr>
        <sz val="12"/>
        <rFont val="ＭＳ Ｐゴシック"/>
        <family val="3"/>
        <charset val="128"/>
      </rPr>
      <t>モニタリングのみを要する</t>
    </r>
    <phoneticPr fontId="30"/>
  </si>
  <si>
    <r>
      <rPr>
        <sz val="12"/>
        <rFont val="ＭＳ Ｐゴシック"/>
        <family val="3"/>
        <charset val="128"/>
      </rPr>
      <t>＞</t>
    </r>
    <r>
      <rPr>
        <sz val="12"/>
        <rFont val="Arial"/>
        <family val="2"/>
      </rPr>
      <t xml:space="preserve">1.5 - 2.5; </t>
    </r>
    <r>
      <rPr>
        <sz val="12"/>
        <rFont val="ＭＳ Ｐゴシック"/>
        <family val="3"/>
        <charset val="128"/>
      </rPr>
      <t>＞</t>
    </r>
    <r>
      <rPr>
        <sz val="12"/>
        <rFont val="Arial"/>
        <family val="2"/>
      </rPr>
      <t>1.5 - 2.5 x baseline if on anticoagulation; dose adjustment indicated</t>
    </r>
    <phoneticPr fontId="30"/>
  </si>
  <si>
    <r>
      <rPr>
        <sz val="12"/>
        <rFont val="ＭＳ Ｐゴシック"/>
        <family val="3"/>
        <charset val="128"/>
      </rPr>
      <t>＞</t>
    </r>
    <r>
      <rPr>
        <sz val="12"/>
        <rFont val="Arial"/>
        <family val="2"/>
      </rPr>
      <t xml:space="preserve">1.5-2.5;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
      <rPr>
        <sz val="12"/>
        <rFont val="ＭＳ Ｐゴシック"/>
        <family val="3"/>
        <charset val="128"/>
      </rPr>
      <t>用量調節を要する</t>
    </r>
    <phoneticPr fontId="30"/>
  </si>
  <si>
    <r>
      <rPr>
        <sz val="12"/>
        <rFont val="ＭＳ Ｐゴシック"/>
        <family val="3"/>
        <charset val="128"/>
      </rPr>
      <t>＞</t>
    </r>
    <r>
      <rPr>
        <sz val="12"/>
        <rFont val="Arial"/>
        <family val="2"/>
      </rPr>
      <t xml:space="preserve">2.5; </t>
    </r>
    <r>
      <rPr>
        <sz val="12"/>
        <rFont val="ＭＳ Ｐゴシック"/>
        <family val="3"/>
        <charset val="128"/>
      </rPr>
      <t>＞</t>
    </r>
    <r>
      <rPr>
        <sz val="12"/>
        <rFont val="Arial"/>
        <family val="2"/>
      </rPr>
      <t>2.5 x baseline if on anticoagulation; bleeding</t>
    </r>
    <phoneticPr fontId="30"/>
  </si>
  <si>
    <r>
      <rPr>
        <sz val="12"/>
        <rFont val="ＭＳ Ｐゴシック"/>
        <family val="3"/>
        <charset val="128"/>
      </rPr>
      <t>＞</t>
    </r>
    <r>
      <rPr>
        <sz val="12"/>
        <rFont val="Arial"/>
        <family val="2"/>
      </rPr>
      <t xml:space="preserve">2.5;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
      <rPr>
        <sz val="12"/>
        <rFont val="ＭＳ Ｐゴシック"/>
        <family val="3"/>
        <charset val="128"/>
      </rPr>
      <t>出血</t>
    </r>
    <phoneticPr fontId="30"/>
  </si>
  <si>
    <t>A finding based on laboratory test results that indicate an increase in the ratio of the patient's prothrombin time to a control sample in the blood.</t>
  </si>
  <si>
    <r>
      <rPr>
        <sz val="12"/>
        <rFont val="ＭＳ Ｐゴシック"/>
        <family val="3"/>
        <charset val="128"/>
      </rPr>
      <t>臨床検査にて患者の血中プロトロンビン時間の対照検体に対する比が増加</t>
    </r>
  </si>
  <si>
    <t>Lipase increased</t>
  </si>
  <si>
    <r>
      <rPr>
        <sz val="12"/>
        <rFont val="ＭＳ Ｐゴシック"/>
        <family val="3"/>
        <charset val="128"/>
      </rPr>
      <t>リパーゼ増加</t>
    </r>
  </si>
  <si>
    <r>
      <rPr>
        <sz val="12"/>
        <rFont val="ＭＳ Ｐゴシック"/>
        <family val="3"/>
        <charset val="128"/>
      </rPr>
      <t>＞</t>
    </r>
    <r>
      <rPr>
        <sz val="12"/>
        <rFont val="Arial"/>
        <family val="2"/>
      </rPr>
      <t xml:space="preserve">1.5 - 2.0 x ULN; </t>
    </r>
    <r>
      <rPr>
        <sz val="12"/>
        <rFont val="ＭＳ Ｐゴシック"/>
        <family val="3"/>
        <charset val="128"/>
      </rPr>
      <t>＞</t>
    </r>
    <r>
      <rPr>
        <sz val="12"/>
        <rFont val="Arial"/>
        <family val="2"/>
      </rPr>
      <t>2.0 - 5.0 x ULN and asymptomatic</t>
    </r>
    <phoneticPr fontId="30"/>
  </si>
  <si>
    <r>
      <rPr>
        <sz val="12"/>
        <rFont val="ＭＳ Ｐゴシック"/>
        <family val="3"/>
        <charset val="128"/>
      </rPr>
      <t>＞</t>
    </r>
    <r>
      <rPr>
        <sz val="12"/>
        <rFont val="Arial"/>
        <family val="2"/>
      </rPr>
      <t>1.5-2.0</t>
    </r>
    <r>
      <rPr>
        <sz val="12"/>
        <rFont val="ＭＳ Ｐゴシック"/>
        <family val="3"/>
        <charset val="128"/>
      </rPr>
      <t>×</t>
    </r>
    <r>
      <rPr>
        <sz val="12"/>
        <rFont val="Arial"/>
        <family val="2"/>
      </rPr>
      <t>ULN; 2.0-5.0</t>
    </r>
    <r>
      <rPr>
        <sz val="12"/>
        <rFont val="ＭＳ Ｐゴシック"/>
        <family val="3"/>
        <charset val="128"/>
      </rPr>
      <t>×</t>
    </r>
    <r>
      <rPr>
        <sz val="12"/>
        <rFont val="Arial"/>
        <family val="2"/>
      </rPr>
      <t>ULN</t>
    </r>
    <r>
      <rPr>
        <sz val="12"/>
        <rFont val="ＭＳ Ｐゴシック"/>
        <family val="3"/>
        <charset val="128"/>
      </rPr>
      <t>で症状がない</t>
    </r>
    <phoneticPr fontId="30"/>
  </si>
  <si>
    <r>
      <rPr>
        <sz val="12"/>
        <rFont val="ＭＳ Ｐゴシック"/>
        <family val="3"/>
        <charset val="128"/>
      </rPr>
      <t>＞</t>
    </r>
    <r>
      <rPr>
        <sz val="12"/>
        <rFont val="Arial"/>
        <family val="2"/>
      </rPr>
      <t xml:space="preserve">2.0 - 5.0 x ULN with signs or symptoms; </t>
    </r>
    <r>
      <rPr>
        <sz val="12"/>
        <rFont val="ＭＳ Ｐゴシック"/>
        <family val="3"/>
        <charset val="128"/>
      </rPr>
      <t>＞</t>
    </r>
    <r>
      <rPr>
        <sz val="12"/>
        <rFont val="Arial"/>
        <family val="2"/>
      </rPr>
      <t>5.0 x ULN and asymptomatic</t>
    </r>
    <phoneticPr fontId="30"/>
  </si>
  <si>
    <r>
      <rPr>
        <sz val="12"/>
        <rFont val="ＭＳ Ｐゴシック"/>
        <family val="3"/>
        <charset val="128"/>
      </rPr>
      <t>＞</t>
    </r>
    <r>
      <rPr>
        <sz val="12"/>
        <rFont val="Arial"/>
        <family val="2"/>
      </rPr>
      <t>2.0-5.0×ULN</t>
    </r>
    <r>
      <rPr>
        <sz val="12"/>
        <rFont val="ＭＳ Ｐゴシック"/>
        <family val="3"/>
        <charset val="128"/>
      </rPr>
      <t>で徴候や症状がある</t>
    </r>
    <r>
      <rPr>
        <sz val="12"/>
        <rFont val="Arial"/>
        <family val="2"/>
      </rPr>
      <t xml:space="preserve">; </t>
    </r>
    <r>
      <rPr>
        <sz val="12"/>
        <rFont val="ＭＳ Ｐゴシック"/>
        <family val="3"/>
        <charset val="128"/>
      </rPr>
      <t>＞</t>
    </r>
    <r>
      <rPr>
        <sz val="12"/>
        <rFont val="Arial"/>
        <family val="2"/>
      </rPr>
      <t>5.0×ULN</t>
    </r>
    <r>
      <rPr>
        <sz val="12"/>
        <rFont val="ＭＳ Ｐゴシック"/>
        <family val="3"/>
        <charset val="128"/>
      </rPr>
      <t>で症状がない</t>
    </r>
    <phoneticPr fontId="30"/>
  </si>
  <si>
    <r>
      <rPr>
        <sz val="12"/>
        <rFont val="ＭＳ Ｐゴシック"/>
        <family val="3"/>
        <charset val="128"/>
      </rPr>
      <t>＞</t>
    </r>
    <r>
      <rPr>
        <sz val="12"/>
        <rFont val="Arial"/>
        <family val="2"/>
      </rPr>
      <t>5.0 x ULN and with signs or symptoms</t>
    </r>
    <phoneticPr fontId="30"/>
  </si>
  <si>
    <r>
      <rPr>
        <sz val="12"/>
        <rFont val="ＭＳ Ｐゴシック"/>
        <family val="3"/>
        <charset val="128"/>
      </rPr>
      <t>＞</t>
    </r>
    <r>
      <rPr>
        <sz val="12"/>
        <rFont val="Arial"/>
        <family val="2"/>
      </rPr>
      <t>5.0×ULN</t>
    </r>
    <r>
      <rPr>
        <sz val="12"/>
        <rFont val="ＭＳ Ｐゴシック"/>
        <family val="3"/>
        <charset val="128"/>
      </rPr>
      <t>で徴候や症状がある</t>
    </r>
    <phoneticPr fontId="30"/>
  </si>
  <si>
    <t>A finding based on laboratory test results that indicate an increase in the level of lipase in a biological specimen.</t>
  </si>
  <si>
    <r>
      <rPr>
        <sz val="12"/>
        <rFont val="ＭＳ Ｐゴシック"/>
        <family val="3"/>
        <charset val="128"/>
      </rPr>
      <t>臨床検査にて血中リパーゼレベルが上昇</t>
    </r>
  </si>
  <si>
    <t>Lymphocyte count decreased</t>
  </si>
  <si>
    <r>
      <rPr>
        <sz val="12"/>
        <rFont val="ＭＳ Ｐゴシック"/>
        <family val="3"/>
        <charset val="128"/>
      </rPr>
      <t>リンパ球数減少</t>
    </r>
  </si>
  <si>
    <t>＜LLN - 800/mm3; ＜LLN - 0.8 x 10e9 /L</t>
  </si>
  <si>
    <r>
      <rPr>
        <sz val="12"/>
        <rFont val="ＭＳ Ｐゴシック"/>
        <family val="3"/>
        <charset val="128"/>
      </rPr>
      <t>＜</t>
    </r>
    <r>
      <rPr>
        <sz val="12"/>
        <rFont val="Arial"/>
        <family val="2"/>
      </rPr>
      <t>LLN-800/mm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30"/>
  </si>
  <si>
    <r>
      <rPr>
        <sz val="12"/>
        <rFont val="ＭＳ Ｐゴシック"/>
        <family val="3"/>
        <charset val="128"/>
      </rPr>
      <t>＜</t>
    </r>
    <r>
      <rPr>
        <sz val="12"/>
        <rFont val="Arial"/>
        <family val="2"/>
      </rPr>
      <t xml:space="preserve">800 - 500/mm3; </t>
    </r>
    <r>
      <rPr>
        <sz val="12"/>
        <rFont val="ＭＳ Ｐゴシック"/>
        <family val="3"/>
        <charset val="128"/>
      </rPr>
      <t>＜</t>
    </r>
    <r>
      <rPr>
        <sz val="12"/>
        <rFont val="Arial"/>
        <family val="2"/>
      </rPr>
      <t>0.8 - 0.5 x 10e9 /L</t>
    </r>
    <phoneticPr fontId="30"/>
  </si>
  <si>
    <r>
      <rPr>
        <sz val="12"/>
        <rFont val="ＭＳ Ｐゴシック"/>
        <family val="3"/>
        <charset val="128"/>
      </rPr>
      <t>＜</t>
    </r>
    <r>
      <rPr>
        <sz val="12"/>
        <rFont val="Arial"/>
        <family val="2"/>
      </rPr>
      <t>800-500mm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30"/>
  </si>
  <si>
    <r>
      <rPr>
        <sz val="12"/>
        <rFont val="ＭＳ Ｐゴシック"/>
        <family val="3"/>
        <charset val="128"/>
      </rPr>
      <t>＜</t>
    </r>
    <r>
      <rPr>
        <sz val="12"/>
        <rFont val="Arial"/>
        <family val="2"/>
      </rPr>
      <t xml:space="preserve">200/mm3; </t>
    </r>
    <r>
      <rPr>
        <sz val="12"/>
        <rFont val="ＭＳ Ｐゴシック"/>
        <family val="3"/>
        <charset val="128"/>
      </rPr>
      <t>＜</t>
    </r>
    <r>
      <rPr>
        <sz val="12"/>
        <rFont val="Arial"/>
        <family val="2"/>
      </rPr>
      <t>0.2 x 10e9 /L</t>
    </r>
    <phoneticPr fontId="30"/>
  </si>
  <si>
    <r>
      <rPr>
        <sz val="12"/>
        <rFont val="ＭＳ Ｐゴシック"/>
        <family val="3"/>
        <charset val="128"/>
      </rPr>
      <t>＜</t>
    </r>
    <r>
      <rPr>
        <sz val="12"/>
        <rFont val="Arial"/>
        <family val="2"/>
      </rPr>
      <t>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30"/>
  </si>
  <si>
    <t>A finding based on laboratory test results that indicate a decrease in number of lymphocytes in a blood specimen.</t>
  </si>
  <si>
    <r>
      <rPr>
        <sz val="12"/>
        <rFont val="ＭＳ Ｐゴシック"/>
        <family val="3"/>
        <charset val="128"/>
      </rPr>
      <t>臨床検査にて血中リンパ球数が減少</t>
    </r>
  </si>
  <si>
    <t>Lymphocyte count increased</t>
  </si>
  <si>
    <r>
      <rPr>
        <sz val="12"/>
        <rFont val="ＭＳ Ｐゴシック"/>
        <family val="3"/>
        <charset val="128"/>
      </rPr>
      <t>リンパ球数増加</t>
    </r>
  </si>
  <si>
    <t>＞4000/mm3 - 20,000/mm3</t>
  </si>
  <si>
    <r>
      <rPr>
        <sz val="12"/>
        <rFont val="ＭＳ Ｐゴシック"/>
        <family val="3"/>
        <charset val="128"/>
      </rPr>
      <t>＞</t>
    </r>
    <r>
      <rPr>
        <sz val="12"/>
        <rFont val="Arial"/>
        <family val="2"/>
      </rPr>
      <t>4,000-20,000/mm</t>
    </r>
    <r>
      <rPr>
        <vertAlign val="superscript"/>
        <sz val="12"/>
        <rFont val="Arial"/>
        <family val="2"/>
      </rPr>
      <t>3</t>
    </r>
    <phoneticPr fontId="30"/>
  </si>
  <si>
    <r>
      <rPr>
        <sz val="12"/>
        <rFont val="ＭＳ Ｐゴシック"/>
        <family val="3"/>
        <charset val="128"/>
      </rPr>
      <t>＞</t>
    </r>
    <r>
      <rPr>
        <sz val="12"/>
        <rFont val="Arial"/>
        <family val="2"/>
      </rPr>
      <t>20,000/mm3</t>
    </r>
    <phoneticPr fontId="30"/>
  </si>
  <si>
    <r>
      <rPr>
        <sz val="12"/>
        <rFont val="ＭＳ Ｐゴシック"/>
        <family val="3"/>
        <charset val="128"/>
      </rPr>
      <t>＞</t>
    </r>
    <r>
      <rPr>
        <sz val="12"/>
        <rFont val="Arial"/>
        <family val="2"/>
      </rPr>
      <t>20,000/mm</t>
    </r>
    <r>
      <rPr>
        <vertAlign val="superscript"/>
        <sz val="12"/>
        <rFont val="Arial"/>
        <family val="2"/>
      </rPr>
      <t>3</t>
    </r>
    <phoneticPr fontId="30"/>
  </si>
  <si>
    <t>A finding based on laboratory test results that indicate an abnormal increase in the number of lymphocytes in the blood, effusions or bone marrow.</t>
  </si>
  <si>
    <r>
      <rPr>
        <sz val="12"/>
        <rFont val="ＭＳ Ｐゴシック"/>
        <family val="3"/>
        <charset val="128"/>
      </rP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</si>
  <si>
    <t>Neutrophil count decreased</t>
  </si>
  <si>
    <r>
      <rPr>
        <sz val="12"/>
        <rFont val="ＭＳ Ｐゴシック"/>
        <family val="3"/>
        <charset val="128"/>
      </rPr>
      <t>好中球数減少</t>
    </r>
  </si>
  <si>
    <r>
      <rPr>
        <sz val="12"/>
        <rFont val="ＭＳ Ｐゴシック"/>
        <family val="3"/>
        <charset val="128"/>
      </rPr>
      <t>＜</t>
    </r>
    <r>
      <rPr>
        <sz val="12"/>
        <rFont val="Arial"/>
        <family val="2"/>
      </rPr>
      <t xml:space="preserve">LLN - 1500/mm3; </t>
    </r>
    <r>
      <rPr>
        <sz val="12"/>
        <rFont val="ＭＳ Ｐゴシック"/>
        <family val="3"/>
        <charset val="128"/>
      </rPr>
      <t>＜</t>
    </r>
    <r>
      <rPr>
        <sz val="12"/>
        <rFont val="Arial"/>
        <family val="2"/>
      </rPr>
      <t>LLN - 1.5 x 10e9 /L</t>
    </r>
    <phoneticPr fontId="30"/>
  </si>
  <si>
    <r>
      <rPr>
        <sz val="12"/>
        <rFont val="ＭＳ Ｐゴシック"/>
        <family val="3"/>
        <charset val="128"/>
      </rPr>
      <t>＜</t>
    </r>
    <r>
      <rPr>
        <sz val="12"/>
        <rFont val="Arial"/>
        <family val="2"/>
      </rPr>
      <t>LLN-1,500/mm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30"/>
  </si>
  <si>
    <r>
      <rPr>
        <sz val="12"/>
        <rFont val="ＭＳ Ｐゴシック"/>
        <family val="3"/>
        <charset val="128"/>
      </rPr>
      <t>＜</t>
    </r>
    <r>
      <rPr>
        <sz val="12"/>
        <rFont val="Arial"/>
        <family val="2"/>
      </rPr>
      <t xml:space="preserve">1500 - 1000/mm3; </t>
    </r>
    <r>
      <rPr>
        <sz val="12"/>
        <rFont val="ＭＳ Ｐゴシック"/>
        <family val="3"/>
        <charset val="128"/>
      </rPr>
      <t>＜</t>
    </r>
    <r>
      <rPr>
        <sz val="12"/>
        <rFont val="Arial"/>
        <family val="2"/>
      </rPr>
      <t>1.5 - 1.0 x 10e9 /L</t>
    </r>
    <phoneticPr fontId="30"/>
  </si>
  <si>
    <r>
      <rPr>
        <sz val="12"/>
        <rFont val="ＭＳ Ｐゴシック"/>
        <family val="3"/>
        <charset val="128"/>
      </rPr>
      <t>＜</t>
    </r>
    <r>
      <rPr>
        <sz val="12"/>
        <rFont val="Arial"/>
        <family val="2"/>
      </rPr>
      <t>1,500-1,000/mm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30"/>
  </si>
  <si>
    <r>
      <rPr>
        <sz val="12"/>
        <rFont val="ＭＳ Ｐゴシック"/>
        <family val="3"/>
        <charset val="128"/>
      </rPr>
      <t>＜</t>
    </r>
    <r>
      <rPr>
        <sz val="12"/>
        <rFont val="Arial"/>
        <family val="2"/>
      </rPr>
      <t xml:space="preserve">1000 - 500/mm3; </t>
    </r>
    <r>
      <rPr>
        <sz val="12"/>
        <rFont val="ＭＳ Ｐゴシック"/>
        <family val="3"/>
        <charset val="128"/>
      </rPr>
      <t>＜</t>
    </r>
    <r>
      <rPr>
        <sz val="12"/>
        <rFont val="Arial"/>
        <family val="2"/>
      </rPr>
      <t>1.0 - 0.5 x 10e9 /L</t>
    </r>
    <phoneticPr fontId="30"/>
  </si>
  <si>
    <r>
      <rPr>
        <sz val="12"/>
        <rFont val="ＭＳ Ｐゴシック"/>
        <family val="3"/>
        <charset val="128"/>
      </rPr>
      <t>＜</t>
    </r>
    <r>
      <rPr>
        <sz val="12"/>
        <rFont val="Arial"/>
        <family val="2"/>
      </rPr>
      <t>1,000-500/mm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30"/>
  </si>
  <si>
    <r>
      <rPr>
        <sz val="12"/>
        <rFont val="ＭＳ Ｐゴシック"/>
        <family val="3"/>
        <charset val="128"/>
      </rPr>
      <t>＜</t>
    </r>
    <r>
      <rPr>
        <sz val="12"/>
        <rFont val="Arial"/>
        <family val="2"/>
      </rPr>
      <t xml:space="preserve">500/mm3; </t>
    </r>
    <r>
      <rPr>
        <sz val="12"/>
        <rFont val="ＭＳ Ｐゴシック"/>
        <family val="3"/>
        <charset val="128"/>
      </rPr>
      <t>＜</t>
    </r>
    <r>
      <rPr>
        <sz val="12"/>
        <rFont val="Arial"/>
        <family val="2"/>
      </rPr>
      <t>0.5 x 10e9 /L</t>
    </r>
    <phoneticPr fontId="30"/>
  </si>
  <si>
    <r>
      <rPr>
        <sz val="12"/>
        <rFont val="ＭＳ Ｐゴシック"/>
        <family val="3"/>
        <charset val="128"/>
      </rPr>
      <t>＜</t>
    </r>
    <r>
      <rPr>
        <sz val="12"/>
        <rFont val="Arial"/>
        <family val="2"/>
      </rPr>
      <t>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30"/>
  </si>
  <si>
    <t>A finding based on laboratory test results that indicate a decrease in number of neutrophils in a blood specimen.</t>
  </si>
  <si>
    <r>
      <rPr>
        <sz val="12"/>
        <rFont val="ＭＳ Ｐゴシック"/>
        <family val="3"/>
        <charset val="128"/>
      </rPr>
      <t>臨床検査にて血中好中球数が減少</t>
    </r>
  </si>
  <si>
    <t>Pancreatic enzymes decreased</t>
  </si>
  <si>
    <r>
      <rPr>
        <sz val="12"/>
        <rFont val="ＭＳ Ｐゴシック"/>
        <family val="3"/>
        <charset val="128"/>
      </rPr>
      <t>膵酵素減少</t>
    </r>
  </si>
  <si>
    <r>
      <rPr>
        <sz val="12"/>
        <rFont val="ＭＳ Ｐゴシック"/>
        <family val="3"/>
        <charset val="128"/>
      </rPr>
      <t>＜</t>
    </r>
    <r>
      <rPr>
        <sz val="12"/>
        <rFont val="Arial"/>
        <family val="2"/>
      </rPr>
      <t>LLN and asymptomatic</t>
    </r>
    <phoneticPr fontId="30"/>
  </si>
  <si>
    <r>
      <rPr>
        <sz val="12"/>
        <rFont val="ＭＳ Ｐゴシック"/>
        <family val="3"/>
        <charset val="128"/>
      </rPr>
      <t>＜</t>
    </r>
    <r>
      <rPr>
        <sz val="12"/>
        <rFont val="Arial"/>
        <family val="2"/>
      </rPr>
      <t xml:space="preserve">LLN </t>
    </r>
    <r>
      <rPr>
        <sz val="12"/>
        <rFont val="ＭＳ Ｐゴシック"/>
        <family val="3"/>
        <charset val="128"/>
      </rPr>
      <t>かつ症状がない</t>
    </r>
    <phoneticPr fontId="30"/>
  </si>
  <si>
    <t>Increase in stool frequency, bulk, or odor; steatorrhea</t>
    <phoneticPr fontId="30"/>
  </si>
  <si>
    <r>
      <rPr>
        <sz val="12"/>
        <rFont val="ＭＳ Ｐゴシック"/>
        <family val="3"/>
        <charset val="128"/>
      </rP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 xml:space="preserve">; </t>
    </r>
    <r>
      <rPr>
        <sz val="12"/>
        <rFont val="ＭＳ Ｐゴシック"/>
        <family val="3"/>
        <charset val="128"/>
      </rPr>
      <t>脂肪便</t>
    </r>
  </si>
  <si>
    <t>Sequelae of absorption deficiency</t>
  </si>
  <si>
    <r>
      <rPr>
        <sz val="12"/>
        <rFont val="ＭＳ Ｐゴシック"/>
        <family val="3"/>
        <charset val="128"/>
      </rPr>
      <t>吸収障害に続発する症状</t>
    </r>
  </si>
  <si>
    <t>A finding based on laboratory test results that indicate an decrease in levels of pancreatic enzymes in a biological specimen.</t>
  </si>
  <si>
    <r>
      <rPr>
        <sz val="12"/>
        <rFont val="ＭＳ Ｐゴシック"/>
        <family val="3"/>
        <charset val="128"/>
      </rPr>
      <t>臨床検査にて生体試料の膵酵素レベルが低下</t>
    </r>
  </si>
  <si>
    <t>Platelet count decreased</t>
  </si>
  <si>
    <r>
      <rPr>
        <sz val="12"/>
        <rFont val="ＭＳ Ｐゴシック"/>
        <family val="3"/>
        <charset val="128"/>
      </rPr>
      <t>血小板数減少</t>
    </r>
  </si>
  <si>
    <r>
      <rPr>
        <sz val="12"/>
        <rFont val="ＭＳ Ｐゴシック"/>
        <family val="3"/>
        <charset val="128"/>
      </rPr>
      <t>＜</t>
    </r>
    <r>
      <rPr>
        <sz val="12"/>
        <rFont val="Arial"/>
        <family val="2"/>
      </rPr>
      <t xml:space="preserve">LLN - 75,000/mm3; </t>
    </r>
    <r>
      <rPr>
        <sz val="12"/>
        <rFont val="ＭＳ Ｐゴシック"/>
        <family val="3"/>
        <charset val="128"/>
      </rPr>
      <t>＜</t>
    </r>
    <r>
      <rPr>
        <sz val="12"/>
        <rFont val="Arial"/>
        <family val="2"/>
      </rPr>
      <t>LLN - 75.0 x 10e9 /L</t>
    </r>
    <phoneticPr fontId="30"/>
  </si>
  <si>
    <r>
      <rPr>
        <sz val="12"/>
        <rFont val="ＭＳ Ｐゴシック"/>
        <family val="3"/>
        <charset val="128"/>
      </rPr>
      <t>＜</t>
    </r>
    <r>
      <rPr>
        <sz val="12"/>
        <rFont val="Arial"/>
        <family val="2"/>
      </rPr>
      <t>LLN-75,000/mm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30"/>
  </si>
  <si>
    <r>
      <rPr>
        <sz val="12"/>
        <rFont val="ＭＳ Ｐゴシック"/>
        <family val="3"/>
        <charset val="128"/>
      </rPr>
      <t>＜</t>
    </r>
    <r>
      <rPr>
        <sz val="12"/>
        <rFont val="Arial"/>
        <family val="2"/>
      </rPr>
      <t xml:space="preserve">75,000 - 50,000/mm3; </t>
    </r>
    <r>
      <rPr>
        <sz val="12"/>
        <rFont val="ＭＳ Ｐゴシック"/>
        <family val="3"/>
        <charset val="128"/>
      </rPr>
      <t>＜</t>
    </r>
    <r>
      <rPr>
        <sz val="12"/>
        <rFont val="Arial"/>
        <family val="2"/>
      </rPr>
      <t>75.0 - 50.0 x 10e9 /L</t>
    </r>
    <phoneticPr fontId="30"/>
  </si>
  <si>
    <r>
      <rPr>
        <sz val="12"/>
        <rFont val="ＭＳ Ｐゴシック"/>
        <family val="3"/>
        <charset val="128"/>
      </rPr>
      <t>＜</t>
    </r>
    <r>
      <rPr>
        <sz val="12"/>
        <rFont val="Arial"/>
        <family val="2"/>
      </rPr>
      <t>75,000-50,000/mm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30"/>
  </si>
  <si>
    <r>
      <rPr>
        <sz val="12"/>
        <rFont val="ＭＳ Ｐゴシック"/>
        <family val="3"/>
        <charset val="128"/>
      </rPr>
      <t>＜</t>
    </r>
    <r>
      <rPr>
        <sz val="12"/>
        <rFont val="Arial"/>
        <family val="2"/>
      </rPr>
      <t xml:space="preserve">50,000 - 25,000/mm3; </t>
    </r>
    <r>
      <rPr>
        <sz val="12"/>
        <rFont val="ＭＳ Ｐゴシック"/>
        <family val="3"/>
        <charset val="128"/>
      </rPr>
      <t>＜</t>
    </r>
    <r>
      <rPr>
        <sz val="12"/>
        <rFont val="Arial"/>
        <family val="2"/>
      </rPr>
      <t>50.0 - 25.0 x 10e9 /L</t>
    </r>
    <phoneticPr fontId="30"/>
  </si>
  <si>
    <r>
      <rPr>
        <sz val="12"/>
        <rFont val="ＭＳ Ｐゴシック"/>
        <family val="3"/>
        <charset val="128"/>
      </rPr>
      <t>＜</t>
    </r>
    <r>
      <rPr>
        <sz val="12"/>
        <rFont val="Arial"/>
        <family val="2"/>
      </rPr>
      <t>50,000-25,000/mm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30"/>
  </si>
  <si>
    <r>
      <rPr>
        <sz val="12"/>
        <rFont val="ＭＳ Ｐゴシック"/>
        <family val="3"/>
        <charset val="128"/>
      </rPr>
      <t>＜</t>
    </r>
    <r>
      <rPr>
        <sz val="12"/>
        <rFont val="Arial"/>
        <family val="2"/>
      </rPr>
      <t xml:space="preserve">25,000/mm3; </t>
    </r>
    <r>
      <rPr>
        <sz val="12"/>
        <rFont val="ＭＳ Ｐゴシック"/>
        <family val="3"/>
        <charset val="128"/>
      </rPr>
      <t>＜</t>
    </r>
    <r>
      <rPr>
        <sz val="12"/>
        <rFont val="Arial"/>
        <family val="2"/>
      </rPr>
      <t>25.0 x 10e9 /L</t>
    </r>
    <phoneticPr fontId="30"/>
  </si>
  <si>
    <r>
      <rPr>
        <sz val="12"/>
        <rFont val="ＭＳ Ｐゴシック"/>
        <family val="3"/>
        <charset val="128"/>
      </rPr>
      <t>＜</t>
    </r>
    <r>
      <rPr>
        <sz val="12"/>
        <rFont val="Arial"/>
        <family val="2"/>
      </rPr>
      <t>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30"/>
  </si>
  <si>
    <t>A finding based on laboratory test results that indicate a decrease in number of platelets in a blood specimen.</t>
  </si>
  <si>
    <r>
      <rPr>
        <sz val="12"/>
        <rFont val="ＭＳ Ｐゴシック"/>
        <family val="3"/>
        <charset val="128"/>
      </rPr>
      <t>臨床検査にて血中血小板数が減少</t>
    </r>
  </si>
  <si>
    <t>Serum amylase increased</t>
  </si>
  <si>
    <r>
      <rPr>
        <sz val="12"/>
        <rFont val="ＭＳ Ｐゴシック"/>
        <family val="3"/>
        <charset val="128"/>
      </rPr>
      <t>血清アミラーゼ増加</t>
    </r>
  </si>
  <si>
    <r>
      <rPr>
        <sz val="12"/>
        <rFont val="ＭＳ Ｐゴシック"/>
        <family val="3"/>
        <charset val="128"/>
      </rPr>
      <t>＞</t>
    </r>
    <r>
      <rPr>
        <sz val="12"/>
        <rFont val="Arial"/>
        <family val="2"/>
      </rPr>
      <t>1.5-2.0×ULN; 2.5-5.0×ULN</t>
    </r>
    <r>
      <rPr>
        <sz val="12"/>
        <rFont val="ＭＳ Ｐゴシック"/>
        <family val="3"/>
        <charset val="128"/>
      </rPr>
      <t>で症状がない</t>
    </r>
    <phoneticPr fontId="30"/>
  </si>
  <si>
    <t>A finding based on laboratory test results that indicate an increase in the levels of amylase in a serum specimen.</t>
  </si>
  <si>
    <r>
      <rPr>
        <sz val="12"/>
        <rFont val="ＭＳ Ｐゴシック"/>
        <family val="3"/>
        <charset val="128"/>
      </rPr>
      <t>臨床検査にて血清アミラーゼレベルが上昇</t>
    </r>
  </si>
  <si>
    <t>Thyroid stimulating hormone increased</t>
    <phoneticPr fontId="30"/>
  </si>
  <si>
    <r>
      <rPr>
        <sz val="12"/>
        <rFont val="ＭＳ Ｐゴシック"/>
        <family val="3"/>
        <charset val="128"/>
      </rPr>
      <t>甲状腺刺激ホルモン増加</t>
    </r>
  </si>
  <si>
    <t>TSH increased and no intervention initiated</t>
  </si>
  <si>
    <r>
      <t>TSH</t>
    </r>
    <r>
      <rPr>
        <sz val="12"/>
        <rFont val="ＭＳ Ｐゴシック"/>
        <family val="3"/>
        <charset val="128"/>
      </rPr>
      <t>増加</t>
    </r>
    <r>
      <rPr>
        <sz val="12"/>
        <rFont val="Arial"/>
        <family val="2"/>
      </rPr>
      <t xml:space="preserve">, </t>
    </r>
    <r>
      <rPr>
        <sz val="12"/>
        <rFont val="ＭＳ Ｐゴシック"/>
        <family val="3"/>
        <charset val="128"/>
      </rPr>
      <t>治療を要さない</t>
    </r>
  </si>
  <si>
    <t>A disorder characterized by an increase in thyroid stimulating hormone.</t>
  </si>
  <si>
    <r>
      <rPr>
        <sz val="12"/>
        <rFont val="ＭＳ Ｐゴシック"/>
        <family val="3"/>
        <charset val="128"/>
      </rPr>
      <t>甲状腺刺激ホルモンが増加</t>
    </r>
  </si>
  <si>
    <t>If intervention initiated or symptomatic, report as Endocrine disorders: Hypothyroidism.</t>
  </si>
  <si>
    <r>
      <rPr>
        <sz val="12"/>
        <rFont val="ＭＳ Ｐゴシック"/>
        <family val="3"/>
        <charset val="128"/>
      </rPr>
      <t>治療を要する場合、または症状がある場合、甲状腺機能亢進症［内分泌障害］として記録</t>
    </r>
    <r>
      <rPr>
        <sz val="12"/>
        <rFont val="Arial"/>
        <family val="2"/>
      </rPr>
      <t>/</t>
    </r>
    <r>
      <rPr>
        <sz val="12"/>
        <rFont val="ＭＳ Ｐゴシック"/>
        <family val="3"/>
        <charset val="128"/>
      </rPr>
      <t>報告する</t>
    </r>
  </si>
  <si>
    <t>Urine output decreased</t>
  </si>
  <si>
    <r>
      <rPr>
        <sz val="12"/>
        <rFont val="ＭＳ Ｐゴシック"/>
        <family val="3"/>
        <charset val="128"/>
      </rPr>
      <t>尿量減少</t>
    </r>
  </si>
  <si>
    <r>
      <t>Adult: Oliguria (</t>
    </r>
    <r>
      <rPr>
        <sz val="12"/>
        <rFont val="ＭＳ Ｐゴシック"/>
        <family val="3"/>
        <charset val="128"/>
      </rPr>
      <t>＜</t>
    </r>
    <r>
      <rPr>
        <sz val="12"/>
        <rFont val="Arial"/>
        <family val="2"/>
      </rPr>
      <t xml:space="preserve">80 ml in 8 hr);
Infants: </t>
    </r>
    <r>
      <rPr>
        <sz val="12"/>
        <rFont val="ＭＳ Ｐゴシック"/>
        <family val="3"/>
        <charset val="128"/>
      </rPr>
      <t>＜</t>
    </r>
    <r>
      <rPr>
        <sz val="12"/>
        <rFont val="Arial"/>
        <family val="2"/>
      </rPr>
      <t xml:space="preserve"> 0.5 mL/kg per hour for 24 hours;
Children: </t>
    </r>
    <r>
      <rPr>
        <sz val="12"/>
        <rFont val="ＭＳ Ｐゴシック"/>
        <family val="3"/>
        <charset val="128"/>
      </rPr>
      <t>＜</t>
    </r>
    <r>
      <rPr>
        <sz val="12"/>
        <rFont val="Arial"/>
        <family val="2"/>
      </rPr>
      <t xml:space="preserve"> 500 mL/1.73 m2 body surface area per day</t>
    </r>
    <phoneticPr fontId="30"/>
  </si>
  <si>
    <r>
      <rPr>
        <b/>
        <sz val="12"/>
        <rFont val="ＭＳ Ｐゴシック"/>
        <family val="3"/>
        <charset val="128"/>
      </rPr>
      <t>成人</t>
    </r>
    <r>
      <rPr>
        <b/>
        <sz val="12"/>
        <rFont val="Arial"/>
        <family val="2"/>
      </rPr>
      <t xml:space="preserve">: </t>
    </r>
    <r>
      <rPr>
        <sz val="12"/>
        <rFont val="ＭＳ Ｐゴシック"/>
        <family val="3"/>
        <charset val="128"/>
      </rP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
      <rPr>
        <sz val="12"/>
        <rFont val="Arial"/>
        <family val="2"/>
      </rPr>
      <t xml:space="preserve">;
</t>
    </r>
    <r>
      <rPr>
        <b/>
        <sz val="12"/>
        <rFont val="ＭＳ Ｐゴシック"/>
        <family val="3"/>
        <charset val="128"/>
      </rPr>
      <t>幼児</t>
    </r>
    <r>
      <rPr>
        <b/>
        <sz val="12"/>
        <rFont val="Arial"/>
        <family val="2"/>
      </rPr>
      <t>:</t>
    </r>
    <r>
      <rPr>
        <sz val="12"/>
        <rFont val="Arial"/>
        <family val="2"/>
      </rPr>
      <t xml:space="preserve"> 24</t>
    </r>
    <r>
      <rPr>
        <sz val="12"/>
        <rFont val="ＭＳ Ｐゴシック"/>
        <family val="3"/>
        <charset val="128"/>
      </rPr>
      <t>時間にわたり＜</t>
    </r>
    <r>
      <rPr>
        <sz val="12"/>
        <rFont val="Arial"/>
        <family val="2"/>
      </rPr>
      <t xml:space="preserve"> 0.5 mL/kg/</t>
    </r>
    <r>
      <rPr>
        <sz val="12"/>
        <rFont val="ＭＳ Ｐゴシック"/>
        <family val="3"/>
        <charset val="128"/>
      </rPr>
      <t xml:space="preserve">時
</t>
    </r>
    <r>
      <rPr>
        <b/>
        <sz val="12"/>
        <rFont val="ＭＳ Ｐゴシック"/>
        <family val="3"/>
        <charset val="128"/>
      </rPr>
      <t>小児：</t>
    </r>
    <r>
      <rPr>
        <sz val="12"/>
        <rFont val="ＭＳ Ｐゴシック"/>
        <family val="3"/>
        <charset val="128"/>
      </rPr>
      <t>＜</t>
    </r>
    <r>
      <rPr>
        <sz val="12"/>
        <rFont val="Arial"/>
        <family val="2"/>
      </rPr>
      <t xml:space="preserve"> 500 mL/</t>
    </r>
    <r>
      <rPr>
        <sz val="12"/>
        <rFont val="ＭＳ Ｐゴシック"/>
        <family val="3"/>
        <charset val="128"/>
      </rPr>
      <t>体表面積</t>
    </r>
    <r>
      <rPr>
        <sz val="12"/>
        <rFont val="Arial"/>
        <family val="2"/>
      </rPr>
      <t>1.73 m</t>
    </r>
    <r>
      <rPr>
        <vertAlign val="superscript"/>
        <sz val="12"/>
        <rFont val="Arial"/>
        <family val="2"/>
      </rPr>
      <t>2</t>
    </r>
    <r>
      <rPr>
        <sz val="12"/>
        <rFont val="Arial"/>
        <family val="2"/>
      </rPr>
      <t>/</t>
    </r>
    <r>
      <rPr>
        <sz val="12"/>
        <rFont val="ＭＳ Ｐゴシック"/>
        <family val="3"/>
        <charset val="128"/>
      </rPr>
      <t>日</t>
    </r>
    <phoneticPr fontId="30"/>
  </si>
  <si>
    <r>
      <t>Adult: Anuria (</t>
    </r>
    <r>
      <rPr>
        <sz val="12"/>
        <rFont val="ＭＳ Ｐゴシック"/>
        <family val="3"/>
        <charset val="128"/>
      </rPr>
      <t>＜</t>
    </r>
    <r>
      <rPr>
        <sz val="12"/>
        <rFont val="Arial"/>
        <family val="2"/>
      </rPr>
      <t>240 ml in 24 hr);
Pediatric: No urine output over 12 hours</t>
    </r>
    <phoneticPr fontId="30"/>
  </si>
  <si>
    <r>
      <rPr>
        <b/>
        <sz val="12"/>
        <rFont val="ＭＳ Ｐゴシック"/>
        <family val="3"/>
        <charset val="128"/>
      </rPr>
      <t>成人</t>
    </r>
    <r>
      <rPr>
        <b/>
        <sz val="12"/>
        <rFont val="Arial"/>
        <family val="2"/>
      </rPr>
      <t xml:space="preserve">: </t>
    </r>
    <r>
      <rPr>
        <sz val="12"/>
        <rFont val="ＭＳ Ｐゴシック"/>
        <family val="3"/>
        <charset val="128"/>
      </rP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
      <rPr>
        <sz val="12"/>
        <rFont val="Arial"/>
        <family val="2"/>
      </rPr>
      <t xml:space="preserve">; 
</t>
    </r>
    <r>
      <rPr>
        <b/>
        <sz val="12"/>
        <rFont val="ＭＳ Ｐゴシック"/>
        <family val="3"/>
        <charset val="128"/>
      </rPr>
      <t>小児</t>
    </r>
    <r>
      <rPr>
        <b/>
        <sz val="12"/>
        <rFont val="Arial"/>
        <family val="2"/>
      </rPr>
      <t xml:space="preserve">: </t>
    </r>
    <r>
      <rPr>
        <sz val="12"/>
        <rFont val="Arial"/>
        <family val="2"/>
      </rPr>
      <t>12</t>
    </r>
    <r>
      <rPr>
        <sz val="12"/>
        <rFont val="ＭＳ Ｐゴシック"/>
        <family val="3"/>
        <charset val="128"/>
      </rPr>
      <t>時間にわたって尿排出がない</t>
    </r>
    <phoneticPr fontId="30"/>
  </si>
  <si>
    <t>A finding based on test results that indicate urine production is less relative to previous output.</t>
  </si>
  <si>
    <r>
      <rPr>
        <sz val="12"/>
        <rFont val="ＭＳ Ｐゴシック"/>
        <family val="3"/>
        <charset val="128"/>
      </rPr>
      <t>尿量が以前に比べ減少</t>
    </r>
  </si>
  <si>
    <t>Vital capacity abnormal</t>
  </si>
  <si>
    <r>
      <rPr>
        <sz val="12"/>
        <rFont val="ＭＳ Ｐゴシック"/>
        <family val="3"/>
        <charset val="128"/>
      </rPr>
      <t>肺活量異常</t>
    </r>
  </si>
  <si>
    <t>90 - 75% of predicted value</t>
  </si>
  <si>
    <r>
      <rPr>
        <sz val="12"/>
        <rFont val="ＭＳ Ｐゴシック"/>
        <family val="3"/>
        <charset val="128"/>
      </rPr>
      <t>予測値の</t>
    </r>
    <r>
      <rPr>
        <sz val="12"/>
        <rFont val="Arial"/>
        <family val="2"/>
      </rPr>
      <t>90-75%</t>
    </r>
  </si>
  <si>
    <r>
      <rPr>
        <sz val="12"/>
        <rFont val="ＭＳ Ｐゴシック"/>
        <family val="3"/>
        <charset val="128"/>
      </rPr>
      <t>＜</t>
    </r>
    <r>
      <rPr>
        <sz val="12"/>
        <rFont val="Arial"/>
        <family val="2"/>
      </rPr>
      <t>75 - 50% of predicted value; limiting instrumental ADL</t>
    </r>
    <phoneticPr fontId="30"/>
  </si>
  <si>
    <r>
      <rPr>
        <sz val="12"/>
        <rFont val="ＭＳ Ｐゴシック"/>
        <family val="3"/>
        <charset val="128"/>
      </rPr>
      <t>予測値の＜</t>
    </r>
    <r>
      <rPr>
        <sz val="12"/>
        <rFont val="Arial"/>
        <family val="2"/>
      </rPr>
      <t xml:space="preserve">75-50%; </t>
    </r>
    <r>
      <rPr>
        <sz val="12"/>
        <rFont val="ＭＳ Ｐゴシック"/>
        <family val="3"/>
        <charset val="128"/>
      </rPr>
      <t>身の回り以外の日常生活動作の制限</t>
    </r>
    <phoneticPr fontId="30"/>
  </si>
  <si>
    <r>
      <rPr>
        <sz val="12"/>
        <rFont val="ＭＳ Ｐゴシック"/>
        <family val="3"/>
        <charset val="128"/>
      </rPr>
      <t>＜</t>
    </r>
    <r>
      <rPr>
        <sz val="12"/>
        <rFont val="Arial"/>
        <family val="2"/>
      </rPr>
      <t>50% of predicted value; limiting self care ADL</t>
    </r>
    <phoneticPr fontId="30"/>
  </si>
  <si>
    <r>
      <rPr>
        <sz val="12"/>
        <rFont val="ＭＳ Ｐゴシック"/>
        <family val="3"/>
        <charset val="128"/>
      </rPr>
      <t>予測値の＜</t>
    </r>
    <r>
      <rPr>
        <sz val="12"/>
        <rFont val="Arial"/>
        <family val="2"/>
      </rPr>
      <t xml:space="preserve">50%; </t>
    </r>
    <r>
      <rPr>
        <sz val="12"/>
        <rFont val="ＭＳ Ｐゴシック"/>
        <family val="3"/>
        <charset val="128"/>
      </rPr>
      <t>身の回りの日常生活動作の制限</t>
    </r>
    <phoneticPr fontId="30"/>
  </si>
  <si>
    <t>A finding based on pulmonary function test results that indicate an abnormal vital capacity (amount of exhaled after a maximum inhalation) when compared to the predicted value.</t>
  </si>
  <si>
    <r>
      <rPr>
        <sz val="12"/>
        <rFont val="ＭＳ Ｐゴシック"/>
        <family val="3"/>
        <charset val="128"/>
      </rPr>
      <t>肺機能検査で予測値と比べた肺活量（最大吸気後の呼気量）の異常</t>
    </r>
  </si>
  <si>
    <t>Also consider Investigations: Forced Expiratory Volume; Respiratory, thoracic and mediastinal disorders: Respiratory failure or Dyspnea</t>
  </si>
  <si>
    <r>
      <rPr>
        <sz val="12"/>
        <rFont val="ＭＳ Ｐゴシック"/>
        <family val="3"/>
        <charset val="128"/>
      </rPr>
      <t>努力呼気量減少［臨床検査］または呼吸不全または呼吸困難［呼吸器、胸郭および縦隔障害］も参照して</t>
    </r>
    <r>
      <rPr>
        <sz val="12"/>
        <rFont val="Arial"/>
        <family val="2"/>
      </rPr>
      <t>grading</t>
    </r>
    <r>
      <rPr>
        <sz val="12"/>
        <rFont val="ＭＳ Ｐゴシック"/>
        <family val="3"/>
        <charset val="128"/>
      </rPr>
      <t>する</t>
    </r>
  </si>
  <si>
    <t>Weight gain</t>
  </si>
  <si>
    <r>
      <rPr>
        <sz val="12"/>
        <rFont val="ＭＳ Ｐゴシック"/>
        <family val="3"/>
        <charset val="128"/>
      </rPr>
      <t>体重増加</t>
    </r>
  </si>
  <si>
    <r>
      <t xml:space="preserve">5 - </t>
    </r>
    <r>
      <rPr>
        <sz val="12"/>
        <rFont val="ＭＳ Ｐゴシック"/>
        <family val="3"/>
        <charset val="128"/>
      </rPr>
      <t>＜</t>
    </r>
    <r>
      <rPr>
        <sz val="12"/>
        <rFont val="Arial"/>
        <family val="2"/>
      </rPr>
      <t>10% from baseline</t>
    </r>
    <phoneticPr fontId="30"/>
  </si>
  <si>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phoneticPr fontId="30"/>
  </si>
  <si>
    <r>
      <t xml:space="preserve">10 - </t>
    </r>
    <r>
      <rPr>
        <sz val="12"/>
        <rFont val="ＭＳ Ｐゴシック"/>
        <family val="3"/>
        <charset val="128"/>
      </rPr>
      <t>＜</t>
    </r>
    <r>
      <rPr>
        <sz val="12"/>
        <rFont val="Arial"/>
        <family val="2"/>
      </rPr>
      <t>20% from baseline</t>
    </r>
    <phoneticPr fontId="30"/>
  </si>
  <si>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phoneticPr fontId="30"/>
  </si>
  <si>
    <r>
      <rPr>
        <sz val="12"/>
        <rFont val="ＭＳ Ｐゴシック"/>
        <family val="3"/>
        <charset val="128"/>
      </rPr>
      <t>＞</t>
    </r>
    <r>
      <rPr>
        <sz val="12"/>
        <rFont val="Arial"/>
        <family val="2"/>
      </rPr>
      <t>=20% from baseline</t>
    </r>
    <phoneticPr fontId="30"/>
  </si>
  <si>
    <r>
      <rPr>
        <sz val="12"/>
        <rFont val="ＭＳ Ｐゴシック"/>
        <family val="3"/>
        <charset val="128"/>
      </rPr>
      <t>ベースラインより≧</t>
    </r>
    <r>
      <rPr>
        <sz val="12"/>
        <rFont val="Arial"/>
        <family val="2"/>
      </rPr>
      <t>20%</t>
    </r>
    <r>
      <rPr>
        <sz val="12"/>
        <rFont val="ＭＳ Ｐゴシック"/>
        <family val="3"/>
        <charset val="128"/>
      </rPr>
      <t>増加</t>
    </r>
    <phoneticPr fontId="30"/>
  </si>
  <si>
    <t>A finding characterized by an unexpected or abnormal increase in overall body weight; for pediatrics, greater than the baseline growth curve.</t>
  </si>
  <si>
    <r>
      <rPr>
        <sz val="12"/>
        <rFont val="ＭＳ Ｐゴシック"/>
        <family val="3"/>
        <charset val="128"/>
      </rPr>
      <t>予期されない</t>
    </r>
    <r>
      <rPr>
        <sz val="12"/>
        <rFont val="Arial"/>
        <family val="2"/>
      </rPr>
      <t>/</t>
    </r>
    <r>
      <rPr>
        <sz val="12"/>
        <rFont val="ＭＳ Ｐゴシック"/>
        <family val="3"/>
        <charset val="128"/>
      </rPr>
      <t>異常な体重の増加。
小児ではベースライン成長曲線より大きい</t>
    </r>
    <phoneticPr fontId="30"/>
  </si>
  <si>
    <t>Do not use Metabolism and nutrition disorders: Obesity, this term is being retired.</t>
  </si>
  <si>
    <r>
      <rPr>
        <sz val="12"/>
        <rFont val="ＭＳ Ｐゴシック"/>
        <family val="3"/>
        <charset val="128"/>
      </rPr>
      <t>肥満［代謝および栄養障害］は用いない。</t>
    </r>
    <r>
      <rPr>
        <sz val="12"/>
        <rFont val="Arial"/>
        <family val="2"/>
      </rPr>
      <t>AE term</t>
    </r>
    <r>
      <rPr>
        <sz val="12"/>
        <rFont val="ＭＳ Ｐゴシック"/>
        <family val="3"/>
        <charset val="128"/>
      </rPr>
      <t>として今後用いないようにするため</t>
    </r>
  </si>
  <si>
    <t>Weight loss</t>
  </si>
  <si>
    <r>
      <rPr>
        <sz val="12"/>
        <rFont val="ＭＳ Ｐゴシック"/>
        <family val="3"/>
        <charset val="128"/>
      </rPr>
      <t>体重減少</t>
    </r>
  </si>
  <si>
    <r>
      <t xml:space="preserve">5 to </t>
    </r>
    <r>
      <rPr>
        <sz val="12"/>
        <rFont val="ＭＳ Ｐゴシック"/>
        <family val="3"/>
        <charset val="128"/>
      </rPr>
      <t>＜</t>
    </r>
    <r>
      <rPr>
        <sz val="12"/>
        <rFont val="Arial"/>
        <family val="2"/>
      </rPr>
      <t>10% from baseline; intervention not indicated</t>
    </r>
    <phoneticPr fontId="30"/>
  </si>
  <si>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30"/>
  </si>
  <si>
    <r>
      <t xml:space="preserve">10 - </t>
    </r>
    <r>
      <rPr>
        <sz val="12"/>
        <rFont val="ＭＳ Ｐゴシック"/>
        <family val="3"/>
        <charset val="128"/>
      </rPr>
      <t>＜</t>
    </r>
    <r>
      <rPr>
        <sz val="12"/>
        <rFont val="Arial"/>
        <family val="2"/>
      </rPr>
      <t>20% from baseline; nutritional support indicated</t>
    </r>
    <phoneticPr fontId="30"/>
  </si>
  <si>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phoneticPr fontId="30"/>
  </si>
  <si>
    <r>
      <rPr>
        <sz val="12"/>
        <rFont val="ＭＳ Ｐゴシック"/>
        <family val="3"/>
        <charset val="128"/>
      </rPr>
      <t>＞</t>
    </r>
    <r>
      <rPr>
        <sz val="12"/>
        <rFont val="Arial"/>
        <family val="2"/>
      </rPr>
      <t>=20% from baseline; tube feeding or TPN indicated</t>
    </r>
    <phoneticPr fontId="30"/>
  </si>
  <si>
    <r>
      <rPr>
        <sz val="12"/>
        <rFont val="ＭＳ Ｐゴシック"/>
        <family val="3"/>
        <charset val="128"/>
      </rP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phoneticPr fontId="30"/>
  </si>
  <si>
    <t>A finding characterized by a decrease in overall body weight; for pediatrics, less than the baseline growth curve.</t>
  </si>
  <si>
    <r>
      <rPr>
        <sz val="12"/>
        <rFont val="ＭＳ Ｐゴシック"/>
        <family val="3"/>
        <charset val="128"/>
      </rPr>
      <t>体重の減少。小児ではベースライン成長曲線より小さい</t>
    </r>
  </si>
  <si>
    <t>White blood cell decreased</t>
  </si>
  <si>
    <r>
      <rPr>
        <sz val="12"/>
        <rFont val="ＭＳ Ｐゴシック"/>
        <family val="3"/>
        <charset val="128"/>
      </rPr>
      <t>白血球減少</t>
    </r>
  </si>
  <si>
    <r>
      <rPr>
        <sz val="12"/>
        <rFont val="ＭＳ Ｐゴシック"/>
        <family val="3"/>
        <charset val="128"/>
      </rPr>
      <t>＜</t>
    </r>
    <r>
      <rPr>
        <sz val="12"/>
        <rFont val="Arial"/>
        <family val="2"/>
      </rPr>
      <t xml:space="preserve">LLN - 3000/mm3; </t>
    </r>
    <r>
      <rPr>
        <sz val="12"/>
        <rFont val="ＭＳ Ｐゴシック"/>
        <family val="3"/>
        <charset val="128"/>
      </rPr>
      <t>＜</t>
    </r>
    <r>
      <rPr>
        <sz val="12"/>
        <rFont val="Arial"/>
        <family val="2"/>
      </rPr>
      <t>LLN - 3.0 x 10e9 /L</t>
    </r>
    <phoneticPr fontId="30"/>
  </si>
  <si>
    <r>
      <rPr>
        <sz val="12"/>
        <rFont val="ＭＳ Ｐゴシック"/>
        <family val="3"/>
        <charset val="128"/>
      </rPr>
      <t>＜</t>
    </r>
    <r>
      <rPr>
        <sz val="12"/>
        <rFont val="Arial"/>
        <family val="2"/>
      </rPr>
      <t>LLN-3,000/mm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30"/>
  </si>
  <si>
    <r>
      <rPr>
        <sz val="12"/>
        <rFont val="ＭＳ Ｐゴシック"/>
        <family val="3"/>
        <charset val="128"/>
      </rPr>
      <t>＜</t>
    </r>
    <r>
      <rPr>
        <sz val="12"/>
        <rFont val="Arial"/>
        <family val="2"/>
      </rPr>
      <t xml:space="preserve">3000 - 2000/mm3; </t>
    </r>
    <r>
      <rPr>
        <sz val="12"/>
        <rFont val="ＭＳ Ｐゴシック"/>
        <family val="3"/>
        <charset val="128"/>
      </rPr>
      <t>＜</t>
    </r>
    <r>
      <rPr>
        <sz val="12"/>
        <rFont val="Arial"/>
        <family val="2"/>
      </rPr>
      <t>3.0 - 2.0 x 10e9 /L</t>
    </r>
    <phoneticPr fontId="30"/>
  </si>
  <si>
    <r>
      <rPr>
        <sz val="12"/>
        <rFont val="ＭＳ Ｐゴシック"/>
        <family val="3"/>
        <charset val="128"/>
      </rPr>
      <t>＜</t>
    </r>
    <r>
      <rPr>
        <sz val="12"/>
        <rFont val="Arial"/>
        <family val="2"/>
      </rPr>
      <t>3,000-2,000/mm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30"/>
  </si>
  <si>
    <r>
      <rPr>
        <sz val="12"/>
        <rFont val="ＭＳ Ｐゴシック"/>
        <family val="3"/>
        <charset val="128"/>
      </rPr>
      <t>＜</t>
    </r>
    <r>
      <rPr>
        <sz val="12"/>
        <rFont val="Arial"/>
        <family val="2"/>
      </rPr>
      <t xml:space="preserve">2000 - 1000/mm3; </t>
    </r>
    <r>
      <rPr>
        <sz val="12"/>
        <rFont val="ＭＳ Ｐゴシック"/>
        <family val="3"/>
        <charset val="128"/>
      </rPr>
      <t>＜</t>
    </r>
    <r>
      <rPr>
        <sz val="12"/>
        <rFont val="Arial"/>
        <family val="2"/>
      </rPr>
      <t>2.0 - 1.0 x 10e9 /L</t>
    </r>
    <phoneticPr fontId="30"/>
  </si>
  <si>
    <r>
      <rPr>
        <sz val="12"/>
        <rFont val="ＭＳ Ｐゴシック"/>
        <family val="3"/>
        <charset val="128"/>
      </rPr>
      <t>＜</t>
    </r>
    <r>
      <rPr>
        <sz val="12"/>
        <rFont val="Arial"/>
        <family val="2"/>
      </rPr>
      <t>2,000</t>
    </r>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30"/>
  </si>
  <si>
    <r>
      <rPr>
        <sz val="12"/>
        <rFont val="ＭＳ Ｐゴシック"/>
        <family val="3"/>
        <charset val="128"/>
      </rPr>
      <t>＜</t>
    </r>
    <r>
      <rPr>
        <sz val="12"/>
        <rFont val="Arial"/>
        <family val="2"/>
      </rPr>
      <t xml:space="preserve">1000/mm3; </t>
    </r>
    <r>
      <rPr>
        <sz val="12"/>
        <rFont val="ＭＳ Ｐゴシック"/>
        <family val="3"/>
        <charset val="128"/>
      </rPr>
      <t>＜</t>
    </r>
    <r>
      <rPr>
        <sz val="12"/>
        <rFont val="Arial"/>
        <family val="2"/>
      </rPr>
      <t>1.0 x 10e9 /L</t>
    </r>
    <phoneticPr fontId="30"/>
  </si>
  <si>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30"/>
  </si>
  <si>
    <t>A finding based on laboratory test results that indicate an decrease in number of white blood cells in a blood specimen.</t>
  </si>
  <si>
    <r>
      <rPr>
        <sz val="12"/>
        <rFont val="ＭＳ Ｐゴシック"/>
        <family val="3"/>
        <charset val="128"/>
      </rPr>
      <t>臨床検査で血中白血球が減少</t>
    </r>
  </si>
  <si>
    <t>Investigations - Other, specify</t>
  </si>
  <si>
    <r>
      <rPr>
        <sz val="12"/>
        <rFont val="ＭＳ Ｐゴシック"/>
        <family val="3"/>
        <charset val="128"/>
      </rPr>
      <t>臨床検査、その他（具体的に記載</t>
    </r>
    <r>
      <rPr>
        <sz val="12"/>
        <rFont val="Arial"/>
        <family val="2"/>
      </rPr>
      <t xml:space="preserve">    </t>
    </r>
    <r>
      <rPr>
        <sz val="12"/>
        <rFont val="ＭＳ Ｐゴシック"/>
        <family val="3"/>
        <charset val="128"/>
      </rPr>
      <t>）</t>
    </r>
  </si>
  <si>
    <r>
      <t>代謝および栄養障害</t>
    </r>
    <r>
      <rPr>
        <b/>
        <sz val="12"/>
        <rFont val="Arial"/>
        <family val="2"/>
      </rPr>
      <t xml:space="preserve"> Metabolism and nutrition disorders</t>
    </r>
    <phoneticPr fontId="36" type="noConversion"/>
  </si>
  <si>
    <t>Metabolism and nutrition disorders</t>
  </si>
  <si>
    <r>
      <rPr>
        <sz val="12"/>
        <rFont val="ＭＳ Ｐゴシック"/>
        <family val="3"/>
        <charset val="128"/>
      </rPr>
      <t>代謝および栄養障害</t>
    </r>
  </si>
  <si>
    <t>Acidosis</t>
  </si>
  <si>
    <r>
      <rPr>
        <sz val="12"/>
        <rFont val="ＭＳ Ｐゴシック"/>
        <family val="3"/>
        <charset val="128"/>
      </rPr>
      <t>アシドーシス</t>
    </r>
  </si>
  <si>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=7.3</t>
    </r>
    <phoneticPr fontId="30"/>
  </si>
  <si>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phoneticPr fontId="30"/>
  </si>
  <si>
    <r>
      <t xml:space="preserve">pH </t>
    </r>
    <r>
      <rPr>
        <sz val="12"/>
        <rFont val="ＭＳ Ｐゴシック"/>
        <family val="3"/>
        <charset val="128"/>
      </rPr>
      <t>＜</t>
    </r>
    <r>
      <rPr>
        <sz val="12"/>
        <rFont val="Arial"/>
        <family val="2"/>
      </rPr>
      <t>7.3</t>
    </r>
    <phoneticPr fontId="30"/>
  </si>
  <si>
    <r>
      <t>pH</t>
    </r>
    <r>
      <rPr>
        <sz val="12"/>
        <rFont val="ＭＳ Ｐゴシック"/>
        <family val="3"/>
        <charset val="128"/>
      </rPr>
      <t>＜</t>
    </r>
    <r>
      <rPr>
        <sz val="12"/>
        <rFont val="Arial"/>
        <family val="2"/>
      </rPr>
      <t>7.3</t>
    </r>
    <phoneticPr fontId="30"/>
  </si>
  <si>
    <t>A disorder characterized by abnormally high acidity (high hydrogen-ion concentration) of the blood and other body tissues.</t>
  </si>
  <si>
    <r>
      <rPr>
        <sz val="12"/>
        <rFont val="ＭＳ Ｐゴシック"/>
        <family val="3"/>
        <charset val="128"/>
      </rPr>
      <t>血中や他の組織中の酸（高水素イオン濃度</t>
    </r>
    <r>
      <rPr>
        <sz val="12"/>
        <rFont val="Arial"/>
        <family val="2"/>
      </rPr>
      <t xml:space="preserve"> </t>
    </r>
    <r>
      <rPr>
        <sz val="12"/>
        <rFont val="ＭＳ Ｐゴシック"/>
        <family val="3"/>
        <charset val="128"/>
      </rPr>
      <t>）の過剰</t>
    </r>
  </si>
  <si>
    <t>Alcohol intolerance</t>
  </si>
  <si>
    <r>
      <rPr>
        <sz val="12"/>
        <rFont val="ＭＳ Ｐゴシック"/>
        <family val="3"/>
        <charset val="128"/>
      </rPr>
      <t>アルコール不耐性</t>
    </r>
  </si>
  <si>
    <t>A disorder characterized by an increase in sensitivity to the adverse effects of alcohol, which can include nasal congestion, skin flushes, heart dysrhythmias, nausea, vomiting, indigestion and headaches.</t>
  </si>
  <si>
    <r>
      <rPr>
        <sz val="12"/>
        <rFont val="ＭＳ Ｐゴシック"/>
        <family val="3"/>
        <charset val="128"/>
      </rPr>
      <t>鼻詰まり、皮膚の紅潮、不整脈、悪心、嘔吐、消化不良、頭痛など、アルコールによる有害事象が起こりやすい状態</t>
    </r>
  </si>
  <si>
    <t>Alkalosis</t>
  </si>
  <si>
    <r>
      <rPr>
        <sz val="12"/>
        <rFont val="ＭＳ Ｐゴシック"/>
        <family val="3"/>
        <charset val="128"/>
      </rPr>
      <t>アルカローシス</t>
    </r>
  </si>
  <si>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=7.5</t>
    </r>
    <phoneticPr fontId="30"/>
  </si>
  <si>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phoneticPr fontId="30"/>
  </si>
  <si>
    <r>
      <t xml:space="preserve">pH </t>
    </r>
    <r>
      <rPr>
        <sz val="12"/>
        <rFont val="ＭＳ Ｐゴシック"/>
        <family val="3"/>
        <charset val="128"/>
      </rPr>
      <t>＞</t>
    </r>
    <r>
      <rPr>
        <sz val="12"/>
        <rFont val="Arial"/>
        <family val="2"/>
      </rPr>
      <t>7.5</t>
    </r>
    <phoneticPr fontId="30"/>
  </si>
  <si>
    <r>
      <t>pH</t>
    </r>
    <r>
      <rPr>
        <sz val="12"/>
        <rFont val="ＭＳ Ｐゴシック"/>
        <family val="3"/>
        <charset val="128"/>
      </rPr>
      <t>＞</t>
    </r>
    <r>
      <rPr>
        <sz val="12"/>
        <rFont val="Arial"/>
        <family val="2"/>
      </rPr>
      <t>7.5</t>
    </r>
    <phoneticPr fontId="30"/>
  </si>
  <si>
    <t>A disorder characterized by abnormally high alkalinity (low hydrogen-ion concentration) of the blood and other body tissues.</t>
  </si>
  <si>
    <r>
      <rPr>
        <sz val="12"/>
        <rFont val="ＭＳ Ｐゴシック"/>
        <family val="3"/>
        <charset val="128"/>
      </rPr>
      <t>血中や他の組織中のアルカリイオン（低水素イオン濃度</t>
    </r>
    <r>
      <rPr>
        <sz val="12"/>
        <rFont val="Arial"/>
        <family val="2"/>
      </rPr>
      <t xml:space="preserve"> </t>
    </r>
    <r>
      <rPr>
        <sz val="12"/>
        <rFont val="ＭＳ Ｐゴシック"/>
        <family val="3"/>
        <charset val="128"/>
      </rPr>
      <t>）の過剰</t>
    </r>
  </si>
  <si>
    <t>Anorexia</t>
  </si>
  <si>
    <r>
      <rPr>
        <sz val="12"/>
        <rFont val="ＭＳ Ｐゴシック"/>
        <family val="3"/>
        <charset val="128"/>
      </rPr>
      <t>食欲不振</t>
    </r>
  </si>
  <si>
    <t>摂食習慣の変化を伴わない食欲低下</t>
    <rPh sb="0" eb="2">
      <t>セッショク</t>
    </rPh>
    <phoneticPr fontId="30"/>
  </si>
  <si>
    <t>Oral intake altered without significant weight loss or malnutrition; oral nutritional supplements indicated</t>
  </si>
  <si>
    <r>
      <rPr>
        <sz val="12"/>
        <rFont val="ＭＳ Ｐゴシック"/>
        <family val="3"/>
        <charset val="128"/>
      </rPr>
      <t>顕著な体重減少や栄養失調を伴わない摂食量の変化</t>
    </r>
    <r>
      <rPr>
        <sz val="12"/>
        <rFont val="Arial"/>
        <family val="2"/>
      </rPr>
      <t xml:space="preserve">; </t>
    </r>
    <r>
      <rPr>
        <sz val="12"/>
        <rFont val="ＭＳ Ｐゴシック"/>
        <family val="3"/>
        <charset val="128"/>
      </rPr>
      <t>経口栄養剤による補充を要する</t>
    </r>
  </si>
  <si>
    <t>Associated with significant weight loss or malnutrition (e.g., inadequate oral caloric and/or fluid intake); tube feeding or TPN indicated</t>
  </si>
  <si>
    <r>
      <rPr>
        <sz val="12"/>
        <rFont val="ＭＳ Ｐゴシック"/>
        <family val="3"/>
        <charset val="128"/>
      </rP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</si>
  <si>
    <t>A disorder characterized by a loss of appetite.</t>
  </si>
  <si>
    <r>
      <rPr>
        <sz val="12"/>
        <rFont val="ＭＳ Ｐゴシック"/>
        <family val="3"/>
        <charset val="128"/>
      </rPr>
      <t>食欲の低下</t>
    </r>
  </si>
  <si>
    <t>Dehydration</t>
  </si>
  <si>
    <r>
      <rPr>
        <sz val="12"/>
        <rFont val="ＭＳ Ｐゴシック"/>
        <family val="3"/>
        <charset val="128"/>
      </rPr>
      <t>脱水</t>
    </r>
  </si>
  <si>
    <t>Increased oral fluids indicated; dry mucous membranes; diminished skin turgor</t>
  </si>
  <si>
    <r>
      <rPr>
        <sz val="12"/>
        <rFont val="ＭＳ Ｐゴシック"/>
        <family val="3"/>
        <charset val="128"/>
      </rP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</si>
  <si>
    <t>IV fluids indicated</t>
  </si>
  <si>
    <r>
      <rPr>
        <sz val="12"/>
        <rFont val="ＭＳ Ｐゴシック"/>
        <family val="3"/>
        <charset val="128"/>
      </rPr>
      <t>静脈内輸液を要する</t>
    </r>
  </si>
  <si>
    <t>A disorder characterized by excessive loss of water from the body. It is usually caused by severe diarrhea, vomiting or diaphoresis.</t>
  </si>
  <si>
    <r>
      <rPr>
        <sz val="12"/>
        <rFont val="ＭＳ Ｐゴシック"/>
        <family val="3"/>
        <charset val="128"/>
      </rPr>
      <t>体から過度に水分が失われた状態。通常、高度の下痢、嘔吐、発汗により起こる</t>
    </r>
  </si>
  <si>
    <t>Glucose intolerance</t>
  </si>
  <si>
    <r>
      <rPr>
        <sz val="12"/>
        <rFont val="ＭＳ Ｐゴシック"/>
        <family val="3"/>
        <charset val="128"/>
      </rPr>
      <t>ブドウ糖不耐性</t>
    </r>
  </si>
  <si>
    <t>Symptomatic; dietary modification or oral agent indicated</t>
  </si>
  <si>
    <r>
      <rPr>
        <sz val="12"/>
        <rFont val="ＭＳ Ｐゴシック"/>
        <family val="3"/>
        <charset val="128"/>
      </rPr>
      <t>症状がある</t>
    </r>
    <r>
      <rPr>
        <sz val="12"/>
        <rFont val="Arial"/>
        <family val="2"/>
      </rPr>
      <t xml:space="preserve">; </t>
    </r>
    <r>
      <rPr>
        <sz val="12"/>
        <rFont val="ＭＳ Ｐゴシック"/>
        <family val="3"/>
        <charset val="128"/>
      </rPr>
      <t>食生活の変更または経口薬を要する</t>
    </r>
  </si>
  <si>
    <t>Severe symptoms; insulin indicated</t>
  </si>
  <si>
    <r>
      <rPr>
        <sz val="12"/>
        <rFont val="ＭＳ Ｐゴシック"/>
        <family val="3"/>
        <charset val="128"/>
      </rPr>
      <t>高度の症状</t>
    </r>
    <r>
      <rPr>
        <sz val="12"/>
        <rFont val="Arial"/>
        <family val="2"/>
      </rPr>
      <t xml:space="preserve">; </t>
    </r>
    <r>
      <rPr>
        <sz val="12"/>
        <rFont val="ＭＳ Ｐゴシック"/>
        <family val="3"/>
        <charset val="128"/>
      </rPr>
      <t>インスリンを要する</t>
    </r>
  </si>
  <si>
    <t>A disorder characterized by an inability to properly metabolize glucose.</t>
  </si>
  <si>
    <r>
      <rPr>
        <sz val="12"/>
        <rFont val="ＭＳ Ｐゴシック"/>
        <family val="3"/>
        <charset val="128"/>
      </rPr>
      <t>ブドウ糖を正常に代謝できない</t>
    </r>
  </si>
  <si>
    <t>Hypercalcemia</t>
  </si>
  <si>
    <r>
      <rPr>
        <sz val="12"/>
        <rFont val="ＭＳ Ｐゴシック"/>
        <family val="3"/>
        <charset val="128"/>
      </rPr>
      <t>高カルシウム血症</t>
    </r>
  </si>
  <si>
    <r>
      <t xml:space="preserve">Corrected serum calcium of </t>
    </r>
    <r>
      <rPr>
        <sz val="12"/>
        <rFont val="ＭＳ Ｐゴシック"/>
        <family val="3"/>
        <charset val="128"/>
      </rPr>
      <t>＞</t>
    </r>
    <r>
      <rPr>
        <sz val="12"/>
        <rFont val="Arial"/>
        <family val="2"/>
      </rPr>
      <t xml:space="preserve">ULN - 11.5 mg/dL; </t>
    </r>
    <r>
      <rPr>
        <sz val="12"/>
        <rFont val="ＭＳ Ｐゴシック"/>
        <family val="3"/>
        <charset val="128"/>
      </rPr>
      <t>＞</t>
    </r>
    <r>
      <rPr>
        <sz val="12"/>
        <rFont val="Arial"/>
        <family val="2"/>
      </rPr>
      <t xml:space="preserve">ULN - 2.9 mmol/L; Ionized calcium </t>
    </r>
    <r>
      <rPr>
        <sz val="12"/>
        <rFont val="ＭＳ Ｐゴシック"/>
        <family val="3"/>
        <charset val="128"/>
      </rPr>
      <t>＞</t>
    </r>
    <r>
      <rPr>
        <sz val="12"/>
        <rFont val="Arial"/>
        <family val="2"/>
      </rPr>
      <t>ULN - 1.5 mmol/L</t>
    </r>
    <phoneticPr fontId="30"/>
  </si>
  <si>
    <r>
      <rPr>
        <sz val="12"/>
        <rFont val="ＭＳ Ｐゴシック"/>
        <family val="3"/>
        <charset val="128"/>
      </rP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ULN-1.5 mmol/L</t>
    </r>
    <phoneticPr fontId="30"/>
  </si>
  <si>
    <r>
      <t xml:space="preserve">Corrected serum calcium of </t>
    </r>
    <r>
      <rPr>
        <sz val="12"/>
        <rFont val="ＭＳ Ｐゴシック"/>
        <family val="3"/>
        <charset val="128"/>
      </rPr>
      <t>＞</t>
    </r>
    <r>
      <rPr>
        <sz val="12"/>
        <rFont val="Arial"/>
        <family val="2"/>
      </rPr>
      <t xml:space="preserve">11.5 - 12.5 mg/dL; </t>
    </r>
    <r>
      <rPr>
        <sz val="12"/>
        <rFont val="ＭＳ Ｐゴシック"/>
        <family val="3"/>
        <charset val="128"/>
      </rPr>
      <t>＞</t>
    </r>
    <r>
      <rPr>
        <sz val="12"/>
        <rFont val="Arial"/>
        <family val="2"/>
      </rPr>
      <t xml:space="preserve">2.9 - 3.1 mmol/L; Ionized calcium </t>
    </r>
    <r>
      <rPr>
        <sz val="12"/>
        <rFont val="ＭＳ Ｐゴシック"/>
        <family val="3"/>
        <charset val="128"/>
      </rPr>
      <t>＞</t>
    </r>
    <r>
      <rPr>
        <sz val="12"/>
        <rFont val="Arial"/>
        <family val="2"/>
      </rPr>
      <t>1.5 - 1.6 mmol/L; symptomatic</t>
    </r>
    <phoneticPr fontId="30"/>
  </si>
  <si>
    <r>
      <rPr>
        <sz val="12"/>
        <rFont val="ＭＳ Ｐゴシック"/>
        <family val="3"/>
        <charset val="128"/>
      </rP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phoneticPr fontId="30"/>
  </si>
  <si>
    <r>
      <t xml:space="preserve">Corrected serum calcium of </t>
    </r>
    <r>
      <rPr>
        <sz val="12"/>
        <rFont val="ＭＳ Ｐゴシック"/>
        <family val="3"/>
        <charset val="128"/>
      </rPr>
      <t>＞</t>
    </r>
    <r>
      <rPr>
        <sz val="12"/>
        <rFont val="Arial"/>
        <family val="2"/>
      </rPr>
      <t xml:space="preserve">12.5 - 13.5 mg/dL; </t>
    </r>
    <r>
      <rPr>
        <sz val="12"/>
        <rFont val="ＭＳ Ｐゴシック"/>
        <family val="3"/>
        <charset val="128"/>
      </rPr>
      <t>＞</t>
    </r>
    <r>
      <rPr>
        <sz val="12"/>
        <rFont val="Arial"/>
        <family val="2"/>
      </rPr>
      <t xml:space="preserve">3.1 - 3.4 mmol/L; Ionized calcium </t>
    </r>
    <r>
      <rPr>
        <sz val="12"/>
        <rFont val="ＭＳ Ｐゴシック"/>
        <family val="3"/>
        <charset val="128"/>
      </rPr>
      <t>＞</t>
    </r>
    <r>
      <rPr>
        <sz val="12"/>
        <rFont val="Arial"/>
        <family val="2"/>
      </rPr>
      <t>1.6 - 1.8 mmol/L; hospitalization indicated</t>
    </r>
    <phoneticPr fontId="30"/>
  </si>
  <si>
    <r>
      <rPr>
        <sz val="12"/>
        <rFont val="ＭＳ Ｐゴシック"/>
        <family val="3"/>
        <charset val="128"/>
      </rP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phoneticPr fontId="30"/>
  </si>
  <si>
    <r>
      <t xml:space="preserve">Corrected serum calcium of </t>
    </r>
    <r>
      <rPr>
        <sz val="12"/>
        <rFont val="ＭＳ Ｐゴシック"/>
        <family val="3"/>
        <charset val="128"/>
      </rPr>
      <t>＞</t>
    </r>
    <r>
      <rPr>
        <sz val="12"/>
        <rFont val="Arial"/>
        <family val="2"/>
      </rPr>
      <t xml:space="preserve">13.5 mg/dL; </t>
    </r>
    <r>
      <rPr>
        <sz val="12"/>
        <rFont val="ＭＳ Ｐゴシック"/>
        <family val="3"/>
        <charset val="128"/>
      </rPr>
      <t>＞</t>
    </r>
    <r>
      <rPr>
        <sz val="12"/>
        <rFont val="Arial"/>
        <family val="2"/>
      </rPr>
      <t xml:space="preserve">3.4 mmol/L; Ionized calcium </t>
    </r>
    <r>
      <rPr>
        <sz val="12"/>
        <rFont val="ＭＳ Ｐゴシック"/>
        <family val="3"/>
        <charset val="128"/>
      </rPr>
      <t>＞</t>
    </r>
    <r>
      <rPr>
        <sz val="12"/>
        <rFont val="Arial"/>
        <family val="2"/>
      </rPr>
      <t>1.8 mmol/L; life-threatening consequences</t>
    </r>
    <phoneticPr fontId="30"/>
  </si>
  <si>
    <r>
      <rPr>
        <sz val="12"/>
        <rFont val="ＭＳ Ｐゴシック"/>
        <family val="3"/>
        <charset val="128"/>
      </rP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phoneticPr fontId="30"/>
  </si>
  <si>
    <t>A disorder characterized by laboratory test results that indicate an elevation in the concentration of calcium (corrected for albumin) in blood.</t>
  </si>
  <si>
    <r>
      <rPr>
        <sz val="12"/>
        <rFont val="ＭＳ Ｐゴシック"/>
        <family val="3"/>
        <charset val="128"/>
      </rPr>
      <t>臨床検査にて血中カルシウム濃度（アルブミン補正）が増加</t>
    </r>
  </si>
  <si>
    <t>Hyperglycemia</t>
  </si>
  <si>
    <r>
      <rPr>
        <sz val="12"/>
        <rFont val="ＭＳ Ｐゴシック"/>
        <family val="3"/>
        <charset val="128"/>
      </rPr>
      <t>高血糖</t>
    </r>
  </si>
  <si>
    <t>Abnormal glucose above baseline with no medical intervention</t>
  </si>
  <si>
    <r>
      <rPr>
        <sz val="12"/>
        <rFont val="ＭＳ Ｐゴシック"/>
        <family val="3"/>
        <charset val="128"/>
      </rPr>
      <t>血糖値がベースラインを超える</t>
    </r>
    <r>
      <rPr>
        <sz val="12"/>
        <rFont val="Arial"/>
        <family val="2"/>
      </rPr>
      <t xml:space="preserve">, </t>
    </r>
    <r>
      <rPr>
        <sz val="12"/>
        <rFont val="ＭＳ Ｐゴシック"/>
        <family val="3"/>
        <charset val="128"/>
      </rPr>
      <t>内科的治療を要さない</t>
    </r>
  </si>
  <si>
    <t>Change in daily management from baseline for a diabetic; oral antiglycemic agent initiated; workup for diabetes</t>
  </si>
  <si>
    <r>
      <rPr>
        <sz val="12"/>
        <rFont val="ＭＳ Ｐゴシック"/>
        <family val="3"/>
        <charset val="128"/>
      </rPr>
      <t>糖尿病に対する日常管理の変更を要する</t>
    </r>
    <r>
      <rPr>
        <sz val="12"/>
        <rFont val="Arial"/>
        <family val="2"/>
      </rPr>
      <t xml:space="preserve">; </t>
    </r>
    <r>
      <rPr>
        <sz val="12"/>
        <rFont val="ＭＳ Ｐゴシック"/>
        <family val="3"/>
        <charset val="128"/>
      </rPr>
      <t>経口血糖降下薬を要する</t>
    </r>
    <r>
      <rPr>
        <sz val="12"/>
        <rFont val="Arial"/>
        <family val="2"/>
      </rPr>
      <t xml:space="preserve">; </t>
    </r>
    <r>
      <rPr>
        <sz val="12"/>
        <rFont val="ＭＳ Ｐゴシック"/>
        <family val="3"/>
        <charset val="128"/>
      </rPr>
      <t>糖尿病の精密検査を要する</t>
    </r>
  </si>
  <si>
    <t>Insulin therapy initiated; hospitalization indicated</t>
  </si>
  <si>
    <r>
      <rPr>
        <sz val="12"/>
        <rFont val="ＭＳ Ｐゴシック"/>
        <family val="3"/>
        <charset val="128"/>
      </rPr>
      <t>インスリン療法を要する</t>
    </r>
    <r>
      <rPr>
        <sz val="12"/>
        <rFont val="Arial"/>
        <family val="2"/>
      </rPr>
      <t xml:space="preserve">; </t>
    </r>
    <r>
      <rPr>
        <sz val="12"/>
        <rFont val="ＭＳ Ｐゴシック"/>
        <family val="3"/>
        <charset val="128"/>
      </rPr>
      <t>入院を要する</t>
    </r>
  </si>
  <si>
    <t>A disorder characterized by laboratory test results that indicate an elevation in the concentration of blood sugar. It is usually an indication of diabetes mellitus or glucose intolerance.</t>
  </si>
  <si>
    <r>
      <rPr>
        <sz val="12"/>
        <rFont val="ＭＳ Ｐゴシック"/>
        <family val="3"/>
        <charset val="128"/>
      </rPr>
      <t>臨床検査にて血糖値が上昇。通常、糖尿病やブドウ糖不耐性による</t>
    </r>
  </si>
  <si>
    <t>Hyperkalemia</t>
  </si>
  <si>
    <r>
      <rPr>
        <sz val="12"/>
        <rFont val="ＭＳ Ｐゴシック"/>
        <family val="3"/>
        <charset val="128"/>
      </rPr>
      <t>高カリウム血症</t>
    </r>
  </si>
  <si>
    <r>
      <rPr>
        <sz val="12"/>
        <rFont val="ＭＳ Ｐゴシック"/>
        <family val="3"/>
        <charset val="128"/>
      </rPr>
      <t>＞</t>
    </r>
    <r>
      <rPr>
        <sz val="12"/>
        <rFont val="Arial"/>
        <family val="2"/>
      </rPr>
      <t>ULN - 5.5 mmol/L</t>
    </r>
    <phoneticPr fontId="30"/>
  </si>
  <si>
    <r>
      <rPr>
        <sz val="12"/>
        <rFont val="ＭＳ Ｐゴシック"/>
        <family val="3"/>
        <charset val="128"/>
      </rPr>
      <t>＞</t>
    </r>
    <r>
      <rPr>
        <sz val="12"/>
        <rFont val="Arial"/>
        <family val="2"/>
      </rPr>
      <t>ULN-5.5 mmol/L</t>
    </r>
    <phoneticPr fontId="30"/>
  </si>
  <si>
    <t>＞5.5 - 6.0 mmol/L; intervention initiated</t>
  </si>
  <si>
    <r>
      <rPr>
        <sz val="12"/>
        <rFont val="ＭＳ Ｐゴシック"/>
        <family val="3"/>
        <charset val="128"/>
      </rPr>
      <t>＞</t>
    </r>
    <r>
      <rPr>
        <sz val="12"/>
        <rFont val="Arial"/>
        <family val="2"/>
      </rPr>
      <t xml:space="preserve">5.5-6.0 mmol/L; </t>
    </r>
    <r>
      <rPr>
        <sz val="12"/>
        <rFont val="ＭＳ Ｐゴシック"/>
        <family val="3"/>
        <charset val="128"/>
      </rPr>
      <t>治療を要する</t>
    </r>
    <phoneticPr fontId="30"/>
  </si>
  <si>
    <r>
      <rPr>
        <sz val="12"/>
        <rFont val="ＭＳ Ｐゴシック"/>
        <family val="3"/>
        <charset val="128"/>
      </rPr>
      <t>＞</t>
    </r>
    <r>
      <rPr>
        <sz val="12"/>
        <rFont val="Arial"/>
        <family val="2"/>
      </rPr>
      <t>6.0 - 7.0 mmol/L; hospitalization indicated</t>
    </r>
    <phoneticPr fontId="30"/>
  </si>
  <si>
    <r>
      <rPr>
        <sz val="12"/>
        <rFont val="ＭＳ Ｐゴシック"/>
        <family val="3"/>
        <charset val="128"/>
      </rPr>
      <t>＞</t>
    </r>
    <r>
      <rPr>
        <sz val="12"/>
        <rFont val="Arial"/>
        <family val="2"/>
      </rPr>
      <t xml:space="preserve">6.0-7.0 mmol/L; </t>
    </r>
    <r>
      <rPr>
        <sz val="12"/>
        <rFont val="ＭＳ Ｐゴシック"/>
        <family val="3"/>
        <charset val="128"/>
      </rPr>
      <t>入院を要する</t>
    </r>
    <phoneticPr fontId="30"/>
  </si>
  <si>
    <r>
      <rPr>
        <sz val="12"/>
        <rFont val="ＭＳ Ｐゴシック"/>
        <family val="3"/>
        <charset val="128"/>
      </rPr>
      <t>＞</t>
    </r>
    <r>
      <rPr>
        <sz val="12"/>
        <rFont val="Arial"/>
        <family val="2"/>
      </rPr>
      <t>7.0 mmol/L; life-threatening consequences</t>
    </r>
    <phoneticPr fontId="30"/>
  </si>
  <si>
    <r>
      <rPr>
        <sz val="12"/>
        <rFont val="ＭＳ Ｐゴシック"/>
        <family val="3"/>
        <charset val="128"/>
      </rPr>
      <t>＞</t>
    </r>
    <r>
      <rPr>
        <sz val="12"/>
        <rFont val="Arial"/>
        <family val="2"/>
      </rPr>
      <t xml:space="preserve">7.0 mmol/L; </t>
    </r>
    <r>
      <rPr>
        <sz val="12"/>
        <rFont val="ＭＳ Ｐゴシック"/>
        <family val="3"/>
        <charset val="128"/>
      </rPr>
      <t>生命を脅かす</t>
    </r>
    <phoneticPr fontId="30"/>
  </si>
  <si>
    <t>A disorder characterized by laboratory test results that indicate an elevation in the concentration of potassium in the blood; associated with kidney failure or sometimes with the use of diuretic drugs.</t>
  </si>
  <si>
    <r>
      <rPr>
        <sz val="12"/>
        <rFont val="ＭＳ Ｐゴシック"/>
        <family val="3"/>
        <charset val="128"/>
      </rPr>
      <t>臨床検査にて血中カリウム濃度が上昇。腎障害や、時に利尿薬の使用に関連する</t>
    </r>
  </si>
  <si>
    <t>Hyperlipidemia</t>
  </si>
  <si>
    <r>
      <rPr>
        <sz val="12"/>
        <rFont val="ＭＳ Ｐゴシック"/>
        <family val="3"/>
        <charset val="128"/>
      </rPr>
      <t>高脂血症</t>
    </r>
  </si>
  <si>
    <t>Requiring diet changes</t>
  </si>
  <si>
    <r>
      <rPr>
        <sz val="12"/>
        <rFont val="ＭＳ Ｐゴシック"/>
        <family val="3"/>
        <charset val="128"/>
      </rPr>
      <t>食事の変更を要する</t>
    </r>
  </si>
  <si>
    <t>Requiring pharmaceutical intervention</t>
  </si>
  <si>
    <r>
      <rPr>
        <sz val="12"/>
        <rFont val="ＭＳ Ｐゴシック"/>
        <family val="3"/>
        <charset val="128"/>
      </rPr>
      <t>薬物療法を要する</t>
    </r>
  </si>
  <si>
    <t>Hospitalization; pancreatitis</t>
  </si>
  <si>
    <r>
      <rPr>
        <sz val="12"/>
        <rFont val="ＭＳ Ｐゴシック"/>
        <family val="3"/>
        <charset val="128"/>
      </rPr>
      <t>入院を要する</t>
    </r>
    <r>
      <rPr>
        <sz val="12"/>
        <rFont val="Arial"/>
        <family val="2"/>
      </rPr>
      <t xml:space="preserve">; </t>
    </r>
    <r>
      <rPr>
        <sz val="12"/>
        <rFont val="ＭＳ Ｐゴシック"/>
        <family val="3"/>
        <charset val="128"/>
      </rPr>
      <t>膵炎</t>
    </r>
  </si>
  <si>
    <t>A disorder characterized by laboratory test results that indicate an elevation in the concentration of lipids in blood.</t>
  </si>
  <si>
    <r>
      <rPr>
        <sz val="12"/>
        <rFont val="ＭＳ Ｐゴシック"/>
        <family val="3"/>
        <charset val="128"/>
      </rPr>
      <t>臨床検査にて血中脂質濃度が上昇</t>
    </r>
  </si>
  <si>
    <t>Hypermagnesemia</t>
  </si>
  <si>
    <r>
      <rPr>
        <sz val="12"/>
        <rFont val="ＭＳ Ｐゴシック"/>
        <family val="3"/>
        <charset val="128"/>
      </rPr>
      <t>高マグネシウム血症</t>
    </r>
  </si>
  <si>
    <r>
      <rPr>
        <sz val="12"/>
        <rFont val="ＭＳ Ｐゴシック"/>
        <family val="3"/>
        <charset val="128"/>
      </rPr>
      <t>＞</t>
    </r>
    <r>
      <rPr>
        <sz val="12"/>
        <rFont val="Arial"/>
        <family val="2"/>
      </rPr>
      <t xml:space="preserve">ULN - 3.0 mg/dL; </t>
    </r>
    <r>
      <rPr>
        <sz val="12"/>
        <rFont val="ＭＳ Ｐゴシック"/>
        <family val="3"/>
        <charset val="128"/>
      </rPr>
      <t>＞</t>
    </r>
    <r>
      <rPr>
        <sz val="12"/>
        <rFont val="Arial"/>
        <family val="2"/>
      </rPr>
      <t>ULN - 1.23 mmol/L</t>
    </r>
    <phoneticPr fontId="30"/>
  </si>
  <si>
    <r>
      <rPr>
        <sz val="12"/>
        <rFont val="ＭＳ Ｐゴシック"/>
        <family val="3"/>
        <charset val="128"/>
      </rPr>
      <t>＞</t>
    </r>
    <r>
      <rPr>
        <sz val="12"/>
        <rFont val="Arial"/>
        <family val="2"/>
      </rPr>
      <t xml:space="preserve">ULN-3.0 mg/dL; </t>
    </r>
    <r>
      <rPr>
        <sz val="12"/>
        <rFont val="ＭＳ Ｐゴシック"/>
        <family val="3"/>
        <charset val="128"/>
      </rPr>
      <t>＞</t>
    </r>
    <r>
      <rPr>
        <sz val="12"/>
        <rFont val="Arial"/>
        <family val="2"/>
      </rPr>
      <t>ULN-1.23 mmol/L</t>
    </r>
    <phoneticPr fontId="30"/>
  </si>
  <si>
    <r>
      <rPr>
        <sz val="12"/>
        <rFont val="ＭＳ Ｐゴシック"/>
        <family val="3"/>
        <charset val="128"/>
      </rPr>
      <t>＞</t>
    </r>
    <r>
      <rPr>
        <sz val="12"/>
        <rFont val="Arial"/>
        <family val="2"/>
      </rPr>
      <t xml:space="preserve">3.0 - 8.0 mg/dL; </t>
    </r>
    <r>
      <rPr>
        <sz val="12"/>
        <rFont val="ＭＳ Ｐゴシック"/>
        <family val="3"/>
        <charset val="128"/>
      </rPr>
      <t>＞</t>
    </r>
    <r>
      <rPr>
        <sz val="12"/>
        <rFont val="Arial"/>
        <family val="2"/>
      </rPr>
      <t>1.23 - 3.30 mmol/L</t>
    </r>
    <phoneticPr fontId="30"/>
  </si>
  <si>
    <r>
      <rPr>
        <sz val="12"/>
        <rFont val="ＭＳ Ｐゴシック"/>
        <family val="3"/>
        <charset val="128"/>
      </rPr>
      <t>＞</t>
    </r>
    <r>
      <rPr>
        <sz val="12"/>
        <rFont val="Arial"/>
        <family val="2"/>
      </rPr>
      <t xml:space="preserve">3.0-8.0 mg/dL; </t>
    </r>
    <r>
      <rPr>
        <sz val="12"/>
        <rFont val="ＭＳ Ｐゴシック"/>
        <family val="3"/>
        <charset val="128"/>
      </rPr>
      <t>＞</t>
    </r>
    <r>
      <rPr>
        <sz val="12"/>
        <rFont val="Arial"/>
        <family val="2"/>
      </rPr>
      <t>1.23-3.30 mmol/L</t>
    </r>
    <phoneticPr fontId="30"/>
  </si>
  <si>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3.30 mmol/L; life-threatening consequences</t>
    </r>
    <phoneticPr fontId="30"/>
  </si>
  <si>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phoneticPr fontId="30"/>
  </si>
  <si>
    <t>A disorder characterized by laboratory test results that indicate an elevation in the concentration of magnesium in the blood.</t>
  </si>
  <si>
    <r>
      <rPr>
        <sz val="12"/>
        <rFont val="ＭＳ Ｐゴシック"/>
        <family val="3"/>
        <charset val="128"/>
      </rPr>
      <t>臨床検査にて血中マグネシウム濃度が上昇</t>
    </r>
  </si>
  <si>
    <t>Hypernatremia</t>
  </si>
  <si>
    <r>
      <rPr>
        <sz val="12"/>
        <rFont val="ＭＳ Ｐゴシック"/>
        <family val="3"/>
        <charset val="128"/>
      </rPr>
      <t>高ナトリウム血症</t>
    </r>
  </si>
  <si>
    <r>
      <rPr>
        <sz val="12"/>
        <rFont val="ＭＳ Ｐゴシック"/>
        <family val="3"/>
        <charset val="128"/>
      </rPr>
      <t>＞</t>
    </r>
    <r>
      <rPr>
        <sz val="12"/>
        <rFont val="Arial"/>
        <family val="2"/>
      </rPr>
      <t>ULN - 150 mmol/L</t>
    </r>
    <phoneticPr fontId="30"/>
  </si>
  <si>
    <r>
      <rPr>
        <sz val="12"/>
        <rFont val="ＭＳ Ｐゴシック"/>
        <family val="3"/>
        <charset val="128"/>
      </rPr>
      <t>＞</t>
    </r>
    <r>
      <rPr>
        <sz val="12"/>
        <rFont val="Arial"/>
        <family val="2"/>
      </rPr>
      <t>ULN-150 mmol/L</t>
    </r>
    <phoneticPr fontId="30"/>
  </si>
  <si>
    <r>
      <rPr>
        <sz val="12"/>
        <rFont val="ＭＳ Ｐゴシック"/>
        <family val="3"/>
        <charset val="128"/>
      </rPr>
      <t>＞</t>
    </r>
    <r>
      <rPr>
        <sz val="12"/>
        <rFont val="Arial"/>
        <family val="2"/>
      </rPr>
      <t>150 - 155 mmol/L; intervention initiated</t>
    </r>
    <phoneticPr fontId="30"/>
  </si>
  <si>
    <r>
      <rPr>
        <sz val="12"/>
        <rFont val="ＭＳ Ｐゴシック"/>
        <family val="3"/>
        <charset val="128"/>
      </rPr>
      <t>＞</t>
    </r>
    <r>
      <rPr>
        <sz val="12"/>
        <rFont val="Arial"/>
        <family val="2"/>
      </rPr>
      <t xml:space="preserve">150-155 mmol/L; </t>
    </r>
    <r>
      <rPr>
        <sz val="12"/>
        <rFont val="ＭＳ Ｐゴシック"/>
        <family val="3"/>
        <charset val="128"/>
      </rPr>
      <t>治療を要する</t>
    </r>
    <phoneticPr fontId="30"/>
  </si>
  <si>
    <r>
      <rPr>
        <sz val="12"/>
        <rFont val="ＭＳ Ｐゴシック"/>
        <family val="3"/>
        <charset val="128"/>
      </rPr>
      <t>＞</t>
    </r>
    <r>
      <rPr>
        <sz val="12"/>
        <rFont val="Arial"/>
        <family val="2"/>
      </rPr>
      <t>155 - 160 mmol/L; hospitalization indicated</t>
    </r>
    <phoneticPr fontId="30"/>
  </si>
  <si>
    <r>
      <rPr>
        <sz val="12"/>
        <rFont val="ＭＳ Ｐゴシック"/>
        <family val="3"/>
        <charset val="128"/>
      </rPr>
      <t>＞</t>
    </r>
    <r>
      <rPr>
        <sz val="12"/>
        <rFont val="Arial"/>
        <family val="2"/>
      </rPr>
      <t xml:space="preserve">155-160 mmol/L; </t>
    </r>
    <r>
      <rPr>
        <sz val="12"/>
        <rFont val="ＭＳ Ｐゴシック"/>
        <family val="3"/>
        <charset val="128"/>
      </rPr>
      <t>入院を要する</t>
    </r>
    <phoneticPr fontId="30"/>
  </si>
  <si>
    <r>
      <rPr>
        <sz val="12"/>
        <rFont val="ＭＳ Ｐゴシック"/>
        <family val="3"/>
        <charset val="128"/>
      </rPr>
      <t>＞</t>
    </r>
    <r>
      <rPr>
        <sz val="12"/>
        <rFont val="Arial"/>
        <family val="2"/>
      </rPr>
      <t>160 mmol/L; life-threatening consequences</t>
    </r>
    <phoneticPr fontId="30"/>
  </si>
  <si>
    <r>
      <rPr>
        <sz val="12"/>
        <rFont val="ＭＳ Ｐゴシック"/>
        <family val="3"/>
        <charset val="128"/>
      </rPr>
      <t>＞</t>
    </r>
    <r>
      <rPr>
        <sz val="12"/>
        <rFont val="Arial"/>
        <family val="2"/>
      </rPr>
      <t xml:space="preserve">160 mmol/L; </t>
    </r>
    <r>
      <rPr>
        <sz val="12"/>
        <rFont val="ＭＳ Ｐゴシック"/>
        <family val="3"/>
        <charset val="128"/>
      </rPr>
      <t>生命を脅かす</t>
    </r>
    <phoneticPr fontId="30"/>
  </si>
  <si>
    <t>A disorder characterized by laboratory test results that indicate an elevation in the concentration of sodium in the blood.</t>
  </si>
  <si>
    <r>
      <rPr>
        <sz val="12"/>
        <rFont val="ＭＳ Ｐゴシック"/>
        <family val="3"/>
        <charset val="128"/>
      </rPr>
      <t>臨床検査にて血中ナトリウム濃度が上昇</t>
    </r>
  </si>
  <si>
    <t>Hyperphosphatemia</t>
  </si>
  <si>
    <t>高リン酸塩血症</t>
    <phoneticPr fontId="30"/>
  </si>
  <si>
    <t>Laboratory finding only and intervention not indicated</t>
  </si>
  <si>
    <r>
      <rPr>
        <sz val="12"/>
        <rFont val="ＭＳ Ｐゴシック"/>
        <family val="3"/>
        <charset val="128"/>
      </rPr>
      <t>検査値異常のみで治療を要さない</t>
    </r>
  </si>
  <si>
    <t>Noninvasive intervention indicated</t>
  </si>
  <si>
    <r>
      <rPr>
        <sz val="12"/>
        <rFont val="ＭＳ Ｐゴシック"/>
        <family val="3"/>
        <charset val="128"/>
      </rPr>
      <t>非侵襲的治療を要する</t>
    </r>
  </si>
  <si>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phoneticPr fontId="30"/>
  </si>
  <si>
    <t>Life-threatening consequences; urgent intervention indicated (e.g., dialysis)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</si>
  <si>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透析）</t>
    </r>
  </si>
  <si>
    <t>A disorder characterized by laboratory test results that indicate an elevation in the concentration of phosphate in a blood.</t>
  </si>
  <si>
    <r>
      <rPr>
        <sz val="12"/>
        <rFont val="ＭＳ Ｐゴシック"/>
        <family val="3"/>
        <charset val="128"/>
      </rPr>
      <t>臨床検査にて血中リン酸塩濃度が上昇</t>
    </r>
  </si>
  <si>
    <t>Hypertriglyceridemia</t>
  </si>
  <si>
    <r>
      <rPr>
        <sz val="12"/>
        <rFont val="ＭＳ Ｐゴシック"/>
        <family val="3"/>
        <charset val="128"/>
      </rPr>
      <t>高トリグリセリド血症</t>
    </r>
  </si>
  <si>
    <t>150 mg/dL - 300 mg/dL; 1.71 mmol/L - 3.42 mmol/L</t>
  </si>
  <si>
    <t>150-300 mg/dL; 1.71-3.42 mmol/L</t>
  </si>
  <si>
    <r>
      <rPr>
        <sz val="12"/>
        <rFont val="ＭＳ Ｐゴシック"/>
        <family val="3"/>
        <charset val="128"/>
      </rPr>
      <t>＞</t>
    </r>
    <r>
      <rPr>
        <sz val="12"/>
        <rFont val="Arial"/>
        <family val="2"/>
      </rPr>
      <t xml:space="preserve">300 mg/dL - 500 mg/dL; </t>
    </r>
    <r>
      <rPr>
        <sz val="12"/>
        <rFont val="ＭＳ Ｐゴシック"/>
        <family val="3"/>
        <charset val="128"/>
      </rPr>
      <t>＞</t>
    </r>
    <r>
      <rPr>
        <sz val="12"/>
        <rFont val="Arial"/>
        <family val="2"/>
      </rPr>
      <t>3.42 mmol/L - 5.7 mmol/L</t>
    </r>
    <phoneticPr fontId="30"/>
  </si>
  <si>
    <r>
      <rPr>
        <sz val="12"/>
        <rFont val="ＭＳ Ｐゴシック"/>
        <family val="3"/>
        <charset val="128"/>
      </rPr>
      <t>＞</t>
    </r>
    <r>
      <rPr>
        <sz val="12"/>
        <rFont val="Arial"/>
        <family val="2"/>
      </rPr>
      <t xml:space="preserve">300-500 mg/dL; </t>
    </r>
    <r>
      <rPr>
        <sz val="12"/>
        <rFont val="ＭＳ Ｐゴシック"/>
        <family val="3"/>
        <charset val="128"/>
      </rPr>
      <t>＞</t>
    </r>
    <r>
      <rPr>
        <sz val="12"/>
        <rFont val="Arial"/>
        <family val="2"/>
      </rPr>
      <t>3.42-5.7 mmol/L</t>
    </r>
    <phoneticPr fontId="30"/>
  </si>
  <si>
    <r>
      <rPr>
        <sz val="12"/>
        <rFont val="ＭＳ Ｐゴシック"/>
        <family val="3"/>
        <charset val="128"/>
      </rPr>
      <t>＞</t>
    </r>
    <r>
      <rPr>
        <sz val="12"/>
        <rFont val="Arial"/>
        <family val="2"/>
      </rPr>
      <t xml:space="preserve">500 mg/dL - 1000 mg/dL; </t>
    </r>
    <r>
      <rPr>
        <sz val="12"/>
        <rFont val="ＭＳ Ｐゴシック"/>
        <family val="3"/>
        <charset val="128"/>
      </rPr>
      <t>＞</t>
    </r>
    <r>
      <rPr>
        <sz val="12"/>
        <rFont val="Arial"/>
        <family val="2"/>
      </rPr>
      <t>5.7 mmol/L - 11.4 mmol/L</t>
    </r>
    <phoneticPr fontId="30"/>
  </si>
  <si>
    <r>
      <rPr>
        <sz val="12"/>
        <rFont val="ＭＳ Ｐゴシック"/>
        <family val="3"/>
        <charset val="128"/>
      </rPr>
      <t>＞</t>
    </r>
    <r>
      <rPr>
        <sz val="12"/>
        <rFont val="Arial"/>
        <family val="2"/>
      </rPr>
      <t xml:space="preserve">500 mg/dL-1,000 mg/dL; </t>
    </r>
    <r>
      <rPr>
        <sz val="12"/>
        <rFont val="ＭＳ Ｐゴシック"/>
        <family val="3"/>
        <charset val="128"/>
      </rPr>
      <t>＞</t>
    </r>
    <r>
      <rPr>
        <sz val="12"/>
        <rFont val="Arial"/>
        <family val="2"/>
      </rPr>
      <t>5.7-11.4 mmol/L</t>
    </r>
    <phoneticPr fontId="30"/>
  </si>
  <si>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11.4 mmol/L; life-threatening consequences</t>
    </r>
    <phoneticPr fontId="30"/>
  </si>
  <si>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phoneticPr fontId="30"/>
  </si>
  <si>
    <t>A disorder characterized by laboratory test results that indicate an elevation in the concentration of triglyceride concentration in the blood.</t>
  </si>
  <si>
    <r>
      <rPr>
        <sz val="12"/>
        <rFont val="ＭＳ Ｐゴシック"/>
        <family val="3"/>
        <charset val="128"/>
      </rPr>
      <t>臨床検査にて血中トリグリセリド濃度が上昇</t>
    </r>
  </si>
  <si>
    <t>Hyperuricemia</t>
  </si>
  <si>
    <r>
      <rPr>
        <sz val="12"/>
        <rFont val="ＭＳ Ｐゴシック"/>
        <family val="3"/>
        <charset val="128"/>
      </rPr>
      <t>高尿酸血症</t>
    </r>
  </si>
  <si>
    <t>＞ULN without physiologic consequences</t>
  </si>
  <si>
    <r>
      <rPr>
        <sz val="12"/>
        <rFont val="ＭＳ Ｐゴシック"/>
        <family val="3"/>
        <charset val="128"/>
      </rPr>
      <t>＞</t>
    </r>
    <r>
      <rPr>
        <sz val="12"/>
        <rFont val="Arial"/>
        <family val="2"/>
      </rPr>
      <t>ULN</t>
    </r>
    <r>
      <rPr>
        <sz val="12"/>
        <rFont val="ＭＳ Ｐゴシック"/>
        <family val="3"/>
        <charset val="128"/>
      </rPr>
      <t>であるが生理機能に影響がない</t>
    </r>
    <phoneticPr fontId="30"/>
  </si>
  <si>
    <r>
      <rPr>
        <sz val="12"/>
        <rFont val="ＭＳ Ｐゴシック"/>
        <family val="3"/>
        <charset val="128"/>
      </rPr>
      <t>＞</t>
    </r>
    <r>
      <rPr>
        <sz val="12"/>
        <rFont val="Arial"/>
        <family val="2"/>
      </rPr>
      <t>ULN with physiologic consequences</t>
    </r>
    <phoneticPr fontId="30"/>
  </si>
  <si>
    <r>
      <rPr>
        <sz val="12"/>
        <rFont val="ＭＳ Ｐゴシック"/>
        <family val="3"/>
        <charset val="128"/>
      </rPr>
      <t>＞</t>
    </r>
    <r>
      <rPr>
        <sz val="12"/>
        <rFont val="Arial"/>
        <family val="2"/>
      </rPr>
      <t>ULN</t>
    </r>
    <r>
      <rPr>
        <sz val="12"/>
        <rFont val="ＭＳ Ｐゴシック"/>
        <family val="3"/>
        <charset val="128"/>
      </rPr>
      <t>であり</t>
    </r>
    <r>
      <rPr>
        <sz val="12"/>
        <rFont val="Arial"/>
        <family val="2"/>
      </rPr>
      <t xml:space="preserve">, </t>
    </r>
    <r>
      <rPr>
        <sz val="12"/>
        <rFont val="ＭＳ Ｐゴシック"/>
        <family val="3"/>
        <charset val="128"/>
      </rPr>
      <t>生理機能に影響がある</t>
    </r>
    <phoneticPr fontId="30"/>
  </si>
  <si>
    <t>A disorder characterized by laboratory test results that indicate an elevation in the concentration of uric acid.</t>
  </si>
  <si>
    <r>
      <rPr>
        <sz val="12"/>
        <rFont val="ＭＳ Ｐゴシック"/>
        <family val="3"/>
        <charset val="128"/>
      </rPr>
      <t>臨床検査にて血中尿酸濃度が上昇</t>
    </r>
  </si>
  <si>
    <t>Hypoalbuminemia</t>
  </si>
  <si>
    <r>
      <rPr>
        <sz val="12"/>
        <rFont val="ＭＳ Ｐゴシック"/>
        <family val="3"/>
        <charset val="128"/>
      </rPr>
      <t>低アルブミン血症</t>
    </r>
  </si>
  <si>
    <r>
      <rPr>
        <sz val="12"/>
        <rFont val="ＭＳ Ｐゴシック"/>
        <family val="3"/>
        <charset val="128"/>
      </rPr>
      <t>＜</t>
    </r>
    <r>
      <rPr>
        <sz val="12"/>
        <rFont val="Arial"/>
        <family val="2"/>
      </rPr>
      <t xml:space="preserve">LLN - 3 g/dL; </t>
    </r>
    <r>
      <rPr>
        <sz val="12"/>
        <rFont val="ＭＳ Ｐゴシック"/>
        <family val="3"/>
        <charset val="128"/>
      </rPr>
      <t>＜</t>
    </r>
    <r>
      <rPr>
        <sz val="12"/>
        <rFont val="Arial"/>
        <family val="2"/>
      </rPr>
      <t>LLN - 30 g/L</t>
    </r>
    <phoneticPr fontId="30"/>
  </si>
  <si>
    <r>
      <rPr>
        <sz val="12"/>
        <rFont val="ＭＳ Ｐゴシック"/>
        <family val="3"/>
        <charset val="128"/>
      </rPr>
      <t>＜</t>
    </r>
    <r>
      <rPr>
        <sz val="12"/>
        <rFont val="Arial"/>
        <family val="2"/>
      </rPr>
      <t xml:space="preserve">LLN-3 g/dL; </t>
    </r>
    <r>
      <rPr>
        <sz val="12"/>
        <rFont val="ＭＳ Ｐゴシック"/>
        <family val="3"/>
        <charset val="128"/>
      </rPr>
      <t>＜</t>
    </r>
    <r>
      <rPr>
        <sz val="12"/>
        <rFont val="Arial"/>
        <family val="2"/>
      </rPr>
      <t>LLN-30 g/L</t>
    </r>
    <phoneticPr fontId="30"/>
  </si>
  <si>
    <r>
      <rPr>
        <sz val="12"/>
        <rFont val="ＭＳ Ｐゴシック"/>
        <family val="3"/>
        <charset val="128"/>
      </rPr>
      <t>＜</t>
    </r>
    <r>
      <rPr>
        <sz val="12"/>
        <rFont val="Arial"/>
        <family val="2"/>
      </rPr>
      <t xml:space="preserve">3 - 2 g/dL; </t>
    </r>
    <r>
      <rPr>
        <sz val="12"/>
        <rFont val="ＭＳ Ｐゴシック"/>
        <family val="3"/>
        <charset val="128"/>
      </rPr>
      <t>＜</t>
    </r>
    <r>
      <rPr>
        <sz val="12"/>
        <rFont val="Arial"/>
        <family val="2"/>
      </rPr>
      <t>30 - 20 g/L</t>
    </r>
    <phoneticPr fontId="30"/>
  </si>
  <si>
    <r>
      <rPr>
        <sz val="12"/>
        <rFont val="ＭＳ Ｐゴシック"/>
        <family val="3"/>
        <charset val="128"/>
      </rPr>
      <t>＜</t>
    </r>
    <r>
      <rPr>
        <sz val="12"/>
        <rFont val="Arial"/>
        <family val="2"/>
      </rPr>
      <t xml:space="preserve">3-2 g/dL; </t>
    </r>
    <r>
      <rPr>
        <sz val="12"/>
        <rFont val="ＭＳ Ｐゴシック"/>
        <family val="3"/>
        <charset val="128"/>
      </rPr>
      <t>＜</t>
    </r>
    <r>
      <rPr>
        <sz val="12"/>
        <rFont val="Arial"/>
        <family val="2"/>
      </rPr>
      <t>30-20 g/L</t>
    </r>
    <phoneticPr fontId="30"/>
  </si>
  <si>
    <r>
      <rPr>
        <sz val="12"/>
        <rFont val="ＭＳ Ｐゴシック"/>
        <family val="3"/>
        <charset val="128"/>
      </rPr>
      <t>＜</t>
    </r>
    <r>
      <rPr>
        <sz val="12"/>
        <rFont val="Arial"/>
        <family val="2"/>
      </rPr>
      <t xml:space="preserve">2 g/dL; </t>
    </r>
    <r>
      <rPr>
        <sz val="12"/>
        <rFont val="ＭＳ Ｐゴシック"/>
        <family val="3"/>
        <charset val="128"/>
      </rPr>
      <t>＜</t>
    </r>
    <r>
      <rPr>
        <sz val="12"/>
        <rFont val="Arial"/>
        <family val="2"/>
      </rPr>
      <t>20 g/L</t>
    </r>
    <phoneticPr fontId="30"/>
  </si>
  <si>
    <t>Life-threatening consequences; urgent intervention indicated</t>
    <phoneticPr fontId="30"/>
  </si>
  <si>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phoneticPr fontId="30"/>
  </si>
  <si>
    <t>A disorder characterized by laboratory test results that indicate a low concentration of albumin in the blood.</t>
  </si>
  <si>
    <r>
      <rPr>
        <sz val="12"/>
        <rFont val="ＭＳ Ｐゴシック"/>
        <family val="3"/>
        <charset val="128"/>
      </rPr>
      <t>臨床検査にて血中アルブミン濃度が低下</t>
    </r>
  </si>
  <si>
    <t>Hypocalcemia</t>
  </si>
  <si>
    <r>
      <rPr>
        <sz val="12"/>
        <rFont val="ＭＳ Ｐゴシック"/>
        <family val="3"/>
        <charset val="128"/>
      </rPr>
      <t>低カルシウム血症</t>
    </r>
  </si>
  <si>
    <r>
      <t xml:space="preserve">Corrected serum calcium of </t>
    </r>
    <r>
      <rPr>
        <sz val="12"/>
        <rFont val="ＭＳ Ｐゴシック"/>
        <family val="3"/>
        <charset val="128"/>
      </rPr>
      <t>＜</t>
    </r>
    <r>
      <rPr>
        <sz val="12"/>
        <rFont val="Arial"/>
        <family val="2"/>
      </rPr>
      <t xml:space="preserve">LLN - 8.0 mg/dL; </t>
    </r>
    <r>
      <rPr>
        <sz val="12"/>
        <rFont val="ＭＳ Ｐゴシック"/>
        <family val="3"/>
        <charset val="128"/>
      </rPr>
      <t>＜</t>
    </r>
    <r>
      <rPr>
        <sz val="12"/>
        <rFont val="Arial"/>
        <family val="2"/>
      </rPr>
      <t xml:space="preserve">LLN - 2.0 mmol/L; Ionized calcium </t>
    </r>
    <r>
      <rPr>
        <sz val="12"/>
        <rFont val="ＭＳ Ｐゴシック"/>
        <family val="3"/>
        <charset val="128"/>
      </rPr>
      <t>＜</t>
    </r>
    <r>
      <rPr>
        <sz val="12"/>
        <rFont val="Arial"/>
        <family val="2"/>
      </rPr>
      <t>LLN - 1.0 mmol/L</t>
    </r>
    <phoneticPr fontId="30"/>
  </si>
  <si>
    <r>
      <rPr>
        <sz val="12"/>
        <rFont val="ＭＳ Ｐゴシック"/>
        <family val="3"/>
        <charset val="128"/>
      </rP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phoneticPr fontId="30"/>
  </si>
  <si>
    <r>
      <t xml:space="preserve">Corrected serum calcium of </t>
    </r>
    <r>
      <rPr>
        <sz val="12"/>
        <rFont val="ＭＳ Ｐゴシック"/>
        <family val="3"/>
        <charset val="128"/>
      </rPr>
      <t>＜</t>
    </r>
    <r>
      <rPr>
        <sz val="12"/>
        <rFont val="Arial"/>
        <family val="2"/>
      </rPr>
      <t xml:space="preserve">8.0 - 7.0 mg/dL; </t>
    </r>
    <r>
      <rPr>
        <sz val="12"/>
        <rFont val="ＭＳ Ｐゴシック"/>
        <family val="3"/>
        <charset val="128"/>
      </rPr>
      <t>＜</t>
    </r>
    <r>
      <rPr>
        <sz val="12"/>
        <rFont val="Arial"/>
        <family val="2"/>
      </rPr>
      <t xml:space="preserve">2.0 - 1.75 mmol/L; Ionized calcium </t>
    </r>
    <r>
      <rPr>
        <sz val="12"/>
        <rFont val="ＭＳ Ｐゴシック"/>
        <family val="3"/>
        <charset val="128"/>
      </rPr>
      <t>＜</t>
    </r>
    <r>
      <rPr>
        <sz val="12"/>
        <rFont val="Arial"/>
        <family val="2"/>
      </rPr>
      <t>1.0 - 0.9 mmol/L; symptomatic</t>
    </r>
    <phoneticPr fontId="30"/>
  </si>
  <si>
    <r>
      <rPr>
        <sz val="12"/>
        <rFont val="ＭＳ Ｐゴシック"/>
        <family val="3"/>
        <charset val="128"/>
      </rP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phoneticPr fontId="30"/>
  </si>
  <si>
    <r>
      <t xml:space="preserve">Corrected serum calcium of </t>
    </r>
    <r>
      <rPr>
        <sz val="12"/>
        <rFont val="ＭＳ Ｐゴシック"/>
        <family val="3"/>
        <charset val="128"/>
      </rPr>
      <t>＜</t>
    </r>
    <r>
      <rPr>
        <sz val="12"/>
        <rFont val="Arial"/>
        <family val="2"/>
      </rPr>
      <t xml:space="preserve">7.0 - 6.0 mg/dL; </t>
    </r>
    <r>
      <rPr>
        <sz val="12"/>
        <rFont val="ＭＳ Ｐゴシック"/>
        <family val="3"/>
        <charset val="128"/>
      </rPr>
      <t>＜</t>
    </r>
    <r>
      <rPr>
        <sz val="12"/>
        <rFont val="Arial"/>
        <family val="2"/>
      </rPr>
      <t xml:space="preserve">1.75 - 1.5 mmol/L; Ionized calcium </t>
    </r>
    <r>
      <rPr>
        <sz val="12"/>
        <rFont val="ＭＳ Ｐゴシック"/>
        <family val="3"/>
        <charset val="128"/>
      </rPr>
      <t>＜</t>
    </r>
    <r>
      <rPr>
        <sz val="12"/>
        <rFont val="Arial"/>
        <family val="2"/>
      </rPr>
      <t>0.9 - 0.8 mmol/L; hospitalization indicated</t>
    </r>
    <phoneticPr fontId="30"/>
  </si>
  <si>
    <r>
      <rPr>
        <sz val="12"/>
        <rFont val="ＭＳ Ｐゴシック"/>
        <family val="3"/>
        <charset val="128"/>
      </rP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phoneticPr fontId="30"/>
  </si>
  <si>
    <r>
      <t xml:space="preserve">Corrected serum calcium of </t>
    </r>
    <r>
      <rPr>
        <sz val="12"/>
        <rFont val="ＭＳ Ｐゴシック"/>
        <family val="3"/>
        <charset val="128"/>
      </rPr>
      <t>＜</t>
    </r>
    <r>
      <rPr>
        <sz val="12"/>
        <rFont val="Arial"/>
        <family val="2"/>
      </rPr>
      <t xml:space="preserve">6.0 mg/dL; </t>
    </r>
    <r>
      <rPr>
        <sz val="12"/>
        <rFont val="ＭＳ Ｐゴシック"/>
        <family val="3"/>
        <charset val="128"/>
      </rPr>
      <t>＜</t>
    </r>
    <r>
      <rPr>
        <sz val="12"/>
        <rFont val="Arial"/>
        <family val="2"/>
      </rPr>
      <t xml:space="preserve">1.5 mmol/L; Ionized calcium </t>
    </r>
    <r>
      <rPr>
        <sz val="12"/>
        <rFont val="ＭＳ Ｐゴシック"/>
        <family val="3"/>
        <charset val="128"/>
      </rPr>
      <t>＜</t>
    </r>
    <r>
      <rPr>
        <sz val="12"/>
        <rFont val="Arial"/>
        <family val="2"/>
      </rPr>
      <t>0.8 mmol/L; life-threatening consequences</t>
    </r>
    <phoneticPr fontId="30"/>
  </si>
  <si>
    <r>
      <rPr>
        <sz val="12"/>
        <rFont val="ＭＳ Ｐゴシック"/>
        <family val="3"/>
        <charset val="128"/>
      </rP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phoneticPr fontId="30"/>
  </si>
  <si>
    <t>A disorder characterized by laboratory test results that indicate a low concentration of calcium (corrected for albumin) in the blood.</t>
  </si>
  <si>
    <r>
      <rPr>
        <sz val="12"/>
        <rFont val="ＭＳ Ｐゴシック"/>
        <family val="3"/>
        <charset val="128"/>
      </rPr>
      <t>臨床検査にて血中カルシウム濃度（アルブミン補正）が低下</t>
    </r>
  </si>
  <si>
    <t>Hypoglycemia</t>
  </si>
  <si>
    <r>
      <rPr>
        <sz val="12"/>
        <rFont val="ＭＳ Ｐゴシック"/>
        <family val="3"/>
        <charset val="128"/>
      </rPr>
      <t>低血糖</t>
    </r>
  </si>
  <si>
    <r>
      <rPr>
        <sz val="12"/>
        <rFont val="ＭＳ Ｐゴシック"/>
        <family val="3"/>
        <charset val="128"/>
      </rPr>
      <t>＜</t>
    </r>
    <r>
      <rPr>
        <sz val="12"/>
        <rFont val="Arial"/>
        <family val="2"/>
      </rPr>
      <t xml:space="preserve">LLN - 55 mg/dL; </t>
    </r>
    <r>
      <rPr>
        <sz val="12"/>
        <rFont val="ＭＳ Ｐゴシック"/>
        <family val="3"/>
        <charset val="128"/>
      </rPr>
      <t>＜</t>
    </r>
    <r>
      <rPr>
        <sz val="12"/>
        <rFont val="Arial"/>
        <family val="2"/>
      </rPr>
      <t>LLN - 3.0 mmol/L</t>
    </r>
    <phoneticPr fontId="30"/>
  </si>
  <si>
    <r>
      <rPr>
        <sz val="12"/>
        <rFont val="ＭＳ Ｐゴシック"/>
        <family val="3"/>
        <charset val="128"/>
      </rPr>
      <t>＜</t>
    </r>
    <r>
      <rPr>
        <sz val="12"/>
        <rFont val="Arial"/>
        <family val="2"/>
      </rPr>
      <t xml:space="preserve">LLN-55 mg/dL; </t>
    </r>
    <r>
      <rPr>
        <sz val="12"/>
        <rFont val="ＭＳ Ｐゴシック"/>
        <family val="3"/>
        <charset val="128"/>
      </rPr>
      <t>＜</t>
    </r>
    <r>
      <rPr>
        <sz val="12"/>
        <rFont val="Arial"/>
        <family val="2"/>
      </rPr>
      <t>LLN-3.0 mmol/L</t>
    </r>
    <phoneticPr fontId="30"/>
  </si>
  <si>
    <r>
      <rPr>
        <sz val="12"/>
        <rFont val="ＭＳ Ｐゴシック"/>
        <family val="3"/>
        <charset val="128"/>
      </rPr>
      <t>＜</t>
    </r>
    <r>
      <rPr>
        <sz val="12"/>
        <rFont val="Arial"/>
        <family val="2"/>
      </rPr>
      <t xml:space="preserve">55 - 40 mg/dL; </t>
    </r>
    <r>
      <rPr>
        <sz val="12"/>
        <rFont val="ＭＳ Ｐゴシック"/>
        <family val="3"/>
        <charset val="128"/>
      </rPr>
      <t>＜</t>
    </r>
    <r>
      <rPr>
        <sz val="12"/>
        <rFont val="Arial"/>
        <family val="2"/>
      </rPr>
      <t>3.0 - 2.2 mmol/L</t>
    </r>
    <phoneticPr fontId="30"/>
  </si>
  <si>
    <r>
      <rPr>
        <sz val="12"/>
        <rFont val="ＭＳ Ｐゴシック"/>
        <family val="3"/>
        <charset val="128"/>
      </rPr>
      <t>＜</t>
    </r>
    <r>
      <rPr>
        <sz val="12"/>
        <rFont val="Arial"/>
        <family val="2"/>
      </rPr>
      <t xml:space="preserve">55-40 mg/dL; </t>
    </r>
    <r>
      <rPr>
        <sz val="12"/>
        <rFont val="ＭＳ Ｐゴシック"/>
        <family val="3"/>
        <charset val="128"/>
      </rPr>
      <t>＜</t>
    </r>
    <r>
      <rPr>
        <sz val="12"/>
        <rFont val="Arial"/>
        <family val="2"/>
      </rPr>
      <t>3.0-2.2 mmol/L</t>
    </r>
    <phoneticPr fontId="30"/>
  </si>
  <si>
    <r>
      <rPr>
        <sz val="12"/>
        <rFont val="ＭＳ Ｐゴシック"/>
        <family val="3"/>
        <charset val="128"/>
      </rPr>
      <t>＜</t>
    </r>
    <r>
      <rPr>
        <sz val="12"/>
        <rFont val="Arial"/>
        <family val="2"/>
      </rPr>
      <t xml:space="preserve">40 - 30 mg/dL; </t>
    </r>
    <r>
      <rPr>
        <sz val="12"/>
        <rFont val="ＭＳ Ｐゴシック"/>
        <family val="3"/>
        <charset val="128"/>
      </rPr>
      <t>＜</t>
    </r>
    <r>
      <rPr>
        <sz val="12"/>
        <rFont val="Arial"/>
        <family val="2"/>
      </rPr>
      <t>2.2 - 1.7 mmol/L</t>
    </r>
    <phoneticPr fontId="30"/>
  </si>
  <si>
    <r>
      <rPr>
        <sz val="12"/>
        <rFont val="ＭＳ Ｐゴシック"/>
        <family val="3"/>
        <charset val="128"/>
      </rPr>
      <t>＜</t>
    </r>
    <r>
      <rPr>
        <sz val="12"/>
        <rFont val="Arial"/>
        <family val="2"/>
      </rPr>
      <t xml:space="preserve">40-30 mg/dL; </t>
    </r>
    <r>
      <rPr>
        <sz val="12"/>
        <rFont val="ＭＳ Ｐゴシック"/>
        <family val="3"/>
        <charset val="128"/>
      </rPr>
      <t>＜</t>
    </r>
    <r>
      <rPr>
        <sz val="12"/>
        <rFont val="Arial"/>
        <family val="2"/>
      </rPr>
      <t>2.2-1.7 mmol/L</t>
    </r>
    <phoneticPr fontId="30"/>
  </si>
  <si>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1.7 mmol/L; life-threatening consequences; seizures</t>
    </r>
    <phoneticPr fontId="30"/>
  </si>
  <si>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phoneticPr fontId="30"/>
  </si>
  <si>
    <t>A disorder characterized by laboratory test results that indicate a low concentration of glucose in the blood.</t>
  </si>
  <si>
    <r>
      <rPr>
        <sz val="12"/>
        <rFont val="ＭＳ Ｐゴシック"/>
        <family val="3"/>
        <charset val="128"/>
      </rPr>
      <t>臨床検査にて血中ブドウ糖濃度が低下</t>
    </r>
  </si>
  <si>
    <t>Hypokalemia</t>
  </si>
  <si>
    <r>
      <rPr>
        <sz val="12"/>
        <rFont val="ＭＳ Ｐゴシック"/>
        <family val="3"/>
        <charset val="128"/>
      </rPr>
      <t>低カリウム血症</t>
    </r>
  </si>
  <si>
    <r>
      <rPr>
        <sz val="12"/>
        <rFont val="ＭＳ Ｐゴシック"/>
        <family val="3"/>
        <charset val="128"/>
      </rPr>
      <t>＜</t>
    </r>
    <r>
      <rPr>
        <sz val="12"/>
        <rFont val="Arial"/>
        <family val="2"/>
      </rPr>
      <t>LLN - 3.0 mmol/L</t>
    </r>
    <phoneticPr fontId="30"/>
  </si>
  <si>
    <r>
      <rPr>
        <sz val="12"/>
        <rFont val="ＭＳ Ｐゴシック"/>
        <family val="3"/>
        <charset val="128"/>
      </rPr>
      <t>＜</t>
    </r>
    <r>
      <rPr>
        <sz val="12"/>
        <rFont val="Arial"/>
        <family val="2"/>
      </rPr>
      <t>LLN-3.0 mmol/L</t>
    </r>
    <r>
      <rPr>
        <sz val="12"/>
        <rFont val="ＭＳ Ｐゴシック"/>
        <family val="3"/>
        <charset val="128"/>
      </rPr>
      <t>で症状がない</t>
    </r>
    <phoneticPr fontId="30"/>
  </si>
  <si>
    <r>
      <t xml:space="preserve">Symptomatic with </t>
    </r>
    <r>
      <rPr>
        <sz val="12"/>
        <rFont val="ＭＳ Ｐゴシック"/>
        <family val="3"/>
        <charset val="128"/>
      </rPr>
      <t>＜</t>
    </r>
    <r>
      <rPr>
        <sz val="12"/>
        <rFont val="Arial"/>
        <family val="2"/>
      </rPr>
      <t>LLN - 3.0 mmol/L; intervention indicated</t>
    </r>
    <phoneticPr fontId="30"/>
  </si>
  <si>
    <r>
      <rPr>
        <sz val="12"/>
        <rFont val="ＭＳ Ｐゴシック"/>
        <family val="3"/>
        <charset val="128"/>
      </rPr>
      <t>＜</t>
    </r>
    <r>
      <rPr>
        <sz val="12"/>
        <rFont val="Arial"/>
        <family val="2"/>
      </rPr>
      <t>LLN-3.0 mmol/L</t>
    </r>
    <r>
      <rPr>
        <sz val="12"/>
        <rFont val="ＭＳ Ｐゴシック"/>
        <family val="3"/>
        <charset val="128"/>
      </rPr>
      <t>で症状がある</t>
    </r>
    <r>
      <rPr>
        <sz val="12"/>
        <rFont val="Arial"/>
        <family val="2"/>
      </rPr>
      <t xml:space="preserve">; </t>
    </r>
    <r>
      <rPr>
        <sz val="12"/>
        <rFont val="ＭＳ Ｐゴシック"/>
        <family val="3"/>
        <charset val="128"/>
      </rPr>
      <t>治療を要する</t>
    </r>
    <phoneticPr fontId="30"/>
  </si>
  <si>
    <r>
      <rPr>
        <sz val="12"/>
        <rFont val="ＭＳ Ｐゴシック"/>
        <family val="3"/>
        <charset val="128"/>
      </rPr>
      <t>＜</t>
    </r>
    <r>
      <rPr>
        <sz val="12"/>
        <rFont val="Arial"/>
        <family val="2"/>
      </rPr>
      <t>3.0 - 2.5 mmol/L; hospitalization indicated</t>
    </r>
    <phoneticPr fontId="30"/>
  </si>
  <si>
    <r>
      <rPr>
        <sz val="12"/>
        <rFont val="ＭＳ Ｐゴシック"/>
        <family val="3"/>
        <charset val="128"/>
      </rPr>
      <t>＜</t>
    </r>
    <r>
      <rPr>
        <sz val="12"/>
        <rFont val="Arial"/>
        <family val="2"/>
      </rPr>
      <t xml:space="preserve">3.0-2.5 mmol/L; </t>
    </r>
    <r>
      <rPr>
        <sz val="12"/>
        <rFont val="ＭＳ Ｐゴシック"/>
        <family val="3"/>
        <charset val="128"/>
      </rPr>
      <t>入院を要する</t>
    </r>
    <phoneticPr fontId="30"/>
  </si>
  <si>
    <r>
      <rPr>
        <sz val="12"/>
        <rFont val="ＭＳ Ｐゴシック"/>
        <family val="3"/>
        <charset val="128"/>
      </rPr>
      <t>＜</t>
    </r>
    <r>
      <rPr>
        <sz val="12"/>
        <rFont val="Arial"/>
        <family val="2"/>
      </rPr>
      <t>2.5 mmol/L; life-threatening consequences</t>
    </r>
    <phoneticPr fontId="30"/>
  </si>
  <si>
    <r>
      <rPr>
        <sz val="12"/>
        <rFont val="ＭＳ Ｐゴシック"/>
        <family val="3"/>
        <charset val="128"/>
      </rPr>
      <t>＜</t>
    </r>
    <r>
      <rPr>
        <sz val="12"/>
        <rFont val="Arial"/>
        <family val="2"/>
      </rPr>
      <t xml:space="preserve">2.5 mmol/L; </t>
    </r>
    <r>
      <rPr>
        <sz val="12"/>
        <rFont val="ＭＳ Ｐゴシック"/>
        <family val="3"/>
        <charset val="128"/>
      </rPr>
      <t>生命を脅かす</t>
    </r>
    <phoneticPr fontId="30"/>
  </si>
  <si>
    <t>A disorder characterized by laboratory test results that indicate a low concentration of potassium in the blood.</t>
  </si>
  <si>
    <r>
      <rPr>
        <sz val="12"/>
        <rFont val="ＭＳ Ｐゴシック"/>
        <family val="3"/>
        <charset val="128"/>
      </rPr>
      <t>臨床検査にて血中カリウム濃度が低下</t>
    </r>
  </si>
  <si>
    <t>Hypomagnesemia</t>
  </si>
  <si>
    <r>
      <rPr>
        <sz val="12"/>
        <rFont val="ＭＳ Ｐゴシック"/>
        <family val="3"/>
        <charset val="128"/>
      </rPr>
      <t>低マグネシウム血症</t>
    </r>
  </si>
  <si>
    <r>
      <rPr>
        <sz val="12"/>
        <rFont val="ＭＳ Ｐゴシック"/>
        <family val="3"/>
        <charset val="128"/>
      </rPr>
      <t>＜</t>
    </r>
    <r>
      <rPr>
        <sz val="12"/>
        <rFont val="Arial"/>
        <family val="2"/>
      </rPr>
      <t xml:space="preserve">LLN - 1.2 mg/dL; </t>
    </r>
    <r>
      <rPr>
        <sz val="12"/>
        <rFont val="ＭＳ Ｐゴシック"/>
        <family val="3"/>
        <charset val="128"/>
      </rPr>
      <t>＜</t>
    </r>
    <r>
      <rPr>
        <sz val="12"/>
        <rFont val="Arial"/>
        <family val="2"/>
      </rPr>
      <t>LLN - 0.5 mmol/L</t>
    </r>
    <phoneticPr fontId="30"/>
  </si>
  <si>
    <r>
      <rPr>
        <sz val="12"/>
        <rFont val="ＭＳ Ｐゴシック"/>
        <family val="3"/>
        <charset val="128"/>
      </rPr>
      <t>＜</t>
    </r>
    <r>
      <rPr>
        <sz val="12"/>
        <rFont val="Arial"/>
        <family val="2"/>
      </rPr>
      <t xml:space="preserve">LLN-1.2 mg/dL; </t>
    </r>
    <r>
      <rPr>
        <sz val="12"/>
        <rFont val="ＭＳ Ｐゴシック"/>
        <family val="3"/>
        <charset val="128"/>
      </rPr>
      <t>＜</t>
    </r>
    <r>
      <rPr>
        <sz val="12"/>
        <rFont val="Arial"/>
        <family val="2"/>
      </rPr>
      <t>LLN-0.5 mmol/L</t>
    </r>
    <phoneticPr fontId="30"/>
  </si>
  <si>
    <r>
      <rPr>
        <sz val="12"/>
        <rFont val="ＭＳ Ｐゴシック"/>
        <family val="3"/>
        <charset val="128"/>
      </rPr>
      <t>＜</t>
    </r>
    <r>
      <rPr>
        <sz val="12"/>
        <rFont val="Arial"/>
        <family val="2"/>
      </rPr>
      <t xml:space="preserve">1.2 - 0.9 mg/dL; </t>
    </r>
    <r>
      <rPr>
        <sz val="12"/>
        <rFont val="ＭＳ Ｐゴシック"/>
        <family val="3"/>
        <charset val="128"/>
      </rPr>
      <t>＜</t>
    </r>
    <r>
      <rPr>
        <sz val="12"/>
        <rFont val="Arial"/>
        <family val="2"/>
      </rPr>
      <t>0.5 - 0.4 mmol/L</t>
    </r>
    <phoneticPr fontId="30"/>
  </si>
  <si>
    <r>
      <rPr>
        <sz val="12"/>
        <rFont val="ＭＳ Ｐゴシック"/>
        <family val="3"/>
        <charset val="128"/>
      </rPr>
      <t>＜</t>
    </r>
    <r>
      <rPr>
        <sz val="12"/>
        <rFont val="Arial"/>
        <family val="2"/>
      </rPr>
      <t xml:space="preserve">1.2-0.9 mg/dL; </t>
    </r>
    <r>
      <rPr>
        <sz val="12"/>
        <rFont val="ＭＳ Ｐゴシック"/>
        <family val="3"/>
        <charset val="128"/>
      </rPr>
      <t>＜</t>
    </r>
    <r>
      <rPr>
        <sz val="12"/>
        <rFont val="Arial"/>
        <family val="2"/>
      </rPr>
      <t>0.5-0.4 mmol/L</t>
    </r>
    <phoneticPr fontId="30"/>
  </si>
  <si>
    <r>
      <rPr>
        <sz val="12"/>
        <rFont val="ＭＳ Ｐゴシック"/>
        <family val="3"/>
        <charset val="128"/>
      </rPr>
      <t>＜</t>
    </r>
    <r>
      <rPr>
        <sz val="12"/>
        <rFont val="Arial"/>
        <family val="2"/>
      </rPr>
      <t xml:space="preserve">0.9 - 0.7 mg/dL; </t>
    </r>
    <r>
      <rPr>
        <sz val="12"/>
        <rFont val="ＭＳ Ｐゴシック"/>
        <family val="3"/>
        <charset val="128"/>
      </rPr>
      <t>＜</t>
    </r>
    <r>
      <rPr>
        <sz val="12"/>
        <rFont val="Arial"/>
        <family val="2"/>
      </rPr>
      <t>0.4 - 0.3 mmol/L</t>
    </r>
    <phoneticPr fontId="30"/>
  </si>
  <si>
    <r>
      <rPr>
        <sz val="12"/>
        <rFont val="ＭＳ Ｐゴシック"/>
        <family val="3"/>
        <charset val="128"/>
      </rPr>
      <t>＜</t>
    </r>
    <r>
      <rPr>
        <sz val="12"/>
        <rFont val="Arial"/>
        <family val="2"/>
      </rPr>
      <t xml:space="preserve">0.9-0.7 mg/dL; </t>
    </r>
    <r>
      <rPr>
        <sz val="12"/>
        <rFont val="ＭＳ Ｐゴシック"/>
        <family val="3"/>
        <charset val="128"/>
      </rPr>
      <t>＜</t>
    </r>
    <r>
      <rPr>
        <sz val="12"/>
        <rFont val="Arial"/>
        <family val="2"/>
      </rPr>
      <t>0.4-0.3 mmol/L</t>
    </r>
    <phoneticPr fontId="30"/>
  </si>
  <si>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0.3 mmol/L; life-threatening consequences</t>
    </r>
    <phoneticPr fontId="30"/>
  </si>
  <si>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30"/>
  </si>
  <si>
    <t>A disorder characterized by laboratory test results that indicate a low concentration of magnesium in the blood.</t>
  </si>
  <si>
    <r>
      <rPr>
        <sz val="12"/>
        <rFont val="ＭＳ Ｐゴシック"/>
        <family val="3"/>
        <charset val="128"/>
      </rPr>
      <t>臨床検査にて血中マグネシウム濃度が低下</t>
    </r>
  </si>
  <si>
    <t>Hyponatremia</t>
  </si>
  <si>
    <r>
      <rPr>
        <sz val="12"/>
        <rFont val="ＭＳ Ｐゴシック"/>
        <family val="3"/>
        <charset val="128"/>
      </rPr>
      <t>低ナトリウム血症</t>
    </r>
  </si>
  <si>
    <r>
      <rPr>
        <sz val="12"/>
        <rFont val="ＭＳ Ｐゴシック"/>
        <family val="3"/>
        <charset val="128"/>
      </rPr>
      <t>＜</t>
    </r>
    <r>
      <rPr>
        <sz val="12"/>
        <rFont val="Arial"/>
        <family val="2"/>
      </rPr>
      <t>LLN - 130 mmol/L</t>
    </r>
    <phoneticPr fontId="30"/>
  </si>
  <si>
    <r>
      <rPr>
        <sz val="12"/>
        <rFont val="ＭＳ Ｐゴシック"/>
        <family val="3"/>
        <charset val="128"/>
      </rPr>
      <t>＜</t>
    </r>
    <r>
      <rPr>
        <sz val="12"/>
        <rFont val="Arial"/>
        <family val="2"/>
      </rPr>
      <t>LLN-130 mmol/L</t>
    </r>
    <phoneticPr fontId="30"/>
  </si>
  <si>
    <t>125-129 mmol/L and asymptomatic</t>
    <phoneticPr fontId="30"/>
  </si>
  <si>
    <r>
      <t>125-129 mmol/L</t>
    </r>
    <r>
      <rPr>
        <sz val="12"/>
        <rFont val="ＭＳ Ｐゴシック"/>
        <family val="3"/>
        <charset val="128"/>
      </rPr>
      <t>で症状がない</t>
    </r>
    <phoneticPr fontId="30"/>
  </si>
  <si>
    <t>125-129 mmol/L symptomatic; 120-124 mmol/L regardless of symptoms</t>
    <phoneticPr fontId="30"/>
  </si>
  <si>
    <r>
      <t>125-129 mmol/L</t>
    </r>
    <r>
      <rPr>
        <sz val="12"/>
        <rFont val="ＭＳ Ｐゴシック"/>
        <family val="3"/>
        <charset val="128"/>
      </rPr>
      <t>で症状がある</t>
    </r>
    <r>
      <rPr>
        <sz val="12"/>
        <rFont val="Arial"/>
        <family val="2"/>
      </rPr>
      <t>; 120-124 mmol/L</t>
    </r>
    <r>
      <rPr>
        <sz val="12"/>
        <rFont val="ＭＳ Ｐゴシック"/>
        <family val="3"/>
        <charset val="128"/>
      </rPr>
      <t>で症状の有無は問わない</t>
    </r>
    <phoneticPr fontId="30"/>
  </si>
  <si>
    <r>
      <rPr>
        <sz val="12"/>
        <rFont val="ＭＳ Ｐゴシック"/>
        <family val="3"/>
        <charset val="128"/>
      </rPr>
      <t>＜</t>
    </r>
    <r>
      <rPr>
        <sz val="12"/>
        <rFont val="Arial"/>
        <family val="2"/>
      </rPr>
      <t>120 mmol/L; life-threatening consequences</t>
    </r>
    <phoneticPr fontId="30"/>
  </si>
  <si>
    <r>
      <rPr>
        <sz val="12"/>
        <rFont val="ＭＳ Ｐゴシック"/>
        <family val="3"/>
        <charset val="128"/>
      </rPr>
      <t>＜</t>
    </r>
    <r>
      <rPr>
        <sz val="12"/>
        <rFont val="Arial"/>
        <family val="2"/>
      </rPr>
      <t xml:space="preserve">120 mmol/L; </t>
    </r>
    <r>
      <rPr>
        <sz val="12"/>
        <rFont val="ＭＳ Ｐゴシック"/>
        <family val="3"/>
        <charset val="128"/>
      </rPr>
      <t>生命を脅かす</t>
    </r>
    <phoneticPr fontId="30"/>
  </si>
  <si>
    <t>A disorder characterized by laboratory test results that indicate a low concentration of sodium in the blood.</t>
  </si>
  <si>
    <r>
      <rPr>
        <sz val="12"/>
        <rFont val="ＭＳ Ｐゴシック"/>
        <family val="3"/>
        <charset val="128"/>
      </rPr>
      <t>臨床検査にて血中ナトリウム濃度が低下</t>
    </r>
  </si>
  <si>
    <t>Hypophosphatemia</t>
  </si>
  <si>
    <r>
      <rPr>
        <sz val="12"/>
        <rFont val="ＭＳ Ｐゴシック"/>
        <family val="3"/>
        <charset val="128"/>
      </rPr>
      <t>低リン酸血症</t>
    </r>
  </si>
  <si>
    <t>Oral replacement therapy indicated</t>
  </si>
  <si>
    <r>
      <rPr>
        <sz val="12"/>
        <rFont val="ＭＳ Ｐゴシック"/>
        <family val="3"/>
        <charset val="128"/>
      </rPr>
      <t>経口補充療法を要する</t>
    </r>
  </si>
  <si>
    <t>A disorder characterized by laboratory test results that indicate a low concentration of phosphates in the blood.</t>
  </si>
  <si>
    <r>
      <rPr>
        <sz val="12"/>
        <rFont val="ＭＳ Ｐゴシック"/>
        <family val="3"/>
        <charset val="128"/>
      </rPr>
      <t>臨床検査にて血中リン濃度が低下</t>
    </r>
  </si>
  <si>
    <t>Iron overload</t>
  </si>
  <si>
    <r>
      <rPr>
        <sz val="12"/>
        <rFont val="ＭＳ Ｐゴシック"/>
        <family val="3"/>
        <charset val="128"/>
      </rPr>
      <t>鉄過剰</t>
    </r>
  </si>
  <si>
    <t>Moderate symptoms;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</si>
  <si>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治療を要さない</t>
    </r>
  </si>
  <si>
    <t>Severe symptoms; intervention indicated</t>
  </si>
  <si>
    <r>
      <rPr>
        <sz val="12"/>
        <rFont val="ＭＳ Ｐゴシック"/>
        <family val="3"/>
        <charset val="128"/>
      </rPr>
      <t>高度の症状</t>
    </r>
    <r>
      <rPr>
        <sz val="12"/>
        <rFont val="Arial"/>
        <family val="2"/>
      </rPr>
      <t xml:space="preserve">; </t>
    </r>
    <r>
      <rPr>
        <sz val="12"/>
        <rFont val="ＭＳ Ｐゴシック"/>
        <family val="3"/>
        <charset val="128"/>
      </rPr>
      <t>治療を要する</t>
    </r>
  </si>
  <si>
    <t>A disorder characterized by accumulation of iron in the tissues.</t>
  </si>
  <si>
    <r>
      <rPr>
        <sz val="12"/>
        <rFont val="ＭＳ Ｐゴシック"/>
        <family val="3"/>
        <charset val="128"/>
      </rPr>
      <t>組織内の鉄の蓄積</t>
    </r>
  </si>
  <si>
    <t>Obesity</t>
  </si>
  <si>
    <r>
      <rPr>
        <sz val="12"/>
        <rFont val="ＭＳ Ｐゴシック"/>
        <family val="3"/>
        <charset val="128"/>
      </rPr>
      <t>肥満</t>
    </r>
  </si>
  <si>
    <t>BMI 25 - 29.9 kg/m2</t>
  </si>
  <si>
    <r>
      <t>BMI 25-</t>
    </r>
    <r>
      <rPr>
        <sz val="12"/>
        <rFont val="ＭＳ Ｐゴシック"/>
        <family val="3"/>
        <charset val="128"/>
      </rPr>
      <t>＜</t>
    </r>
    <r>
      <rPr>
        <sz val="12"/>
        <rFont val="Arial"/>
        <family val="2"/>
      </rPr>
      <t>30 kg/m</t>
    </r>
    <r>
      <rPr>
        <vertAlign val="superscript"/>
        <sz val="12"/>
        <rFont val="Arial"/>
        <family val="2"/>
      </rPr>
      <t>2</t>
    </r>
    <phoneticPr fontId="30"/>
  </si>
  <si>
    <t>BMI 30 - 39.9 kg/m2</t>
    <phoneticPr fontId="30"/>
  </si>
  <si>
    <r>
      <t>BMI 30-</t>
    </r>
    <r>
      <rPr>
        <sz val="12"/>
        <rFont val="ＭＳ Ｐゴシック"/>
        <family val="3"/>
        <charset val="128"/>
      </rPr>
      <t>＜</t>
    </r>
    <r>
      <rPr>
        <sz val="12"/>
        <rFont val="Arial"/>
        <family val="2"/>
      </rPr>
      <t>40 kg/m</t>
    </r>
    <r>
      <rPr>
        <vertAlign val="superscript"/>
        <sz val="12"/>
        <rFont val="Arial"/>
        <family val="2"/>
      </rPr>
      <t>2</t>
    </r>
    <phoneticPr fontId="30"/>
  </si>
  <si>
    <r>
      <t xml:space="preserve">BMI </t>
    </r>
    <r>
      <rPr>
        <sz val="12"/>
        <rFont val="ＭＳ Ｐゴシック"/>
        <family val="3"/>
        <charset val="128"/>
      </rPr>
      <t>＞</t>
    </r>
    <r>
      <rPr>
        <sz val="12"/>
        <rFont val="Arial"/>
        <family val="2"/>
      </rPr>
      <t>=40 kg/m2</t>
    </r>
    <phoneticPr fontId="30"/>
  </si>
  <si>
    <r>
      <t xml:space="preserve">BMI </t>
    </r>
    <r>
      <rPr>
        <sz val="12"/>
        <rFont val="ＭＳ Ｐゴシック"/>
        <family val="3"/>
        <charset val="128"/>
      </rPr>
      <t>≧</t>
    </r>
    <r>
      <rPr>
        <sz val="12"/>
        <rFont val="Arial"/>
        <family val="2"/>
      </rPr>
      <t>40 kg/m</t>
    </r>
    <r>
      <rPr>
        <vertAlign val="superscript"/>
        <sz val="12"/>
        <rFont val="Arial"/>
        <family val="2"/>
      </rPr>
      <t>2</t>
    </r>
    <phoneticPr fontId="30"/>
  </si>
  <si>
    <t>A disorder characterized by having a high amount of body fat.</t>
  </si>
  <si>
    <r>
      <rPr>
        <sz val="12"/>
        <rFont val="ＭＳ Ｐゴシック"/>
        <family val="3"/>
        <charset val="128"/>
      </rPr>
      <t>体脂肪の過剰</t>
    </r>
  </si>
  <si>
    <t>Use term Investigations: Weight gain</t>
  </si>
  <si>
    <r>
      <rPr>
        <sz val="12"/>
        <rFont val="ＭＳ Ｐゴシック"/>
        <family val="3"/>
        <charset val="128"/>
      </rPr>
      <t>体重増加［臨床検査］を用いる</t>
    </r>
  </si>
  <si>
    <t>Tumor lysis syndrome</t>
  </si>
  <si>
    <r>
      <rPr>
        <sz val="12"/>
        <rFont val="ＭＳ Ｐゴシック"/>
        <family val="3"/>
        <charset val="128"/>
      </rPr>
      <t>腫瘍崩壊症候群</t>
    </r>
  </si>
  <si>
    <t>A disorder characterized by metabolic abnormalities that result from a spontaneous or therapy-related cytolysis of tumor cells.</t>
  </si>
  <si>
    <r>
      <rPr>
        <sz val="12"/>
        <rFont val="ＭＳ Ｐゴシック"/>
        <family val="3"/>
        <charset val="128"/>
      </rPr>
      <t>特発性または治療による腫瘍細胞の崩壊が原因で生じる代謝異常</t>
    </r>
  </si>
  <si>
    <t>Metabolism and nutrition disorders - Other, specify</t>
  </si>
  <si>
    <r>
      <rPr>
        <sz val="12"/>
        <rFont val="ＭＳ Ｐゴシック"/>
        <family val="3"/>
        <charset val="128"/>
      </rPr>
      <t>代謝および栄養障害、その他（具体的に記載</t>
    </r>
    <r>
      <rPr>
        <sz val="12"/>
        <rFont val="Arial"/>
        <family val="2"/>
      </rPr>
      <t xml:space="preserve">    </t>
    </r>
    <r>
      <rPr>
        <sz val="12"/>
        <rFont val="ＭＳ Ｐゴシック"/>
        <family val="3"/>
        <charset val="128"/>
      </rPr>
      <t>）</t>
    </r>
  </si>
  <si>
    <r>
      <t>筋骨格系および結合組織障害</t>
    </r>
    <r>
      <rPr>
        <b/>
        <sz val="12"/>
        <rFont val="Arial"/>
        <family val="2"/>
      </rPr>
      <t xml:space="preserve"> Musculoskeletal and connective tissue disorders</t>
    </r>
    <phoneticPr fontId="36" type="noConversion"/>
  </si>
  <si>
    <t>Musculoskeletal and connective tissue disorders</t>
  </si>
  <si>
    <r>
      <rPr>
        <sz val="12"/>
        <rFont val="ＭＳ Ｐゴシック"/>
        <family val="3"/>
        <charset val="128"/>
      </rPr>
      <t>筋骨格系および結合組織障害</t>
    </r>
  </si>
  <si>
    <t>Abdominal soft tissue necrosis</t>
  </si>
  <si>
    <r>
      <rPr>
        <sz val="12"/>
        <rFont val="ＭＳ Ｐゴシック"/>
        <family val="3"/>
        <charset val="128"/>
      </rPr>
      <t>腹部軟部組織壊死</t>
    </r>
  </si>
  <si>
    <t>Local wound care; medical intervention indicated (e.g., dressings or topical medications)</t>
  </si>
  <si>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</si>
  <si>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Operative debridement or other invasive intervention indicated (e.g., tissue reconstruction, flap, or grafting)</t>
  </si>
  <si>
    <r>
      <rPr>
        <sz val="12"/>
        <rFont val="ＭＳ Ｐゴシック"/>
        <family val="3"/>
        <charset val="128"/>
      </rPr>
      <t>外科的な壊死組織除去などの侵襲的治療を要する（例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</si>
  <si>
    <t>A disorder characterized by a necrotic process occurring in the soft tissues of the abdominal wall.</t>
  </si>
  <si>
    <r>
      <rPr>
        <sz val="12"/>
        <rFont val="ＭＳ Ｐゴシック"/>
        <family val="3"/>
        <charset val="128"/>
      </rPr>
      <t>腹壁の軟部組織の壊死</t>
    </r>
  </si>
  <si>
    <t>Arthralgia</t>
  </si>
  <si>
    <r>
      <rPr>
        <sz val="12"/>
        <rFont val="ＭＳ Ｐゴシック"/>
        <family val="3"/>
        <charset val="128"/>
      </rPr>
      <t>関節痛</t>
    </r>
  </si>
  <si>
    <t>A disorder characterized by a sensation of marked discomfort in a joint.</t>
  </si>
  <si>
    <r>
      <rPr>
        <sz val="12"/>
        <rFont val="ＭＳ Ｐゴシック"/>
        <family val="3"/>
        <charset val="128"/>
      </rPr>
      <t>関節の著しく不快な感覚</t>
    </r>
  </si>
  <si>
    <t>Arthritis</t>
  </si>
  <si>
    <r>
      <rPr>
        <sz val="12"/>
        <rFont val="ＭＳ Ｐゴシック"/>
        <family val="3"/>
        <charset val="128"/>
      </rPr>
      <t>関節炎</t>
    </r>
  </si>
  <si>
    <t>Mild pain with inflammation, erythema, or joint swelling</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</si>
  <si>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</si>
  <si>
    <t>Moderate pain associated with signs of inflammation, erythema, or joint swelling; limiting instrumental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</si>
  <si>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</si>
  <si>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limiting self care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</si>
  <si>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不可逆的な関節障害</t>
    </r>
    <r>
      <rPr>
        <sz val="12"/>
        <rFont val="Arial"/>
        <family val="2"/>
      </rPr>
      <t xml:space="preserve">; </t>
    </r>
    <r>
      <rPr>
        <sz val="12"/>
        <rFont val="ＭＳ Ｐゴシック"/>
        <family val="3"/>
        <charset val="128"/>
      </rPr>
      <t>身の回りの日常生活動作の制限</t>
    </r>
  </si>
  <si>
    <t>A disorder characterized by inflammation involving a joint.</t>
  </si>
  <si>
    <r>
      <rPr>
        <sz val="12"/>
        <rFont val="ＭＳ Ｐゴシック"/>
        <family val="3"/>
        <charset val="128"/>
      </rPr>
      <t>関節の炎症</t>
    </r>
  </si>
  <si>
    <t>Avascular necrosis</t>
  </si>
  <si>
    <r>
      <rPr>
        <sz val="12"/>
        <rFont val="ＭＳ Ｐゴシック"/>
        <family val="3"/>
        <charset val="128"/>
      </rPr>
      <t>虚血性壊死</t>
    </r>
  </si>
  <si>
    <t>Severe symptoms; limiting self care ADL;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</si>
  <si>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</si>
  <si>
    <t>A disorder characterized by necrotic changes in the bone tissue due to interruption of blood supply. Most often affecting the epiphysis of the long bones, the necrotic changes result in the collapse and the destruction of the bone structure.</t>
  </si>
  <si>
    <r>
      <rPr>
        <sz val="12"/>
        <rFont val="ＭＳ Ｐゴシック"/>
        <family val="3"/>
        <charset val="128"/>
      </rPr>
      <t>血液の供給の途絶による骨組織の壊死。長管骨骨端に最も多く、壊死性変化は骨構造を崩壊、破壊する</t>
    </r>
  </si>
  <si>
    <t>Use new term: Musculoskeletal and connective tissue disorders: Osteonecrosis</t>
  </si>
  <si>
    <r>
      <rPr>
        <sz val="12"/>
        <rFont val="ＭＳ Ｐゴシック"/>
        <family val="3"/>
        <charset val="128"/>
      </rPr>
      <t>新しい</t>
    </r>
    <r>
      <rPr>
        <sz val="12"/>
        <rFont val="Arial"/>
        <family val="2"/>
      </rPr>
      <t>AE term</t>
    </r>
    <r>
      <rPr>
        <sz val="12"/>
        <rFont val="ＭＳ Ｐゴシック"/>
        <family val="3"/>
        <charset val="128"/>
      </rPr>
      <t>である骨壊死［筋骨格系および結合組織障害］を用いる</t>
    </r>
    <rPh sb="29" eb="30">
      <t>ガイ</t>
    </rPh>
    <phoneticPr fontId="30"/>
  </si>
  <si>
    <t>Back pain</t>
  </si>
  <si>
    <r>
      <rPr>
        <sz val="12"/>
        <rFont val="ＭＳ Ｐゴシック"/>
        <family val="3"/>
        <charset val="128"/>
      </rPr>
      <t>背部痛</t>
    </r>
  </si>
  <si>
    <t>A disorder characterized by a sensation of marked discomfort in the back region.</t>
  </si>
  <si>
    <r>
      <rPr>
        <sz val="12"/>
        <rFont val="ＭＳ Ｐゴシック"/>
        <family val="3"/>
        <charset val="128"/>
      </rPr>
      <t>背部の著しく不快な感覚</t>
    </r>
  </si>
  <si>
    <t>Bone pain</t>
  </si>
  <si>
    <r>
      <rPr>
        <sz val="12"/>
        <rFont val="ＭＳ Ｐゴシック"/>
        <family val="3"/>
        <charset val="128"/>
      </rPr>
      <t>骨痛</t>
    </r>
  </si>
  <si>
    <t>A disorder characterized by a sensation of marked discomfort in the bones.</t>
  </si>
  <si>
    <r>
      <rPr>
        <sz val="12"/>
        <rFont val="ＭＳ Ｐゴシック"/>
        <family val="3"/>
        <charset val="128"/>
      </rPr>
      <t>骨の著しく不快な感覚</t>
    </r>
  </si>
  <si>
    <t>Buttock pain</t>
  </si>
  <si>
    <r>
      <rPr>
        <sz val="12"/>
        <rFont val="ＭＳ Ｐゴシック"/>
        <family val="3"/>
        <charset val="128"/>
      </rPr>
      <t>殿部痛</t>
    </r>
  </si>
  <si>
    <t>A disorder characterized by a sensation of marked discomfort in the buttocks.</t>
  </si>
  <si>
    <r>
      <rPr>
        <sz val="12"/>
        <rFont val="ＭＳ Ｐゴシック"/>
        <family val="3"/>
        <charset val="128"/>
      </rPr>
      <t>殿部の著しく不快な感覚</t>
    </r>
  </si>
  <si>
    <t>Chest wall necrosis</t>
  </si>
  <si>
    <r>
      <rPr>
        <sz val="12"/>
        <rFont val="ＭＳ Ｐゴシック"/>
        <family val="3"/>
        <charset val="128"/>
      </rPr>
      <t>胸壁壊死</t>
    </r>
  </si>
  <si>
    <t>A disorder characterized by a necrotic process occurring in the soft tissues of the chest wall including breast.</t>
  </si>
  <si>
    <r>
      <rPr>
        <sz val="12"/>
        <rFont val="ＭＳ Ｐゴシック"/>
        <family val="3"/>
        <charset val="128"/>
      </rPr>
      <t>乳房を含む胸壁の軟部組織の壊死</t>
    </r>
  </si>
  <si>
    <t>Chest wall pain</t>
  </si>
  <si>
    <r>
      <rPr>
        <sz val="12"/>
        <rFont val="ＭＳ Ｐゴシック"/>
        <family val="3"/>
        <charset val="128"/>
      </rPr>
      <t>胸壁痛</t>
    </r>
  </si>
  <si>
    <t>A disorder characterized by a sensation of marked discomfort in the chest wall.</t>
  </si>
  <si>
    <r>
      <rPr>
        <sz val="12"/>
        <rFont val="ＭＳ Ｐゴシック"/>
        <family val="3"/>
        <charset val="128"/>
      </rPr>
      <t>胸壁の著しく不快な感覚</t>
    </r>
  </si>
  <si>
    <t>Exostosis</t>
  </si>
  <si>
    <r>
      <rPr>
        <sz val="12"/>
        <rFont val="ＭＳ Ｐゴシック"/>
        <family val="3"/>
        <charset val="128"/>
      </rPr>
      <t>外骨腫</t>
    </r>
  </si>
  <si>
    <t>A disorder characterized by non-neoplastic overgrowth of bone.</t>
  </si>
  <si>
    <r>
      <rPr>
        <sz val="12"/>
        <rFont val="ＭＳ Ｐゴシック"/>
        <family val="3"/>
        <charset val="128"/>
      </rPr>
      <t>骨の非腫瘍性過成長</t>
    </r>
  </si>
  <si>
    <t>Fibrosis deep connective tissue</t>
  </si>
  <si>
    <r>
      <rPr>
        <sz val="12"/>
        <rFont val="ＭＳ Ｐゴシック"/>
        <family val="3"/>
        <charset val="128"/>
      </rPr>
      <t>深部結合組織線維化</t>
    </r>
  </si>
  <si>
    <t>Mild induration, able to move skin parallel to plane (sliding) and perpendicular to skin (pinching up)</t>
  </si>
  <si>
    <r>
      <rPr>
        <sz val="12"/>
        <rFont val="ＭＳ Ｐゴシック"/>
        <family val="3"/>
        <charset val="128"/>
      </rPr>
      <t>軽度の硬結で</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</si>
  <si>
    <t>Moderate induration, able to slide skin, unable to pinch skin; limiting instrumental ADL</t>
  </si>
  <si>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</si>
  <si>
    <t>Severe induration; unable to slide or pinch skin; limiting joint or orifice movement (e.g., mouth, anus); limiting self care ADL</t>
  </si>
  <si>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</si>
  <si>
    <t>Generalized; associated with signs or symptoms of impaired breathing or feeding</t>
  </si>
  <si>
    <r>
      <rPr>
        <sz val="12"/>
        <rFont val="ＭＳ Ｐゴシック"/>
        <family val="3"/>
        <charset val="128"/>
      </rPr>
      <t>全身性</t>
    </r>
    <r>
      <rPr>
        <sz val="12"/>
        <rFont val="Arial"/>
        <family val="2"/>
      </rPr>
      <t xml:space="preserve">; </t>
    </r>
    <r>
      <rPr>
        <sz val="12"/>
        <rFont val="ＭＳ Ｐゴシック"/>
        <family val="3"/>
        <charset val="128"/>
      </rPr>
      <t>呼吸障害や摂食障害の徴候や症状を伴う</t>
    </r>
  </si>
  <si>
    <t>A disorder characterized by fibrotic degeneration of the deep connective tissues.</t>
  </si>
  <si>
    <r>
      <rPr>
        <sz val="12"/>
        <rFont val="ＭＳ Ｐゴシック"/>
        <family val="3"/>
        <charset val="128"/>
      </rPr>
      <t>深部結合組織の線維性変性</t>
    </r>
  </si>
  <si>
    <t>Flank pain</t>
  </si>
  <si>
    <r>
      <rPr>
        <sz val="12"/>
        <rFont val="ＭＳ Ｐゴシック"/>
        <family val="3"/>
        <charset val="128"/>
      </rPr>
      <t>側腹部痛</t>
    </r>
  </si>
  <si>
    <t>A disorder characterized by a sensation of marked discomfort on the lateral side of the body in the region below the ribs and above the hip.</t>
  </si>
  <si>
    <r>
      <rPr>
        <sz val="12"/>
        <rFont val="ＭＳ Ｐゴシック"/>
        <family val="3"/>
        <charset val="128"/>
      </rPr>
      <t>体の側面で、肋骨より下部～殿部より上部の領域の著しく不快な感覚</t>
    </r>
  </si>
  <si>
    <t>Generalized muscle weakness</t>
  </si>
  <si>
    <r>
      <rPr>
        <sz val="12"/>
        <rFont val="ＭＳ Ｐゴシック"/>
        <family val="3"/>
        <charset val="128"/>
      </rPr>
      <t>全身筋力低下</t>
    </r>
  </si>
  <si>
    <t>Symptomatic; perceived by patient but not evident on physical exam</t>
  </si>
  <si>
    <r>
      <rPr>
        <sz val="12"/>
        <rFont val="ＭＳ Ｐゴシック"/>
        <family val="3"/>
        <charset val="128"/>
      </rPr>
      <t>症状がある</t>
    </r>
    <r>
      <rPr>
        <sz val="12"/>
        <rFont val="Arial"/>
        <family val="2"/>
      </rPr>
      <t>;</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</si>
  <si>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Symptomatic; evident on physical exam;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</si>
  <si>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</si>
  <si>
    <t>A disorder characterized by a reduction in the strength of muscles in multiple anatomic sites.</t>
  </si>
  <si>
    <r>
      <rPr>
        <sz val="12"/>
        <rFont val="ＭＳ Ｐゴシック"/>
        <family val="3"/>
        <charset val="128"/>
      </rPr>
      <t>複数の解剖学的部位の筋力の低下</t>
    </r>
  </si>
  <si>
    <t>Growth suppression</t>
  </si>
  <si>
    <r>
      <rPr>
        <sz val="12"/>
        <rFont val="ＭＳ Ｐゴシック"/>
        <family val="3"/>
        <charset val="128"/>
      </rPr>
      <t>成長抑制</t>
    </r>
  </si>
  <si>
    <t>Reduction in growth velocity by 10 - 29% ideally measured over the period of a year</t>
  </si>
  <si>
    <r>
      <rPr>
        <sz val="12"/>
        <rFont val="ＭＳ Ｐゴシック"/>
        <family val="3"/>
        <charset val="128"/>
      </rP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phoneticPr fontId="30"/>
  </si>
  <si>
    <t>Reduction in growth velocity by 30 - 49% ideally measured over the period of a year or 0 - 49% reduction in growth from the baseline growth curve</t>
    <phoneticPr fontId="30"/>
  </si>
  <si>
    <r>
      <rPr>
        <sz val="12"/>
        <rFont val="ＭＳ Ｐゴシック"/>
        <family val="3"/>
        <charset val="128"/>
      </rP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phoneticPr fontId="30"/>
  </si>
  <si>
    <r>
      <t xml:space="preserve">Reduction in growth velocity of </t>
    </r>
    <r>
      <rPr>
        <sz val="12"/>
        <rFont val="ＭＳ Ｐゴシック"/>
        <family val="3"/>
        <charset val="128"/>
      </rPr>
      <t>＞</t>
    </r>
    <r>
      <rPr>
        <sz val="12"/>
        <rFont val="Arial"/>
        <family val="2"/>
      </rPr>
      <t>=50% ideally measured over the period of a year</t>
    </r>
    <phoneticPr fontId="30"/>
  </si>
  <si>
    <r>
      <rPr>
        <sz val="12"/>
        <rFont val="ＭＳ Ｐゴシック"/>
        <family val="3"/>
        <charset val="128"/>
      </rPr>
      <t>理想的年間成長速度より≧</t>
    </r>
    <r>
      <rPr>
        <sz val="12"/>
        <rFont val="Arial"/>
        <family val="2"/>
      </rPr>
      <t>50%</t>
    </r>
    <r>
      <rPr>
        <sz val="12"/>
        <rFont val="ＭＳ Ｐゴシック"/>
        <family val="3"/>
        <charset val="128"/>
      </rPr>
      <t>の低下</t>
    </r>
    <phoneticPr fontId="30"/>
  </si>
  <si>
    <t>A disorder characterized by stature that is smaller than normal as expected for age.</t>
  </si>
  <si>
    <r>
      <rPr>
        <sz val="12"/>
        <rFont val="ＭＳ Ｐゴシック"/>
        <family val="3"/>
        <charset val="128"/>
      </rPr>
      <t>年齢に応じた体格より小さい</t>
    </r>
  </si>
  <si>
    <t>Head soft tissue necrosis</t>
  </si>
  <si>
    <r>
      <rPr>
        <sz val="12"/>
        <rFont val="ＭＳ Ｐゴシック"/>
        <family val="3"/>
        <charset val="128"/>
      </rPr>
      <t>頭部軟部組織壊死</t>
    </r>
  </si>
  <si>
    <t>A disorder characterized by a necrotic process occurring in the soft tissues of the head.</t>
  </si>
  <si>
    <r>
      <rPr>
        <sz val="12"/>
        <rFont val="ＭＳ Ｐゴシック"/>
        <family val="3"/>
        <charset val="128"/>
      </rPr>
      <t>頭部の軟部組織の壊死</t>
    </r>
  </si>
  <si>
    <t>Joint effusion</t>
  </si>
  <si>
    <r>
      <rPr>
        <sz val="12"/>
        <rFont val="ＭＳ Ｐゴシック"/>
        <family val="3"/>
        <charset val="128"/>
      </rPr>
      <t>関節滲出液</t>
    </r>
  </si>
  <si>
    <t>Severe symptoms; limiting self care ADL;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</si>
  <si>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侵襲的治療を要する</t>
    </r>
  </si>
  <si>
    <t>A disorder characterized by excessive fluid in a joint, usually as a result of joint inflammation.</t>
  </si>
  <si>
    <r>
      <rPr>
        <sz val="12"/>
        <rFont val="ＭＳ Ｐゴシック"/>
        <family val="3"/>
        <charset val="128"/>
      </rPr>
      <t>関節内の滲出液過多。通常、関節炎により生じる</t>
    </r>
  </si>
  <si>
    <t>Joint range of motion decreased</t>
  </si>
  <si>
    <r>
      <rPr>
        <sz val="12"/>
        <rFont val="ＭＳ Ｐゴシック"/>
        <family val="3"/>
        <charset val="128"/>
      </rPr>
      <t>関節可動域低下</t>
    </r>
  </si>
  <si>
    <t>＜=25% loss of ROM (range of motion); decreased ROM limiting athletic activity</t>
  </si>
  <si>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</si>
  <si>
    <r>
      <rPr>
        <sz val="12"/>
        <rFont val="ＭＳ Ｐゴシック"/>
        <family val="3"/>
        <charset val="128"/>
      </rPr>
      <t>＞</t>
    </r>
    <r>
      <rPr>
        <sz val="12"/>
        <rFont val="Arial"/>
        <family val="2"/>
      </rPr>
      <t>25 - 50% decrease in ROM; limiting instrumental ADL</t>
    </r>
    <phoneticPr fontId="30"/>
  </si>
  <si>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phoneticPr fontId="30"/>
  </si>
  <si>
    <r>
      <rPr>
        <sz val="12"/>
        <rFont val="ＭＳ Ｐゴシック"/>
        <family val="3"/>
        <charset val="128"/>
      </rPr>
      <t>＞</t>
    </r>
    <r>
      <rPr>
        <sz val="12"/>
        <rFont val="Arial"/>
        <family val="2"/>
      </rPr>
      <t>50% decrease in ROM; limiting self care ADL</t>
    </r>
    <phoneticPr fontId="30"/>
  </si>
  <si>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身の回りの日常生活動作の制限</t>
    </r>
    <phoneticPr fontId="30"/>
  </si>
  <si>
    <t>A disorder characterized by a decrease in joint flexibility of any joint.</t>
  </si>
  <si>
    <r>
      <rPr>
        <sz val="12"/>
        <rFont val="ＭＳ Ｐゴシック"/>
        <family val="3"/>
        <charset val="128"/>
      </rPr>
      <t>関節の可動性の低下</t>
    </r>
  </si>
  <si>
    <t>Joint range of motion decreased cervical spine</t>
  </si>
  <si>
    <r>
      <rPr>
        <sz val="12"/>
        <rFont val="ＭＳ Ｐゴシック"/>
        <family val="3"/>
        <charset val="128"/>
      </rPr>
      <t>頚椎関節可動域低下</t>
    </r>
  </si>
  <si>
    <t>Mild restriction of rotation or flexion between 60 - 70 degrees</t>
  </si>
  <si>
    <r>
      <rPr>
        <sz val="12"/>
        <rFont val="ＭＳ Ｐゴシック"/>
        <family val="3"/>
        <charset val="128"/>
      </rPr>
      <t>回旋または屈曲が</t>
    </r>
    <r>
      <rPr>
        <sz val="12"/>
        <rFont val="Arial"/>
        <family val="2"/>
      </rPr>
      <t>60-70°</t>
    </r>
    <r>
      <rPr>
        <sz val="12"/>
        <rFont val="ＭＳ Ｐゴシック"/>
        <family val="3"/>
        <charset val="128"/>
      </rPr>
      <t>まで軽度に制限される</t>
    </r>
  </si>
  <si>
    <r>
      <t xml:space="preserve">Rotation </t>
    </r>
    <r>
      <rPr>
        <sz val="12"/>
        <rFont val="ＭＳ Ｐゴシック"/>
        <family val="3"/>
        <charset val="128"/>
      </rPr>
      <t>＜</t>
    </r>
    <r>
      <rPr>
        <sz val="12"/>
        <rFont val="Arial"/>
        <family val="2"/>
      </rPr>
      <t xml:space="preserve">60 degrees to right or left; </t>
    </r>
    <r>
      <rPr>
        <sz val="12"/>
        <rFont val="ＭＳ Ｐゴシック"/>
        <family val="3"/>
        <charset val="128"/>
      </rPr>
      <t>＜</t>
    </r>
    <r>
      <rPr>
        <sz val="12"/>
        <rFont val="Arial"/>
        <family val="2"/>
      </rPr>
      <t>60 degrees of flexion</t>
    </r>
    <phoneticPr fontId="30"/>
  </si>
  <si>
    <r>
      <rPr>
        <sz val="12"/>
        <rFont val="ＭＳ Ｐゴシック"/>
        <family val="3"/>
        <charset val="128"/>
      </rPr>
      <t>左または右への回転が＜</t>
    </r>
    <r>
      <rPr>
        <sz val="12"/>
        <rFont val="Arial"/>
        <family val="2"/>
      </rPr>
      <t xml:space="preserve">60°; </t>
    </r>
    <r>
      <rPr>
        <sz val="12"/>
        <rFont val="ＭＳ Ｐゴシック"/>
        <family val="3"/>
        <charset val="128"/>
      </rPr>
      <t>屈曲が＜</t>
    </r>
    <r>
      <rPr>
        <sz val="12"/>
        <rFont val="Arial"/>
        <family val="2"/>
      </rPr>
      <t>60°</t>
    </r>
    <phoneticPr fontId="30"/>
  </si>
  <si>
    <t>Ankylosed/fused over multiple segments with no C-spine rotation</t>
    <phoneticPr fontId="30"/>
  </si>
  <si>
    <r>
      <rPr>
        <sz val="12"/>
        <rFont val="ＭＳ Ｐゴシック"/>
        <family val="3"/>
        <charset val="128"/>
      </rPr>
      <t>複数の頚椎が強直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頚椎がまったく回転できない</t>
    </r>
    <phoneticPr fontId="30"/>
  </si>
  <si>
    <t>A disorder characterized by a decrease in flexibility of a cervical spine joint.</t>
  </si>
  <si>
    <r>
      <rPr>
        <sz val="12"/>
        <rFont val="ＭＳ Ｐゴシック"/>
        <family val="3"/>
        <charset val="128"/>
      </rPr>
      <t>頚椎関節の可動性の低下</t>
    </r>
  </si>
  <si>
    <t>Joint range of motion decreased lumbar spine</t>
  </si>
  <si>
    <r>
      <rPr>
        <sz val="12"/>
        <rFont val="ＭＳ Ｐゴシック"/>
        <family val="3"/>
        <charset val="128"/>
      </rPr>
      <t>腰椎関節可動域低下</t>
    </r>
  </si>
  <si>
    <t>Stiffness; difficulty bending to the floor to pick up a very light object but able to do athletic activity</t>
  </si>
  <si>
    <r>
      <rPr>
        <sz val="12"/>
        <rFont val="ＭＳ Ｐゴシック"/>
        <family val="3"/>
        <charset val="128"/>
      </rPr>
      <t>強直</t>
    </r>
    <r>
      <rPr>
        <sz val="12"/>
        <rFont val="Arial"/>
        <family val="2"/>
      </rPr>
      <t xml:space="preserve">; </t>
    </r>
    <r>
      <rPr>
        <sz val="12"/>
        <rFont val="ＭＳ Ｐゴシック"/>
        <family val="3"/>
        <charset val="128"/>
      </rPr>
      <t>軽い物を床より拾い上げるための前屈が困難だが運動は可能</t>
    </r>
  </si>
  <si>
    <t>Pain with range of motion (ROM) in lumbar spine; requires a reaching aid to pick up a very light object from the floor</t>
  </si>
  <si>
    <r>
      <rPr>
        <sz val="12"/>
        <rFont val="ＭＳ Ｐゴシック"/>
        <family val="3"/>
        <charset val="128"/>
      </rPr>
      <t>腰椎の可動域減少を伴う疼痛</t>
    </r>
    <r>
      <rPr>
        <sz val="12"/>
        <rFont val="Arial"/>
        <family val="2"/>
      </rPr>
      <t xml:space="preserve">; </t>
    </r>
    <r>
      <rPr>
        <sz val="12"/>
        <rFont val="ＭＳ Ｐゴシック"/>
        <family val="3"/>
        <charset val="128"/>
      </rPr>
      <t>軽い物を床から拾い上げるために補助具を要する</t>
    </r>
  </si>
  <si>
    <r>
      <rPr>
        <sz val="12"/>
        <rFont val="ＭＳ Ｐゴシック"/>
        <family val="3"/>
        <charset val="128"/>
      </rPr>
      <t>＜</t>
    </r>
    <r>
      <rPr>
        <sz val="12"/>
        <rFont val="Arial"/>
        <family val="2"/>
      </rPr>
      <t>50% lumbar spine flexion; associated with symptoms of ankylosis or fused over multiple segments with no L-spine flexion (e.g., unable to reach to floor to pick up a very light object)</t>
    </r>
    <phoneticPr fontId="30"/>
  </si>
  <si>
    <r>
      <rPr>
        <sz val="12"/>
        <rFont val="ＭＳ Ｐゴシック"/>
        <family val="3"/>
        <charset val="128"/>
      </rP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phoneticPr fontId="30"/>
  </si>
  <si>
    <t>A disorder characterized by a decrease in flexibility of a lumbar spine joint.</t>
  </si>
  <si>
    <r>
      <rPr>
        <sz val="12"/>
        <rFont val="ＭＳ Ｐゴシック"/>
        <family val="3"/>
        <charset val="128"/>
      </rPr>
      <t>腰椎関節の可動性の低下</t>
    </r>
  </si>
  <si>
    <t>Kyphosis</t>
  </si>
  <si>
    <r>
      <rPr>
        <sz val="12"/>
        <rFont val="ＭＳ Ｐゴシック"/>
        <family val="3"/>
        <charset val="128"/>
      </rPr>
      <t>脊柱後弯症</t>
    </r>
  </si>
  <si>
    <t>Moderate accentuation; limiting instrumental ADL</t>
  </si>
  <si>
    <t>Severe accentuation;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</si>
  <si>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</si>
  <si>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an abnormal increase in the curvature of the thoracic portion of the spine.</t>
  </si>
  <si>
    <r>
      <rPr>
        <sz val="12"/>
        <rFont val="ＭＳ Ｐゴシック"/>
        <family val="3"/>
        <charset val="128"/>
      </rPr>
      <t>胸部脊椎の弯曲の異常増加</t>
    </r>
  </si>
  <si>
    <t>Lordosis</t>
  </si>
  <si>
    <r>
      <rPr>
        <sz val="12"/>
        <rFont val="ＭＳ Ｐゴシック"/>
        <family val="3"/>
        <charset val="128"/>
      </rPr>
      <t>脊柱前弯症</t>
    </r>
  </si>
  <si>
    <t>A disorder characterized by an abnormal increase in the curvature of the lumbar portion of the spine.</t>
  </si>
  <si>
    <r>
      <rPr>
        <sz val="12"/>
        <rFont val="ＭＳ Ｐゴシック"/>
        <family val="3"/>
        <charset val="128"/>
      </rPr>
      <t>腰部脊椎の弯曲の異常増加</t>
    </r>
  </si>
  <si>
    <t>Muscle cramp</t>
  </si>
  <si>
    <r>
      <rPr>
        <sz val="12"/>
        <rFont val="ＭＳ Ｐゴシック"/>
        <family val="3"/>
        <charset val="128"/>
      </rPr>
      <t>筋痙攣</t>
    </r>
  </si>
  <si>
    <t>A disorder characterized by marked cramping sensation originating from a muscle or group of muscles.</t>
  </si>
  <si>
    <r>
      <rPr>
        <sz val="12"/>
        <rFont val="ＭＳ Ｐゴシック"/>
        <family val="3"/>
        <charset val="128"/>
      </rPr>
      <t>筋または筋群が著しく痙攣する感覚</t>
    </r>
  </si>
  <si>
    <t>Synonym: Muscle spasm</t>
  </si>
  <si>
    <r>
      <rPr>
        <sz val="12"/>
        <rFont val="ＭＳ Ｐゴシック"/>
        <family val="3"/>
        <charset val="128"/>
      </rPr>
      <t>シノニム：筋痙縮</t>
    </r>
    <r>
      <rPr>
        <sz val="12"/>
        <rFont val="Arial"/>
        <family val="2"/>
      </rPr>
      <t>/Muscle spasms</t>
    </r>
  </si>
  <si>
    <t>Muscle weakness lower limb</t>
  </si>
  <si>
    <r>
      <rPr>
        <sz val="12"/>
        <rFont val="ＭＳ Ｐゴシック"/>
        <family val="3"/>
        <charset val="128"/>
      </rPr>
      <t>下肢筋力低下</t>
    </r>
  </si>
  <si>
    <r>
      <rPr>
        <sz val="12"/>
        <rFont val="ＭＳ Ｐゴシック"/>
        <family val="3"/>
        <charset val="128"/>
      </rP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</si>
  <si>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A disorder characterized by a reduction in the strength of the lower limb muscles.</t>
  </si>
  <si>
    <r>
      <rPr>
        <sz val="12"/>
        <rFont val="ＭＳ Ｐゴシック"/>
        <family val="3"/>
        <charset val="128"/>
      </rPr>
      <t>下肢の筋力低下</t>
    </r>
  </si>
  <si>
    <t>Muscle weakness trunk</t>
  </si>
  <si>
    <r>
      <rPr>
        <sz val="12"/>
        <rFont val="ＭＳ Ｐゴシック"/>
        <family val="3"/>
        <charset val="128"/>
      </rPr>
      <t>体幹筋力低下</t>
    </r>
  </si>
  <si>
    <t>A disorder characterized by a reduction in the strength of the trunk muscles.</t>
  </si>
  <si>
    <r>
      <rPr>
        <sz val="12"/>
        <rFont val="ＭＳ Ｐゴシック"/>
        <family val="3"/>
        <charset val="128"/>
      </rPr>
      <t>体幹の筋力低下</t>
    </r>
  </si>
  <si>
    <t>Muscle weakness upper limb</t>
  </si>
  <si>
    <r>
      <rPr>
        <sz val="12"/>
        <rFont val="ＭＳ Ｐゴシック"/>
        <family val="3"/>
        <charset val="128"/>
      </rPr>
      <t>上肢筋力低下</t>
    </r>
  </si>
  <si>
    <t>A disorder characterized by a reduction in the strength of the upper limb muscles.</t>
  </si>
  <si>
    <r>
      <rPr>
        <sz val="12"/>
        <rFont val="ＭＳ Ｐゴシック"/>
        <family val="3"/>
        <charset val="128"/>
      </rPr>
      <t>上肢の筋力低下</t>
    </r>
  </si>
  <si>
    <t>Musculoskeletal deformity</t>
  </si>
  <si>
    <r>
      <rPr>
        <sz val="12"/>
        <rFont val="ＭＳ Ｐゴシック"/>
        <family val="3"/>
        <charset val="128"/>
      </rPr>
      <t>筋骨格変形</t>
    </r>
  </si>
  <si>
    <t>Cosmetically and functionally insignificant hypoplasia</t>
  </si>
  <si>
    <r>
      <rPr>
        <sz val="12"/>
        <rFont val="ＭＳ Ｐゴシック"/>
        <family val="3"/>
        <charset val="128"/>
      </rPr>
      <t>美容的</t>
    </r>
    <r>
      <rPr>
        <sz val="12"/>
        <rFont val="Arial"/>
        <family val="2"/>
      </rPr>
      <t>/</t>
    </r>
    <r>
      <rPr>
        <sz val="12"/>
        <rFont val="ＭＳ Ｐゴシック"/>
        <family val="3"/>
        <charset val="128"/>
      </rPr>
      <t>機能的に重大でない形成不全</t>
    </r>
  </si>
  <si>
    <t>Deformity, hypoplasia, or asymmetry able to be remediated by prosthesis (e.g., shoe insert) or covered by clothing</t>
  </si>
  <si>
    <r>
      <rPr>
        <sz val="12"/>
        <rFont val="ＭＳ Ｐゴシック"/>
        <family val="3"/>
        <charset val="128"/>
      </rP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</si>
  <si>
    <t>Significant deformity, hypoplasia, or asymmetry, unable to be remediated by prosthesis or covered by clothing; limiting self care ADL</t>
  </si>
  <si>
    <r>
      <rPr>
        <sz val="12"/>
        <rFont val="ＭＳ Ｐゴシック"/>
        <family val="3"/>
        <charset val="128"/>
      </rP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身の回りの日常生活動作の制限</t>
    </r>
  </si>
  <si>
    <t>A disorder characterized by a malformation of the musculoskeletal system.</t>
  </si>
  <si>
    <r>
      <rPr>
        <sz val="12"/>
        <rFont val="ＭＳ Ｐゴシック"/>
        <family val="3"/>
        <charset val="128"/>
      </rPr>
      <t>筋骨格系の形成異常</t>
    </r>
  </si>
  <si>
    <t>Myalgia</t>
  </si>
  <si>
    <r>
      <rPr>
        <sz val="12"/>
        <rFont val="ＭＳ Ｐゴシック"/>
        <family val="3"/>
        <charset val="128"/>
      </rPr>
      <t>筋肉痛</t>
    </r>
  </si>
  <si>
    <t>A disorder characterized by marked discomfort sensation originating from a muscle or group of muscles.</t>
  </si>
  <si>
    <r>
      <rPr>
        <sz val="12"/>
        <rFont val="ＭＳ Ｐゴシック"/>
        <family val="3"/>
        <charset val="128"/>
      </rPr>
      <t>筋または筋群の著しく不快な感覚</t>
    </r>
  </si>
  <si>
    <t>Myositis</t>
  </si>
  <si>
    <r>
      <rPr>
        <sz val="12"/>
        <rFont val="ＭＳ Ｐゴシック"/>
        <family val="3"/>
        <charset val="128"/>
      </rPr>
      <t>筋炎</t>
    </r>
  </si>
  <si>
    <t>Moderate pain associated with weakness; pain limiting instrumental ADL</t>
  </si>
  <si>
    <r>
      <rPr>
        <sz val="12"/>
        <rFont val="ＭＳ Ｐゴシック"/>
        <family val="3"/>
        <charset val="128"/>
      </rPr>
      <t>筋力低下を伴う中等度の疼痛</t>
    </r>
    <r>
      <rPr>
        <sz val="12"/>
        <rFont val="Arial"/>
        <family val="2"/>
      </rPr>
      <t xml:space="preserve">; </t>
    </r>
    <r>
      <rPr>
        <sz val="12"/>
        <rFont val="ＭＳ Ｐゴシック"/>
        <family val="3"/>
        <charset val="128"/>
      </rPr>
      <t>身の回り以外の日常生活動作の制限</t>
    </r>
  </si>
  <si>
    <t>Pain associated with severe weakness; limiting self care ADL</t>
  </si>
  <si>
    <r>
      <rPr>
        <sz val="12"/>
        <rFont val="ＭＳ Ｐゴシック"/>
        <family val="3"/>
        <charset val="128"/>
      </rPr>
      <t>高度の筋力低下を伴う疼痛</t>
    </r>
    <r>
      <rPr>
        <sz val="12"/>
        <rFont val="Arial"/>
        <family val="2"/>
      </rPr>
      <t xml:space="preserve">; </t>
    </r>
    <r>
      <rPr>
        <sz val="12"/>
        <rFont val="ＭＳ Ｐゴシック"/>
        <family val="3"/>
        <charset val="128"/>
      </rPr>
      <t>身の回りの日常生活動作の制限</t>
    </r>
  </si>
  <si>
    <t>A disorder characterized by inflammation involving the skeletal muscles.</t>
  </si>
  <si>
    <r>
      <rPr>
        <sz val="12"/>
        <rFont val="ＭＳ Ｐゴシック"/>
        <family val="3"/>
        <charset val="128"/>
      </rPr>
      <t>骨格筋の炎症</t>
    </r>
  </si>
  <si>
    <t>Neck pain</t>
  </si>
  <si>
    <r>
      <rPr>
        <sz val="12"/>
        <rFont val="ＭＳ Ｐゴシック"/>
        <family val="3"/>
        <charset val="128"/>
      </rPr>
      <t>頚部痛</t>
    </r>
  </si>
  <si>
    <t>A disorder characterized by a sensation of marked discomfort in the neck area.</t>
  </si>
  <si>
    <r>
      <rPr>
        <sz val="12"/>
        <rFont val="ＭＳ Ｐゴシック"/>
        <family val="3"/>
        <charset val="128"/>
      </rPr>
      <t>頚部の著しく不快な感覚</t>
    </r>
  </si>
  <si>
    <t>Neck soft tissue necrosis</t>
  </si>
  <si>
    <r>
      <rPr>
        <sz val="12"/>
        <rFont val="ＭＳ Ｐゴシック"/>
        <family val="3"/>
        <charset val="128"/>
      </rPr>
      <t>頚部軟部組織壊死</t>
    </r>
  </si>
  <si>
    <t>A disorder characterized by a necrotic process occurring in the soft tissues of the neck.</t>
  </si>
  <si>
    <r>
      <rPr>
        <sz val="12"/>
        <rFont val="ＭＳ Ｐゴシック"/>
        <family val="3"/>
        <charset val="128"/>
      </rPr>
      <t>頚部の軟部組織に生じる壊死</t>
    </r>
  </si>
  <si>
    <t>Osteonecrosis</t>
  </si>
  <si>
    <r>
      <rPr>
        <sz val="12"/>
        <rFont val="ＭＳ Ｐゴシック"/>
        <family val="3"/>
        <charset val="128"/>
      </rPr>
      <t>骨壊死</t>
    </r>
  </si>
  <si>
    <t>Symptomatic; medical intervention indicated (e.g., analgesics or bisphosphonates);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</si>
  <si>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鎮痛薬またはビスフォスフォネート）</t>
    </r>
    <r>
      <rPr>
        <sz val="12"/>
        <rFont val="Arial"/>
        <family val="2"/>
      </rPr>
      <t xml:space="preserve">; </t>
    </r>
    <r>
      <rPr>
        <sz val="12"/>
        <rFont val="ＭＳ Ｐゴシック"/>
        <family val="3"/>
        <charset val="128"/>
      </rPr>
      <t>身の回り以外の日常生活動作の制限</t>
    </r>
  </si>
  <si>
    <t>Osteonecrosis of jaw</t>
  </si>
  <si>
    <r>
      <rPr>
        <sz val="12"/>
        <rFont val="ＭＳ Ｐゴシック"/>
        <family val="3"/>
        <charset val="128"/>
      </rPr>
      <t>顎骨壊死</t>
    </r>
  </si>
  <si>
    <t>Symptomatic; medical intervention indicated (e.g., topical agents);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</si>
  <si>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</si>
  <si>
    <t>A disorder characterized by a necrotic process occurring in the bone of the mandible.</t>
  </si>
  <si>
    <r>
      <rPr>
        <sz val="12"/>
        <rFont val="ＭＳ Ｐゴシック"/>
        <family val="3"/>
        <charset val="128"/>
      </rPr>
      <t>下顎骨に生じる壊死</t>
    </r>
  </si>
  <si>
    <t>Osteoporosis</t>
    <phoneticPr fontId="30"/>
  </si>
  <si>
    <r>
      <rPr>
        <sz val="12"/>
        <rFont val="ＭＳ Ｐゴシック"/>
        <family val="3"/>
        <charset val="128"/>
      </rPr>
      <t>骨粗鬆症</t>
    </r>
  </si>
  <si>
    <r>
      <t xml:space="preserve">Adult: Radiologic evidence of osteoporosis or Bone Mineral Density (BMD) t-score -1 to -2.5 (osteopenia); 
Pediatric: Radiologic evidence of low BMD with z score of </t>
    </r>
    <r>
      <rPr>
        <sz val="12"/>
        <rFont val="ＭＳ Ｐゴシック"/>
        <family val="3"/>
        <charset val="128"/>
      </rPr>
      <t>＜</t>
    </r>
    <r>
      <rPr>
        <sz val="12"/>
        <rFont val="Arial"/>
        <family val="2"/>
      </rPr>
      <t>= -2.0 and no history of significant fractures</t>
    </r>
    <phoneticPr fontId="30"/>
  </si>
  <si>
    <r>
      <rPr>
        <b/>
        <sz val="12"/>
        <rFont val="ＭＳ Ｐゴシック"/>
        <family val="3"/>
        <charset val="128"/>
      </rPr>
      <t>成人</t>
    </r>
    <r>
      <rPr>
        <b/>
        <sz val="12"/>
        <rFont val="Arial"/>
        <family val="2"/>
      </rPr>
      <t xml:space="preserve">: </t>
    </r>
    <r>
      <rPr>
        <sz val="12"/>
        <rFont val="ＭＳ Ｐゴシック"/>
        <family val="3"/>
        <charset val="128"/>
      </rP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t>
    </r>
    <r>
      <rPr>
        <sz val="12"/>
        <rFont val="Arial"/>
        <family val="2"/>
      </rPr>
      <t xml:space="preserve">; 
</t>
    </r>
    <r>
      <rPr>
        <b/>
        <sz val="12"/>
        <rFont val="ＭＳ Ｐゴシック"/>
        <family val="3"/>
        <charset val="128"/>
      </rPr>
      <t>小児</t>
    </r>
    <r>
      <rPr>
        <b/>
        <sz val="12"/>
        <rFont val="Arial"/>
        <family val="2"/>
      </rPr>
      <t>:</t>
    </r>
    <r>
      <rPr>
        <sz val="12"/>
        <rFont val="Arial"/>
        <family val="2"/>
      </rPr>
      <t xml:space="preserve"> </t>
    </r>
    <r>
      <rPr>
        <sz val="12"/>
        <rFont val="ＭＳ Ｐゴシック"/>
        <family val="3"/>
        <charset val="128"/>
      </rPr>
      <t>画像で</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を伴う</t>
    </r>
    <r>
      <rPr>
        <sz val="12"/>
        <rFont val="Arial"/>
        <family val="2"/>
      </rPr>
      <t>BMD</t>
    </r>
    <r>
      <rPr>
        <sz val="12"/>
        <rFont val="ＭＳ Ｐゴシック"/>
        <family val="3"/>
        <charset val="128"/>
      </rPr>
      <t>低値があり</t>
    </r>
    <r>
      <rPr>
        <sz val="12"/>
        <rFont val="Arial"/>
        <family val="2"/>
      </rPr>
      <t xml:space="preserve">, </t>
    </r>
    <r>
      <rPr>
        <sz val="12"/>
        <rFont val="ＭＳ Ｐゴシック"/>
        <family val="3"/>
        <charset val="128"/>
      </rPr>
      <t>明らかな骨折の既往がない</t>
    </r>
    <phoneticPr fontId="30"/>
  </si>
  <si>
    <r>
      <t xml:space="preserve">Adult: BMD t-score </t>
    </r>
    <r>
      <rPr>
        <sz val="12"/>
        <rFont val="ＭＳ Ｐゴシック"/>
        <family val="3"/>
        <charset val="128"/>
      </rPr>
      <t>＜</t>
    </r>
    <r>
      <rPr>
        <sz val="12"/>
        <rFont val="Arial"/>
        <family val="2"/>
      </rPr>
      <t xml:space="preserve"> -2.5; loss of height </t>
    </r>
    <r>
      <rPr>
        <sz val="12"/>
        <rFont val="ＭＳ Ｐゴシック"/>
        <family val="3"/>
        <charset val="128"/>
      </rPr>
      <t>＜</t>
    </r>
    <r>
      <rPr>
        <sz val="12"/>
        <rFont val="Arial"/>
        <family val="2"/>
      </rPr>
      <t xml:space="preserve">2 cm; therapy to improve BMD indicated; limiting instrumental ADL;
Pediatric: Low BMD (z-score </t>
    </r>
    <r>
      <rPr>
        <sz val="12"/>
        <rFont val="ＭＳ Ｐゴシック"/>
        <family val="3"/>
        <charset val="128"/>
      </rPr>
      <t>＜</t>
    </r>
    <r>
      <rPr>
        <sz val="12"/>
        <rFont val="Arial"/>
        <family val="2"/>
      </rPr>
      <t>= -2.0) and significant fracture history (defined as a long bone fracture of the lower extremity, vertebral compression, 2 or more long bone fractures of the upper extremities); therapy to improve BMD indicated</t>
    </r>
    <phoneticPr fontId="30"/>
  </si>
  <si>
    <r>
      <rPr>
        <b/>
        <sz val="12"/>
        <rFont val="ＭＳ Ｐゴシック"/>
        <family val="3"/>
        <charset val="128"/>
      </rPr>
      <t>成人</t>
    </r>
    <r>
      <rPr>
        <b/>
        <sz val="12"/>
        <rFont val="Arial"/>
        <family val="2"/>
      </rPr>
      <t xml:space="preserve">: </t>
    </r>
    <r>
      <rPr>
        <sz val="12"/>
        <rFont val="Arial"/>
        <family val="2"/>
      </rP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2 cm; BMD</t>
    </r>
    <r>
      <rPr>
        <sz val="12"/>
        <rFont val="ＭＳ Ｐゴシック"/>
        <family val="3"/>
        <charset val="128"/>
      </rPr>
      <t>を改善する治療を要する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b/>
        <sz val="12"/>
        <rFont val="Arial"/>
        <family val="2"/>
      </rPr>
      <t xml:space="preserve">
</t>
    </r>
    <r>
      <rPr>
        <b/>
        <sz val="12"/>
        <rFont val="ＭＳ Ｐゴシック"/>
        <family val="3"/>
        <charset val="128"/>
      </rPr>
      <t>小児</t>
    </r>
    <r>
      <rPr>
        <b/>
        <sz val="12"/>
        <rFont val="Arial"/>
        <family val="2"/>
      </rPr>
      <t xml:space="preserve">: </t>
    </r>
    <r>
      <rPr>
        <sz val="12"/>
        <rFont val="Arial"/>
        <family val="2"/>
      </rPr>
      <t>BMD</t>
    </r>
    <r>
      <rPr>
        <sz val="12"/>
        <rFont val="ＭＳ Ｐゴシック"/>
        <family val="3"/>
        <charset val="128"/>
      </rPr>
      <t>低値（</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）で</t>
    </r>
    <r>
      <rPr>
        <sz val="12"/>
        <rFont val="Arial"/>
        <family val="2"/>
      </rPr>
      <t xml:space="preserve">, </t>
    </r>
    <r>
      <rPr>
        <sz val="12"/>
        <rFont val="ＭＳ Ｐゴシック"/>
        <family val="3"/>
        <charset val="128"/>
      </rPr>
      <t>明らかな骨折の既往がある（下肢の長骨骨折</t>
    </r>
    <r>
      <rPr>
        <sz val="12"/>
        <rFont val="Arial"/>
        <family val="2"/>
      </rPr>
      <t xml:space="preserve">, </t>
    </r>
    <r>
      <rPr>
        <sz val="12"/>
        <rFont val="ＭＳ Ｐゴシック"/>
        <family val="3"/>
        <charset val="128"/>
      </rPr>
      <t>脊椎圧迫</t>
    </r>
    <r>
      <rPr>
        <sz val="12"/>
        <rFont val="Arial"/>
        <family val="2"/>
      </rPr>
      <t xml:space="preserve">, </t>
    </r>
    <r>
      <rPr>
        <sz val="12"/>
        <rFont val="ＭＳ Ｐゴシック"/>
        <family val="3"/>
        <charset val="128"/>
      </rPr>
      <t>上肢の長骨の</t>
    </r>
    <r>
      <rPr>
        <sz val="12"/>
        <rFont val="Arial"/>
        <family val="2"/>
      </rPr>
      <t>2</t>
    </r>
    <r>
      <rPr>
        <sz val="12"/>
        <rFont val="ＭＳ Ｐゴシック"/>
        <family val="3"/>
        <charset val="128"/>
      </rPr>
      <t>か所以上の骨折）</t>
    </r>
    <r>
      <rPr>
        <sz val="12"/>
        <rFont val="Arial"/>
        <family val="2"/>
      </rPr>
      <t>; BMD</t>
    </r>
    <r>
      <rPr>
        <sz val="12"/>
        <rFont val="ＭＳ Ｐゴシック"/>
        <family val="3"/>
        <charset val="128"/>
      </rPr>
      <t>を改善する治療を要する</t>
    </r>
    <phoneticPr fontId="30"/>
  </si>
  <si>
    <t>Severe symptoms; limiting self care ADL; elective operative intervention indicated</t>
    <phoneticPr fontId="30"/>
  </si>
  <si>
    <r>
      <rPr>
        <b/>
        <sz val="12"/>
        <rFont val="ＭＳ Ｐゴシック"/>
        <family val="3"/>
        <charset val="128"/>
      </rPr>
      <t>成人</t>
    </r>
    <r>
      <rPr>
        <b/>
        <sz val="12"/>
        <rFont val="Arial"/>
        <family val="2"/>
      </rPr>
      <t xml:space="preserve">: </t>
    </r>
    <r>
      <rPr>
        <sz val="12"/>
        <rFont val="ＭＳ Ｐゴシック"/>
        <family val="3"/>
        <charset val="128"/>
      </rP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b/>
        <sz val="12"/>
        <rFont val="ＭＳ Ｐゴシック"/>
        <family val="3"/>
        <charset val="128"/>
      </rPr>
      <t>小児</t>
    </r>
    <r>
      <rPr>
        <b/>
        <sz val="12"/>
        <rFont val="Arial"/>
        <family val="2"/>
      </rPr>
      <t xml:space="preserve">: </t>
    </r>
    <r>
      <rPr>
        <sz val="12"/>
        <rFont val="ＭＳ Ｐゴシック"/>
        <family val="3"/>
        <charset val="128"/>
      </rPr>
      <t>身の回りの日常生活動作の制限</t>
    </r>
    <phoneticPr fontId="30"/>
  </si>
  <si>
    <t>A disorder characterized by reduced bone mass, with a decrease in cortical thickness and in the number and size of the trabeculae of cancellous bone (but normal chemical composition), resulting in increased fracture incidence.</t>
  </si>
  <si>
    <r>
      <rPr>
        <sz val="12"/>
        <rFont val="ＭＳ Ｐゴシック"/>
        <family val="3"/>
        <charset val="128"/>
      </rPr>
      <t>骨皮質の菲薄化、海綿骨の骨梁の数とサイズの減少を伴う骨量の低下（化学組成は正常）。その結果、骨折の頻度が高くなる</t>
    </r>
  </si>
  <si>
    <t>Pain in extremity</t>
  </si>
  <si>
    <r>
      <rPr>
        <sz val="12"/>
        <rFont val="ＭＳ Ｐゴシック"/>
        <family val="3"/>
        <charset val="128"/>
      </rPr>
      <t>四肢痛</t>
    </r>
  </si>
  <si>
    <t>A disorder characterized by a sensation of marked discomfort in the upper or lower extremities.</t>
  </si>
  <si>
    <r>
      <rPr>
        <sz val="12"/>
        <rFont val="ＭＳ Ｐゴシック"/>
        <family val="3"/>
        <charset val="128"/>
      </rPr>
      <t>上肢または下肢の著しく不快な感覚</t>
    </r>
  </si>
  <si>
    <t>Pelvic soft tissue necrosis</t>
  </si>
  <si>
    <r>
      <rPr>
        <sz val="12"/>
        <rFont val="ＭＳ Ｐゴシック"/>
        <family val="3"/>
        <charset val="128"/>
      </rPr>
      <t>骨盤軟部組織壊死</t>
    </r>
  </si>
  <si>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</si>
  <si>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A disorder characterized by a necrotic process occurring in the soft tissues of the pelvis.</t>
  </si>
  <si>
    <r>
      <rPr>
        <sz val="12"/>
        <rFont val="ＭＳ Ｐゴシック"/>
        <family val="3"/>
        <charset val="128"/>
      </rPr>
      <t>骨盤の軟部組織に生じる壊死</t>
    </r>
  </si>
  <si>
    <t>Rhabdomyolysis</t>
  </si>
  <si>
    <r>
      <rPr>
        <sz val="12"/>
        <rFont val="ＭＳ Ｐゴシック"/>
        <family val="3"/>
        <charset val="128"/>
      </rPr>
      <t>横紋筋融解症</t>
    </r>
  </si>
  <si>
    <t>Asymptomatic, intervention not indicated; laboratory findings only</t>
  </si>
  <si>
    <r>
      <rPr>
        <sz val="12"/>
        <rFont val="ＭＳ Ｐゴシック"/>
        <family val="3"/>
        <charset val="128"/>
      </rPr>
      <t>症状がなく</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検査値異常のみ</t>
    </r>
    <phoneticPr fontId="30"/>
  </si>
  <si>
    <t>Life-threatening consequences; dialysis</t>
  </si>
  <si>
    <r>
      <rPr>
        <sz val="12"/>
        <rFont val="ＭＳ Ｐゴシック"/>
        <family val="3"/>
        <charset val="128"/>
      </rPr>
      <t>生命を脅かす</t>
    </r>
    <r>
      <rPr>
        <sz val="12"/>
        <rFont val="Arial"/>
        <family val="2"/>
      </rPr>
      <t xml:space="preserve">; </t>
    </r>
    <r>
      <rPr>
        <sz val="12"/>
        <rFont val="ＭＳ Ｐゴシック"/>
        <family val="3"/>
        <charset val="128"/>
      </rPr>
      <t>透析を要する</t>
    </r>
  </si>
  <si>
    <t>A disorder characterized by the breakdown of muscle tissue resulting in the release of muscle fiber contents into the bloodstream.</t>
  </si>
  <si>
    <r>
      <rPr>
        <sz val="12"/>
        <rFont val="ＭＳ Ｐゴシック"/>
        <family val="3"/>
        <charset val="128"/>
      </rPr>
      <t>筋組織の破壊により筋線維物質が血中に放出される</t>
    </r>
  </si>
  <si>
    <t>Rotator cuff injury</t>
  </si>
  <si>
    <r>
      <rPr>
        <sz val="12"/>
        <rFont val="ＭＳ Ｐゴシック"/>
        <family val="3"/>
        <charset val="128"/>
      </rPr>
      <t>肩回旋筋腱板損傷</t>
    </r>
  </si>
  <si>
    <t>Moderate; minimal, local or noninvasive intervention indicated; limiting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</si>
  <si>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</si>
  <si>
    <t>A disorder characterized by an injury of the rotator cuff.</t>
  </si>
  <si>
    <r>
      <rPr>
        <sz val="12"/>
        <rFont val="ＭＳ Ｐゴシック"/>
        <family val="3"/>
        <charset val="128"/>
      </rPr>
      <t>肩回旋筋腱板の損傷</t>
    </r>
  </si>
  <si>
    <t>Scoliosis</t>
  </si>
  <si>
    <r>
      <rPr>
        <sz val="12"/>
        <rFont val="ＭＳ Ｐゴシック"/>
        <family val="3"/>
        <charset val="128"/>
      </rPr>
      <t>側弯症</t>
    </r>
  </si>
  <si>
    <r>
      <rPr>
        <sz val="12"/>
        <rFont val="ＭＳ Ｐゴシック"/>
        <family val="3"/>
        <charset val="128"/>
      </rPr>
      <t>＜</t>
    </r>
    <r>
      <rPr>
        <sz val="12"/>
        <rFont val="Arial"/>
        <family val="2"/>
      </rPr>
      <t>20 degrees; clinically undetectable</t>
    </r>
    <phoneticPr fontId="30"/>
  </si>
  <si>
    <r>
      <rPr>
        <sz val="12"/>
        <rFont val="ＭＳ Ｐゴシック"/>
        <family val="3"/>
        <charset val="128"/>
      </rPr>
      <t>≦</t>
    </r>
    <r>
      <rPr>
        <sz val="12"/>
        <rFont val="Arial"/>
        <family val="2"/>
      </rPr>
      <t xml:space="preserve">20°; </t>
    </r>
    <r>
      <rPr>
        <sz val="12"/>
        <rFont val="ＭＳ Ｐゴシック"/>
        <family val="3"/>
        <charset val="128"/>
      </rPr>
      <t>診察にて指摘できない</t>
    </r>
    <phoneticPr fontId="30"/>
  </si>
  <si>
    <r>
      <rPr>
        <sz val="12"/>
        <rFont val="ＭＳ Ｐゴシック"/>
        <family val="3"/>
        <charset val="128"/>
      </rPr>
      <t>＞</t>
    </r>
    <r>
      <rPr>
        <sz val="12"/>
        <rFont val="Arial"/>
        <family val="2"/>
      </rPr>
      <t>20 - 45 degrees; visible by forward flexion; limiting instrumental ADL</t>
    </r>
    <phoneticPr fontId="30"/>
  </si>
  <si>
    <r>
      <rPr>
        <sz val="12"/>
        <rFont val="ＭＳ Ｐゴシック"/>
        <family val="3"/>
        <charset val="128"/>
      </rPr>
      <t>＞</t>
    </r>
    <r>
      <rPr>
        <sz val="12"/>
        <rFont val="Arial"/>
        <family val="2"/>
      </rPr>
      <t xml:space="preserve">20-45°; </t>
    </r>
    <r>
      <rPr>
        <sz val="12"/>
        <rFont val="ＭＳ Ｐゴシック"/>
        <family val="3"/>
        <charset val="128"/>
      </rPr>
      <t>前屈時に確認される</t>
    </r>
    <r>
      <rPr>
        <sz val="12"/>
        <rFont val="Arial"/>
        <family val="2"/>
      </rPr>
      <t>;</t>
    </r>
    <r>
      <rPr>
        <sz val="12"/>
        <rFont val="ＭＳ Ｐゴシック"/>
        <family val="3"/>
        <charset val="128"/>
      </rPr>
      <t>身の回り以外の日常生活動作の制限</t>
    </r>
    <phoneticPr fontId="30"/>
  </si>
  <si>
    <r>
      <rPr>
        <sz val="12"/>
        <rFont val="ＭＳ Ｐゴシック"/>
        <family val="3"/>
        <charset val="128"/>
      </rPr>
      <t>＞</t>
    </r>
    <r>
      <rPr>
        <sz val="12"/>
        <rFont val="Arial"/>
        <family val="2"/>
      </rPr>
      <t>45 degrees; scapular prominence in forward flexion; operative intervention indicated; limiting self care ADL</t>
    </r>
    <phoneticPr fontId="30"/>
  </si>
  <si>
    <r>
      <rPr>
        <sz val="12"/>
        <rFont val="ＭＳ Ｐゴシック"/>
        <family val="3"/>
        <charset val="128"/>
      </rP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phoneticPr fontId="30"/>
  </si>
  <si>
    <t>A disorder characterized by a malformed, lateral curvature of the spine.</t>
  </si>
  <si>
    <r>
      <rPr>
        <sz val="12"/>
        <rFont val="ＭＳ Ｐゴシック"/>
        <family val="3"/>
        <charset val="128"/>
      </rPr>
      <t>脊椎の側方向のゆがみ</t>
    </r>
  </si>
  <si>
    <t>Soft tissue necrosis lower limb</t>
  </si>
  <si>
    <r>
      <rPr>
        <sz val="12"/>
        <rFont val="ＭＳ Ｐゴシック"/>
        <family val="3"/>
        <charset val="128"/>
      </rPr>
      <t>下肢軟部組織壊死</t>
    </r>
  </si>
  <si>
    <t>A disorder characterized by a necrotic process occurring in the soft tissues of the lower extremity.</t>
  </si>
  <si>
    <r>
      <rPr>
        <sz val="12"/>
        <rFont val="ＭＳ Ｐゴシック"/>
        <family val="3"/>
        <charset val="128"/>
      </rPr>
      <t>下肢の軟部組織に生じる壊死</t>
    </r>
  </si>
  <si>
    <t>Soft tissue necrosis upper limb</t>
  </si>
  <si>
    <r>
      <rPr>
        <sz val="12"/>
        <rFont val="ＭＳ Ｐゴシック"/>
        <family val="3"/>
        <charset val="128"/>
      </rPr>
      <t>上肢軟部組織壊死</t>
    </r>
  </si>
  <si>
    <t>A disorder characterized by a necrotic process occurring in the soft tissues of the upper extremity.</t>
  </si>
  <si>
    <r>
      <rPr>
        <sz val="12"/>
        <rFont val="ＭＳ Ｐゴシック"/>
        <family val="3"/>
        <charset val="128"/>
      </rPr>
      <t>上肢の軟部組織に生じる壊死</t>
    </r>
  </si>
  <si>
    <t>Superficial soft tissue fibrosis</t>
  </si>
  <si>
    <r>
      <rPr>
        <sz val="12"/>
        <rFont val="ＭＳ Ｐゴシック"/>
        <family val="3"/>
        <charset val="128"/>
      </rPr>
      <t>表在軟部組織線維化</t>
    </r>
  </si>
  <si>
    <t>A disorder characterized by fibrotic degeneration of the superficial soft tissues.</t>
  </si>
  <si>
    <r>
      <rPr>
        <sz val="12"/>
        <rFont val="ＭＳ Ｐゴシック"/>
        <family val="3"/>
        <charset val="128"/>
      </rPr>
      <t>表在軟部組織の線維性変性</t>
    </r>
  </si>
  <si>
    <t>Trismus</t>
  </si>
  <si>
    <r>
      <rPr>
        <sz val="12"/>
        <rFont val="ＭＳ Ｐゴシック"/>
        <family val="3"/>
        <charset val="128"/>
      </rPr>
      <t>開口障害</t>
    </r>
  </si>
  <si>
    <t>Decreased ROM (range of motion) without impaired eating</t>
  </si>
  <si>
    <r>
      <rPr>
        <sz val="12"/>
        <rFont val="ＭＳ Ｐゴシック"/>
        <family val="3"/>
        <charset val="128"/>
      </rPr>
      <t>摂食障害を伴わない可動域の減少</t>
    </r>
  </si>
  <si>
    <t>Decreased ROM requiring small bites, soft foods or purees</t>
  </si>
  <si>
    <r>
      <rPr>
        <sz val="12"/>
        <rFont val="ＭＳ Ｐゴシック"/>
        <family val="3"/>
        <charset val="128"/>
      </rP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</si>
  <si>
    <t>Decreased ROM with inability to adequately aliment or hydrate orally</t>
  </si>
  <si>
    <r>
      <rPr>
        <sz val="12"/>
        <rFont val="ＭＳ Ｐゴシック"/>
        <family val="3"/>
        <charset val="128"/>
      </rPr>
      <t>栄養や水分を十分に経口摂取できない可動域の減少</t>
    </r>
  </si>
  <si>
    <t>A disorder characterized by lack of ability to open the mouth fully due to a decrease in the range of motion of the muscles of mastication.</t>
  </si>
  <si>
    <r>
      <rPr>
        <sz val="12"/>
        <rFont val="ＭＳ Ｐゴシック"/>
        <family val="3"/>
        <charset val="128"/>
      </rPr>
      <t>咀嚼筋の可動域低下により、口を完全に開けることができない</t>
    </r>
  </si>
  <si>
    <t>Unequal limb length</t>
  </si>
  <si>
    <r>
      <rPr>
        <sz val="12"/>
        <rFont val="ＭＳ Ｐゴシック"/>
        <family val="3"/>
        <charset val="128"/>
      </rPr>
      <t>肢長不一致</t>
    </r>
  </si>
  <si>
    <r>
      <t xml:space="preserve">Mild length discrepancy </t>
    </r>
    <r>
      <rPr>
        <sz val="12"/>
        <rFont val="ＭＳ Ｐゴシック"/>
        <family val="3"/>
        <charset val="128"/>
      </rPr>
      <t>＜</t>
    </r>
    <r>
      <rPr>
        <sz val="12"/>
        <rFont val="Arial"/>
        <family val="2"/>
      </rPr>
      <t>2 cm</t>
    </r>
    <phoneticPr fontId="30"/>
  </si>
  <si>
    <r>
      <rPr>
        <sz val="12"/>
        <rFont val="ＭＳ Ｐゴシック"/>
        <family val="3"/>
        <charset val="128"/>
      </rPr>
      <t>＜</t>
    </r>
    <r>
      <rPr>
        <sz val="12"/>
        <rFont val="Arial"/>
        <family val="2"/>
      </rPr>
      <t xml:space="preserve">2 cm </t>
    </r>
    <r>
      <rPr>
        <sz val="12"/>
        <rFont val="ＭＳ Ｐゴシック"/>
        <family val="3"/>
        <charset val="128"/>
      </rPr>
      <t>の軽度の肢長差</t>
    </r>
    <phoneticPr fontId="30"/>
  </si>
  <si>
    <t>Moderate length discrepancy 2 - 5 cm; shoe lift indicated; limiting instrumental ADL</t>
  </si>
  <si>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</si>
  <si>
    <r>
      <t xml:space="preserve">Severe length discrepancy </t>
    </r>
    <r>
      <rPr>
        <sz val="12"/>
        <rFont val="ＭＳ Ｐゴシック"/>
        <family val="3"/>
        <charset val="128"/>
      </rPr>
      <t>＞</t>
    </r>
    <r>
      <rPr>
        <sz val="12"/>
        <rFont val="Arial"/>
        <family val="2"/>
      </rPr>
      <t>5 cm; limiting self care ADL; operative intervention indicated</t>
    </r>
    <phoneticPr fontId="30"/>
  </si>
  <si>
    <r>
      <rPr>
        <sz val="12"/>
        <rFont val="ＭＳ Ｐゴシック"/>
        <family val="3"/>
        <charset val="128"/>
      </rP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phoneticPr fontId="30"/>
  </si>
  <si>
    <t>A disorder characterized by a discrepancy between the lengths of the lower or upper extremities.</t>
  </si>
  <si>
    <r>
      <rPr>
        <sz val="12"/>
        <rFont val="ＭＳ Ｐゴシック"/>
        <family val="3"/>
        <charset val="128"/>
      </rPr>
      <t>上肢または下肢の長さの不一致</t>
    </r>
  </si>
  <si>
    <t>Musculoskeletal and connective tissue disorder - Other, specify</t>
  </si>
  <si>
    <r>
      <rPr>
        <sz val="12"/>
        <rFont val="ＭＳ Ｐゴシック"/>
        <family val="3"/>
        <charset val="128"/>
      </rPr>
      <t>筋骨格系および結合組織障害、その他（具体的に記載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</si>
  <si>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phoneticPr fontId="30"/>
  </si>
  <si>
    <r>
      <t>良性、悪性および詳細不明の新生物（嚢胞およびポリープを含む）</t>
    </r>
    <r>
      <rPr>
        <b/>
        <sz val="12"/>
        <rFont val="Arial"/>
        <family val="2"/>
      </rPr>
      <t xml:space="preserve"> Neoplasms benign, malignant and unspecified (incl cysts and polyps)</t>
    </r>
    <phoneticPr fontId="36" type="noConversion"/>
  </si>
  <si>
    <t>Neoplasms benign, malignant and unspecified (incl cysts and polyps)</t>
  </si>
  <si>
    <r>
      <rPr>
        <sz val="12"/>
        <rFont val="ＭＳ Ｐゴシック"/>
        <family val="3"/>
        <charset val="128"/>
      </rPr>
      <t>良性、悪性および詳細不明の新生物（嚢胞およびポリープを含む）</t>
    </r>
  </si>
  <si>
    <t>Leukemia secondary to oncology chemotherapy</t>
  </si>
  <si>
    <r>
      <rPr>
        <sz val="12"/>
        <rFont val="ＭＳ Ｐゴシック"/>
        <family val="3"/>
        <charset val="128"/>
      </rPr>
      <t>癌化学療法に続発した白血病</t>
    </r>
  </si>
  <si>
    <t>A disorder characterized by leukemia arising as a result of the mutagenic effect of chemotherapy agents.</t>
  </si>
  <si>
    <r>
      <rPr>
        <sz val="12"/>
        <rFont val="ＭＳ Ｐゴシック"/>
        <family val="3"/>
        <charset val="128"/>
      </rPr>
      <t>化学療法薬の変異原性により生じた白血病</t>
    </r>
  </si>
  <si>
    <t>Myelodysplastic syndrome</t>
  </si>
  <si>
    <r>
      <rPr>
        <sz val="12"/>
        <rFont val="ＭＳ Ｐゴシック"/>
        <family val="3"/>
        <charset val="128"/>
      </rPr>
      <t>骨髄異形成症候群</t>
    </r>
  </si>
  <si>
    <t>A disorder characterized by insufficiently healthy hematapoietic cell production by the bone marrow.</t>
  </si>
  <si>
    <r>
      <rPr>
        <sz val="12"/>
        <rFont val="ＭＳ Ｐゴシック"/>
        <family val="3"/>
        <charset val="128"/>
      </rPr>
      <t>骨髄で正常造血細胞が十分に産生されない</t>
    </r>
  </si>
  <si>
    <t>Skin papilloma</t>
  </si>
  <si>
    <r>
      <rPr>
        <sz val="12"/>
        <rFont val="ＭＳ Ｐゴシック"/>
        <family val="3"/>
        <charset val="128"/>
      </rPr>
      <t>皮膚乳頭腫</t>
    </r>
  </si>
  <si>
    <t>Asymptomatic; intervention not indicated</t>
  </si>
  <si>
    <t>Intervention initiated</t>
  </si>
  <si>
    <t>A disorder characterized by the presence of one or more warts.</t>
  </si>
  <si>
    <r>
      <t>1</t>
    </r>
    <r>
      <rPr>
        <sz val="12"/>
        <rFont val="ＭＳ Ｐゴシック"/>
        <family val="3"/>
        <charset val="128"/>
      </rPr>
      <t>つ以上、疣贅がある</t>
    </r>
  </si>
  <si>
    <t>Treatment related secondary malignancy</t>
  </si>
  <si>
    <r>
      <rPr>
        <sz val="12"/>
        <rFont val="ＭＳ Ｐゴシック"/>
        <family val="3"/>
        <charset val="128"/>
      </rPr>
      <t>治療関連続発性悪性疾患</t>
    </r>
  </si>
  <si>
    <t>Non life-threatening secondary malignancy</t>
  </si>
  <si>
    <r>
      <rPr>
        <sz val="12"/>
        <rFont val="ＭＳ Ｐゴシック"/>
        <family val="3"/>
        <charset val="128"/>
      </rPr>
      <t>生命を脅かさない二次がん</t>
    </r>
  </si>
  <si>
    <t>Acute life-threatening secondary malignancy; blast crisis in leukemia</t>
  </si>
  <si>
    <r>
      <rPr>
        <sz val="12"/>
        <rFont val="ＭＳ Ｐゴシック"/>
        <family val="3"/>
        <charset val="128"/>
      </rPr>
      <t>急性に生命を脅かす二次がん</t>
    </r>
    <r>
      <rPr>
        <sz val="12"/>
        <rFont val="Arial"/>
        <family val="2"/>
      </rPr>
      <t xml:space="preserve">; </t>
    </r>
    <r>
      <rPr>
        <sz val="12"/>
        <rFont val="ＭＳ Ｐゴシック"/>
        <family val="3"/>
        <charset val="128"/>
      </rPr>
      <t>白血病急性転化</t>
    </r>
  </si>
  <si>
    <t>A disorder characterized by development of a malignancy most probably as a result of treatment for a previously existing malignancy.</t>
  </si>
  <si>
    <r>
      <rPr>
        <sz val="12"/>
        <rFont val="ＭＳ Ｐゴシック"/>
        <family val="3"/>
        <charset val="128"/>
      </rPr>
      <t>過去にあった悪性腫瘍に対する治療が原因と考えられる続発性の悪性腫瘍</t>
    </r>
  </si>
  <si>
    <t>Tumor hemorrhage</t>
  </si>
  <si>
    <r>
      <rPr>
        <sz val="12"/>
        <rFont val="ＭＳ Ｐゴシック"/>
        <family val="3"/>
        <charset val="128"/>
      </rPr>
      <t>腫瘍出血</t>
    </r>
  </si>
  <si>
    <t>A disorder characterized by bleeding in a tumor.</t>
  </si>
  <si>
    <r>
      <rPr>
        <sz val="12"/>
        <rFont val="ＭＳ Ｐゴシック"/>
        <family val="3"/>
        <charset val="128"/>
      </rPr>
      <t>腫瘍内の出血</t>
    </r>
  </si>
  <si>
    <t>Tumor pain</t>
  </si>
  <si>
    <r>
      <rPr>
        <sz val="12"/>
        <rFont val="ＭＳ Ｐゴシック"/>
        <family val="3"/>
        <charset val="128"/>
      </rPr>
      <t>腫瘍疼痛</t>
    </r>
  </si>
  <si>
    <t>A disorder characterized by a sensation of marked discomfort from a neoplasm that may be pressing on a nerve, blocking blood vessels, inflamed or fractured from metastasis.</t>
  </si>
  <si>
    <r>
      <rPr>
        <sz val="12"/>
        <rFont val="ＭＳ Ｐゴシック"/>
        <family val="3"/>
        <charset val="128"/>
      </rPr>
      <t>悪性腫瘍による、神経の圧迫、血管の遮断、転移巣の炎症や骨折で生じ得る著しく不快な感覚</t>
    </r>
  </si>
  <si>
    <t>Neoplasms benign, malignant and unspecified (incl cysts and polyps) - Other, specify</t>
  </si>
  <si>
    <r>
      <rPr>
        <sz val="12"/>
        <rFont val="ＭＳ Ｐゴシック"/>
        <family val="3"/>
        <charset val="128"/>
      </rPr>
      <t>良性、悪性および詳細不明の新生物（嚢胞およびポリープを含む）、その他（具体的に記載</t>
    </r>
    <r>
      <rPr>
        <sz val="12"/>
        <rFont val="Arial"/>
        <family val="2"/>
      </rPr>
      <t xml:space="preserve">    </t>
    </r>
    <r>
      <rPr>
        <sz val="12"/>
        <rFont val="ＭＳ Ｐゴシック"/>
        <family val="3"/>
        <charset val="128"/>
      </rPr>
      <t>）</t>
    </r>
  </si>
  <si>
    <r>
      <t>神経系障害</t>
    </r>
    <r>
      <rPr>
        <b/>
        <sz val="12"/>
        <rFont val="Arial"/>
        <family val="2"/>
      </rPr>
      <t xml:space="preserve"> Nervous system disorders</t>
    </r>
    <phoneticPr fontId="36" type="noConversion"/>
  </si>
  <si>
    <t>Nervous system disorders</t>
  </si>
  <si>
    <r>
      <rPr>
        <sz val="12"/>
        <rFont val="ＭＳ Ｐゴシック"/>
        <family val="3"/>
        <charset val="128"/>
      </rPr>
      <t>神経系障害</t>
    </r>
  </si>
  <si>
    <t>Abducens nerve disorder</t>
  </si>
  <si>
    <r>
      <rPr>
        <sz val="12"/>
        <rFont val="ＭＳ Ｐゴシック"/>
        <family val="3"/>
        <charset val="128"/>
      </rPr>
      <t>外転神経障害</t>
    </r>
  </si>
  <si>
    <t>A disorder characterized by dysfunction of the abducens nerve (sixth cranial nerve).</t>
  </si>
  <si>
    <r>
      <rPr>
        <sz val="12"/>
        <rFont val="ＭＳ Ｐゴシック"/>
        <family val="3"/>
        <charset val="128"/>
      </rPr>
      <t>外転神経（第</t>
    </r>
    <r>
      <rPr>
        <sz val="12"/>
        <rFont val="Arial"/>
        <family val="2"/>
      </rPr>
      <t>6</t>
    </r>
    <r>
      <rPr>
        <sz val="12"/>
        <rFont val="ＭＳ Ｐゴシック"/>
        <family val="3"/>
        <charset val="128"/>
      </rPr>
      <t>脳神経）の障害</t>
    </r>
  </si>
  <si>
    <t>Accessory nerve disorder</t>
  </si>
  <si>
    <r>
      <rPr>
        <sz val="12"/>
        <rFont val="ＭＳ Ｐゴシック"/>
        <family val="3"/>
        <charset val="128"/>
      </rPr>
      <t>副神経障害</t>
    </r>
  </si>
  <si>
    <t>A disorder characterized by dysfunction of the accessory nerve (eleventh cranial nerve).</t>
  </si>
  <si>
    <r>
      <rPr>
        <sz val="12"/>
        <rFont val="ＭＳ Ｐゴシック"/>
        <family val="3"/>
        <charset val="128"/>
      </rPr>
      <t>副神経（第</t>
    </r>
    <r>
      <rPr>
        <sz val="12"/>
        <rFont val="Arial"/>
        <family val="2"/>
      </rPr>
      <t>11</t>
    </r>
    <r>
      <rPr>
        <sz val="12"/>
        <rFont val="ＭＳ Ｐゴシック"/>
        <family val="3"/>
        <charset val="128"/>
      </rPr>
      <t>脳神経）の障害</t>
    </r>
  </si>
  <si>
    <t>Acoustic nerve disorder NOS</t>
  </si>
  <si>
    <r>
      <rPr>
        <sz val="12"/>
        <rFont val="ＭＳ Ｐゴシック"/>
        <family val="3"/>
        <charset val="128"/>
      </rPr>
      <t>聴神経障害</t>
    </r>
    <r>
      <rPr>
        <sz val="12"/>
        <rFont val="Arial"/>
        <family val="2"/>
      </rPr>
      <t>NOS</t>
    </r>
  </si>
  <si>
    <t>A disorder characterized by dysfunction of the acoustic nerve (eighth cranial nerve).</t>
  </si>
  <si>
    <r>
      <rPr>
        <sz val="12"/>
        <rFont val="ＭＳ Ｐゴシック"/>
        <family val="3"/>
        <charset val="128"/>
      </rPr>
      <t>聴神経（第</t>
    </r>
    <r>
      <rPr>
        <sz val="12"/>
        <rFont val="Arial"/>
        <family val="2"/>
      </rPr>
      <t>8</t>
    </r>
    <r>
      <rPr>
        <sz val="12"/>
        <rFont val="ＭＳ Ｐゴシック"/>
        <family val="3"/>
        <charset val="128"/>
      </rPr>
      <t>脳神経）の障害</t>
    </r>
  </si>
  <si>
    <t>Akathisia</t>
  </si>
  <si>
    <r>
      <rPr>
        <sz val="12"/>
        <rFont val="ＭＳ Ｐゴシック"/>
        <family val="3"/>
        <charset val="128"/>
      </rPr>
      <t>アカシジア</t>
    </r>
  </si>
  <si>
    <t>Mild restlessness or increased motor activity</t>
  </si>
  <si>
    <r>
      <rPr>
        <sz val="12"/>
        <rFont val="ＭＳ Ｐゴシック"/>
        <family val="3"/>
        <charset val="128"/>
      </rPr>
      <t>軽度の多動または運動過多</t>
    </r>
  </si>
  <si>
    <t>Moderate restlessness or increased motor activity; limiting instrumental ADL</t>
  </si>
  <si>
    <r>
      <rPr>
        <sz val="12"/>
        <rFont val="ＭＳ Ｐゴシック"/>
        <family val="3"/>
        <charset val="128"/>
      </rPr>
      <t>中等度の多動または運動過多</t>
    </r>
    <r>
      <rPr>
        <sz val="12"/>
        <rFont val="Arial"/>
        <family val="2"/>
      </rPr>
      <t xml:space="preserve">; </t>
    </r>
    <r>
      <rPr>
        <sz val="12"/>
        <rFont val="ＭＳ Ｐゴシック"/>
        <family val="3"/>
        <charset val="128"/>
      </rPr>
      <t>身の回り以外の日常生活動作の制限</t>
    </r>
  </si>
  <si>
    <t>Severe restlessness or increased motor activity; limiting self care ADL</t>
  </si>
  <si>
    <r>
      <rPr>
        <sz val="12"/>
        <rFont val="ＭＳ Ｐゴシック"/>
        <family val="3"/>
        <charset val="128"/>
      </rPr>
      <t>高度の多動または運動過多</t>
    </r>
    <r>
      <rPr>
        <sz val="12"/>
        <rFont val="Arial"/>
        <family val="2"/>
      </rPr>
      <t xml:space="preserve">; </t>
    </r>
    <r>
      <rPr>
        <sz val="12"/>
        <rFont val="ＭＳ Ｐゴシック"/>
        <family val="3"/>
        <charset val="128"/>
      </rPr>
      <t>身の回りの日常生活動作の制限</t>
    </r>
  </si>
  <si>
    <t>A disorder characterized by an uncomfortable feeling of inner restlessness and inability to stay still; this is a side effect of some psychotropic drugs.</t>
  </si>
  <si>
    <t>落ち着かず、じっとしていることができない不快な感覚がある。ある種の精神刺激薬の副作用</t>
    <phoneticPr fontId="30"/>
  </si>
  <si>
    <t>Amnesia</t>
  </si>
  <si>
    <r>
      <rPr>
        <sz val="12"/>
        <rFont val="ＭＳ Ｐゴシック"/>
        <family val="3"/>
        <charset val="128"/>
      </rPr>
      <t>健忘</t>
    </r>
  </si>
  <si>
    <t>Mild; transient memory loss</t>
  </si>
  <si>
    <r>
      <rPr>
        <sz val="12"/>
        <rFont val="ＭＳ Ｐゴシック"/>
        <family val="3"/>
        <charset val="128"/>
      </rPr>
      <t>軽度</t>
    </r>
    <r>
      <rPr>
        <sz val="12"/>
        <rFont val="Arial"/>
        <family val="2"/>
      </rPr>
      <t xml:space="preserve">; </t>
    </r>
    <r>
      <rPr>
        <sz val="12"/>
        <rFont val="ＭＳ Ｐゴシック"/>
        <family val="3"/>
        <charset val="128"/>
      </rPr>
      <t>一時的な記憶の喪失</t>
    </r>
  </si>
  <si>
    <t>Moderate; short term memory loss; limiting instrumental ADL</t>
  </si>
  <si>
    <r>
      <rPr>
        <sz val="12"/>
        <rFont val="ＭＳ Ｐゴシック"/>
        <family val="3"/>
        <charset val="128"/>
      </rP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</si>
  <si>
    <t>Severe; long term memory loss; limiting self care ADL</t>
  </si>
  <si>
    <r>
      <rPr>
        <sz val="12"/>
        <rFont val="ＭＳ Ｐゴシック"/>
        <family val="3"/>
        <charset val="128"/>
      </rP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身の回りの日常生活動作の制限</t>
    </r>
    <phoneticPr fontId="30"/>
  </si>
  <si>
    <t>A disorder characterized by systematic and extensive loss of memory.</t>
  </si>
  <si>
    <r>
      <rPr>
        <sz val="12"/>
        <rFont val="ＭＳ Ｐゴシック"/>
        <family val="3"/>
        <charset val="128"/>
      </rPr>
      <t>系統的で広範囲の記憶の喪失</t>
    </r>
  </si>
  <si>
    <t>Anosmia</t>
  </si>
  <si>
    <r>
      <rPr>
        <sz val="12"/>
        <rFont val="ＭＳ Ｐゴシック"/>
        <family val="3"/>
        <charset val="128"/>
      </rPr>
      <t>無嗅覚</t>
    </r>
  </si>
  <si>
    <t>A disorder characterized by a change in the sense of smell.</t>
  </si>
  <si>
    <r>
      <rPr>
        <sz val="12"/>
        <rFont val="ＭＳ Ｐゴシック"/>
        <family val="3"/>
        <charset val="128"/>
      </rPr>
      <t>嗅覚の変化</t>
    </r>
  </si>
  <si>
    <t>Also consider Olfactory nerve disorder</t>
  </si>
  <si>
    <r>
      <rPr>
        <sz val="12"/>
        <rFont val="ＭＳ Ｐゴシック"/>
        <family val="3"/>
        <charset val="128"/>
      </rPr>
      <t>嗅神経障害［神経系障害］も参照して</t>
    </r>
    <r>
      <rPr>
        <sz val="12"/>
        <rFont val="Arial"/>
        <family val="2"/>
      </rPr>
      <t>grading</t>
    </r>
    <r>
      <rPr>
        <sz val="12"/>
        <rFont val="ＭＳ Ｐゴシック"/>
        <family val="3"/>
        <charset val="128"/>
      </rPr>
      <t>する</t>
    </r>
  </si>
  <si>
    <t>Aphonia</t>
  </si>
  <si>
    <r>
      <rPr>
        <sz val="12"/>
        <rFont val="ＭＳ Ｐゴシック"/>
        <family val="3"/>
        <charset val="128"/>
      </rPr>
      <t>失声症</t>
    </r>
  </si>
  <si>
    <t>Voicelessness; unable to speak</t>
  </si>
  <si>
    <r>
      <rPr>
        <sz val="12"/>
        <rFont val="ＭＳ Ｐゴシック"/>
        <family val="3"/>
        <charset val="128"/>
      </rPr>
      <t>失声</t>
    </r>
    <r>
      <rPr>
        <sz val="12"/>
        <rFont val="Arial"/>
        <family val="2"/>
      </rPr>
      <t xml:space="preserve">; </t>
    </r>
    <r>
      <rPr>
        <sz val="12"/>
        <rFont val="ＭＳ Ｐゴシック"/>
        <family val="3"/>
        <charset val="128"/>
      </rPr>
      <t>話すことができない</t>
    </r>
  </si>
  <si>
    <t>A disorder characterized by the inability to speak. It may result from injuries to the vocal cords or may be functional (psychogenic).</t>
  </si>
  <si>
    <r>
      <rPr>
        <sz val="12"/>
        <rFont val="ＭＳ Ｐゴシック"/>
        <family val="3"/>
        <charset val="128"/>
      </rPr>
      <t>話すことができない。声帯の障害または機能障害（心因性）による</t>
    </r>
  </si>
  <si>
    <t>Arachnoiditis</t>
  </si>
  <si>
    <r>
      <rPr>
        <sz val="12"/>
        <rFont val="ＭＳ Ｐゴシック"/>
        <family val="3"/>
        <charset val="128"/>
      </rPr>
      <t>くも膜炎</t>
    </r>
  </si>
  <si>
    <t>A disorder characterized by inflammation of the arachnoid membrane and adjacent subarachnoid space.</t>
  </si>
  <si>
    <r>
      <rPr>
        <sz val="12"/>
        <rFont val="ＭＳ Ｐゴシック"/>
        <family val="3"/>
        <charset val="128"/>
      </rPr>
      <t>くも膜とくも膜下腔の炎症</t>
    </r>
  </si>
  <si>
    <t>Ataxia</t>
  </si>
  <si>
    <r>
      <rPr>
        <sz val="12"/>
        <rFont val="ＭＳ Ｐゴシック"/>
        <family val="3"/>
        <charset val="128"/>
      </rPr>
      <t>運動失調</t>
    </r>
  </si>
  <si>
    <t>Severe symptoms; limiting self care ADL; mechanical assistance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</si>
  <si>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機械的な支援を必要とする</t>
    </r>
  </si>
  <si>
    <t>A disorder characterized by lack of coordination of muscle movements resulting in the impairment or inability to perform voluntary activities.</t>
  </si>
  <si>
    <r>
      <rPr>
        <sz val="12"/>
        <rFont val="ＭＳ Ｐゴシック"/>
        <family val="3"/>
        <charset val="128"/>
      </rPr>
      <t>筋運動の協調性の欠如により生じる随意運動の障害や不能</t>
    </r>
  </si>
  <si>
    <t>Brachial plexopathy</t>
  </si>
  <si>
    <r>
      <rPr>
        <sz val="12"/>
        <rFont val="ＭＳ Ｐゴシック"/>
        <family val="3"/>
        <charset val="128"/>
      </rPr>
      <t>腕神経叢障害</t>
    </r>
  </si>
  <si>
    <t>A disorder characterized by regional paresthesia of the brachial plexus, marked discomfort and muscle weakness, and limited movement in the arm or hand.</t>
  </si>
  <si>
    <r>
      <rPr>
        <sz val="12"/>
        <rFont val="ＭＳ Ｐゴシック"/>
        <family val="3"/>
        <charset val="128"/>
      </rPr>
      <t>腕神経叢領域の感覚異常、著しい不快、筋力低下と腕</t>
    </r>
    <r>
      <rPr>
        <sz val="12"/>
        <rFont val="Arial"/>
        <family val="2"/>
      </rPr>
      <t>/</t>
    </r>
    <r>
      <rPr>
        <sz val="12"/>
        <rFont val="ＭＳ Ｐゴシック"/>
        <family val="3"/>
        <charset val="128"/>
      </rPr>
      <t>手の動作の制限</t>
    </r>
  </si>
  <si>
    <t>Central nervous system necrosis</t>
  </si>
  <si>
    <r>
      <rPr>
        <sz val="12"/>
        <rFont val="ＭＳ Ｐゴシック"/>
        <family val="3"/>
        <charset val="128"/>
      </rPr>
      <t>中枢神経系壊死</t>
    </r>
  </si>
  <si>
    <t>Moderate symptoms; corticosteroids indicated</t>
  </si>
  <si>
    <r>
      <rPr>
        <sz val="12"/>
        <rFont val="ＭＳ Ｐゴシック"/>
        <family val="3"/>
        <charset val="128"/>
      </rPr>
      <t>中等度の症状</t>
    </r>
    <r>
      <rPr>
        <sz val="12"/>
        <rFont val="Arial"/>
        <family val="2"/>
      </rPr>
      <t xml:space="preserve">; </t>
    </r>
    <r>
      <rPr>
        <sz val="12"/>
        <rFont val="ＭＳ Ｐゴシック"/>
        <family val="3"/>
        <charset val="128"/>
      </rPr>
      <t>副腎皮質ステロイドを要する</t>
    </r>
  </si>
  <si>
    <t>Severe symptoms; medical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</si>
  <si>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</si>
  <si>
    <t>A disorder characterized by a necrotic process occurring in the brain and/or spinal cord.</t>
  </si>
  <si>
    <r>
      <rPr>
        <sz val="12"/>
        <rFont val="ＭＳ Ｐゴシック"/>
        <family val="3"/>
        <charset val="128"/>
      </rPr>
      <t>脳および</t>
    </r>
    <r>
      <rPr>
        <sz val="12"/>
        <rFont val="Arial"/>
        <family val="2"/>
      </rPr>
      <t>/</t>
    </r>
    <r>
      <rPr>
        <sz val="12"/>
        <rFont val="ＭＳ Ｐゴシック"/>
        <family val="3"/>
        <charset val="128"/>
      </rPr>
      <t>または脊髄に生じる壊死</t>
    </r>
  </si>
  <si>
    <t>Cerebrospinal fluid leakage</t>
  </si>
  <si>
    <r>
      <rPr>
        <sz val="12"/>
        <rFont val="ＭＳ Ｐゴシック"/>
        <family val="3"/>
        <charset val="128"/>
      </rPr>
      <t>脳脊髄液漏</t>
    </r>
  </si>
  <si>
    <t>Post-craniotomy: asymptomatic; Post-lumbar puncture: transient headache; postural care indicated</t>
  </si>
  <si>
    <r>
      <rPr>
        <sz val="12"/>
        <rFont val="ＭＳ Ｐゴシック"/>
        <family val="3"/>
        <charset val="128"/>
      </rP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</si>
  <si>
    <t>Post-craniotomy: moderate symptoms; medical intervention indicated; Post-lumbar puncture: persistent moderate symptoms; blood patch indicated</t>
  </si>
  <si>
    <r>
      <rPr>
        <sz val="12"/>
        <rFont val="ＭＳ Ｐゴシック"/>
        <family val="3"/>
        <charset val="128"/>
      </rPr>
      <t>開頭術後</t>
    </r>
    <r>
      <rPr>
        <sz val="12"/>
        <rFont val="Arial"/>
        <family val="2"/>
      </rPr>
      <t xml:space="preserve">: </t>
    </r>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t>
    </r>
    <r>
      <rPr>
        <sz val="12"/>
        <rFont val="Arial"/>
        <family val="2"/>
      </rPr>
      <t xml:space="preserve">; </t>
    </r>
    <r>
      <rPr>
        <sz val="12"/>
        <rFont val="ＭＳ Ｐゴシック"/>
        <family val="3"/>
        <charset val="128"/>
      </rPr>
      <t>ブラッドパッチを要する</t>
    </r>
  </si>
  <si>
    <t>A disorder characterized by loss of cerebrospinal fluid into the surrounding tissues.</t>
  </si>
  <si>
    <r>
      <rPr>
        <sz val="12"/>
        <rFont val="ＭＳ Ｐゴシック"/>
        <family val="3"/>
        <charset val="128"/>
      </rPr>
      <t>脳脊髄液の周囲組織への漏出</t>
    </r>
  </si>
  <si>
    <t>Cognitive disturbance</t>
  </si>
  <si>
    <r>
      <rPr>
        <sz val="12"/>
        <rFont val="ＭＳ Ｐゴシック"/>
        <family val="3"/>
        <charset val="128"/>
      </rPr>
      <t>認知障害</t>
    </r>
  </si>
  <si>
    <t>Mild cognitive disability; not interfering with work/school/life performance; specialized educational services/devices not indicated</t>
  </si>
  <si>
    <r>
      <rPr>
        <sz val="12"/>
        <rFont val="ＭＳ Ｐゴシック"/>
        <family val="3"/>
        <charset val="128"/>
      </rP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</si>
  <si>
    <t>Moderate cognitive disability; interfering with work/school/life performance but capable of independent living; specialized resources on part time basis indicated</t>
  </si>
  <si>
    <r>
      <rPr>
        <sz val="12"/>
        <rFont val="ＭＳ Ｐゴシック"/>
        <family val="3"/>
        <charset val="128"/>
      </rP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</si>
  <si>
    <t>Severe cognitive disability; significant impairment of work/school/life performance</t>
  </si>
  <si>
    <r>
      <rPr>
        <sz val="12"/>
        <rFont val="ＭＳ Ｐゴシック"/>
        <family val="3"/>
        <charset val="128"/>
      </rP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</si>
  <si>
    <t>A disorder characterized by a conspicuous change in cognitive function.</t>
  </si>
  <si>
    <r>
      <rPr>
        <sz val="12"/>
        <rFont val="ＭＳ Ｐゴシック"/>
        <family val="3"/>
        <charset val="128"/>
      </rPr>
      <t>認知機能の著しい変化</t>
    </r>
  </si>
  <si>
    <t>Concentration impairment</t>
  </si>
  <si>
    <r>
      <rPr>
        <sz val="12"/>
        <rFont val="ＭＳ Ｐゴシック"/>
        <family val="3"/>
        <charset val="128"/>
      </rPr>
      <t>集中力障害</t>
    </r>
  </si>
  <si>
    <t>Mild inattention or decreased level of concentration</t>
  </si>
  <si>
    <r>
      <rPr>
        <sz val="12"/>
        <rFont val="ＭＳ Ｐゴシック"/>
        <family val="3"/>
        <charset val="128"/>
      </rPr>
      <t>軽度の注意散漫または集中力低下</t>
    </r>
  </si>
  <si>
    <t>Moderate impairment in attention or decreased level of concentration; limiting instrumental ADL</t>
  </si>
  <si>
    <r>
      <rPr>
        <sz val="12"/>
        <rFont val="ＭＳ Ｐゴシック"/>
        <family val="3"/>
        <charset val="128"/>
      </rPr>
      <t>中等度の注意散漫または集中力低下</t>
    </r>
    <r>
      <rPr>
        <sz val="12"/>
        <rFont val="Arial"/>
        <family val="2"/>
      </rPr>
      <t xml:space="preserve">; </t>
    </r>
    <r>
      <rPr>
        <sz val="12"/>
        <rFont val="ＭＳ Ｐゴシック"/>
        <family val="3"/>
        <charset val="128"/>
      </rPr>
      <t>身の回り以外の日常生活動作の制限</t>
    </r>
  </si>
  <si>
    <t>Severe impairment in attention or decreased level of concentration; limiting self care ADL</t>
  </si>
  <si>
    <r>
      <rPr>
        <sz val="12"/>
        <rFont val="ＭＳ Ｐゴシック"/>
        <family val="3"/>
        <charset val="128"/>
      </rPr>
      <t>高度の注意散漫または集中力低下</t>
    </r>
    <r>
      <rPr>
        <sz val="12"/>
        <rFont val="Arial"/>
        <family val="2"/>
      </rPr>
      <t xml:space="preserve">; </t>
    </r>
    <r>
      <rPr>
        <sz val="12"/>
        <rFont val="ＭＳ Ｐゴシック"/>
        <family val="3"/>
        <charset val="128"/>
      </rPr>
      <t>身の回りの日常生活動作の制限</t>
    </r>
  </si>
  <si>
    <t>A disorder characterized by a deterioration in the ability to concentrate.</t>
  </si>
  <si>
    <r>
      <rPr>
        <sz val="12"/>
        <rFont val="ＭＳ Ｐゴシック"/>
        <family val="3"/>
        <charset val="128"/>
      </rPr>
      <t>集中力の低下</t>
    </r>
  </si>
  <si>
    <t>Depressed level of consciousness</t>
  </si>
  <si>
    <r>
      <rPr>
        <sz val="12"/>
        <rFont val="ＭＳ Ｐゴシック"/>
        <family val="3"/>
        <charset val="128"/>
      </rPr>
      <t>意識レベルの低下</t>
    </r>
  </si>
  <si>
    <t>Decreased level of alertness</t>
  </si>
  <si>
    <r>
      <rPr>
        <sz val="12"/>
        <rFont val="ＭＳ Ｐゴシック"/>
        <family val="3"/>
        <charset val="128"/>
      </rPr>
      <t>注意力の低下</t>
    </r>
  </si>
  <si>
    <t>Sedation; slow response to stimuli; limiting instrumental ADL</t>
  </si>
  <si>
    <r>
      <rPr>
        <sz val="12"/>
        <rFont val="ＭＳ Ｐゴシック"/>
        <family val="3"/>
        <charset val="128"/>
      </rP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</si>
  <si>
    <t>Difficult to arouse</t>
  </si>
  <si>
    <r>
      <rPr>
        <sz val="12"/>
        <rFont val="ＭＳ Ｐゴシック"/>
        <family val="3"/>
        <charset val="128"/>
      </rPr>
      <t>覚醒困難</t>
    </r>
  </si>
  <si>
    <t>Life-threatening consequences; coma;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</si>
  <si>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緊急処置を要する</t>
    </r>
  </si>
  <si>
    <t>A disorder characterized by a decrease in ability to perceive and respond.</t>
  </si>
  <si>
    <r>
      <rPr>
        <sz val="12"/>
        <rFont val="ＭＳ Ｐゴシック"/>
        <family val="3"/>
        <charset val="128"/>
      </rPr>
      <t>知覚と反応の低下</t>
    </r>
  </si>
  <si>
    <t>Dizziness</t>
  </si>
  <si>
    <r>
      <rPr>
        <sz val="12"/>
        <rFont val="ＭＳ Ｐゴシック"/>
        <family val="3"/>
        <charset val="128"/>
      </rPr>
      <t>浮動性めまい</t>
    </r>
  </si>
  <si>
    <t>Mild unsteadiness or sensation of movement</t>
  </si>
  <si>
    <r>
      <rPr>
        <sz val="12"/>
        <rFont val="ＭＳ Ｐゴシック"/>
        <family val="3"/>
        <charset val="128"/>
      </rPr>
      <t>軽度の浮遊感または身体が動く感覚</t>
    </r>
  </si>
  <si>
    <t>Moderate unsteadiness or sensation of movement; limiting instrumental ADL</t>
  </si>
  <si>
    <r>
      <rPr>
        <sz val="12"/>
        <rFont val="ＭＳ Ｐゴシック"/>
        <family val="3"/>
        <charset val="128"/>
      </rPr>
      <t>中等度の浮遊感または身体が動く感覚</t>
    </r>
    <r>
      <rPr>
        <sz val="12"/>
        <rFont val="Arial"/>
        <family val="2"/>
      </rPr>
      <t xml:space="preserve">; </t>
    </r>
    <r>
      <rPr>
        <sz val="12"/>
        <rFont val="ＭＳ Ｐゴシック"/>
        <family val="3"/>
        <charset val="128"/>
      </rPr>
      <t>身の回り以外の日常生活動作の制限</t>
    </r>
  </si>
  <si>
    <t>Severe unsteadiness or sensation of movement; limiting self care ADL</t>
  </si>
  <si>
    <r>
      <rPr>
        <sz val="12"/>
        <rFont val="ＭＳ Ｐゴシック"/>
        <family val="3"/>
        <charset val="128"/>
      </rPr>
      <t>高度の浮遊感または身体が動く感覚</t>
    </r>
    <r>
      <rPr>
        <sz val="12"/>
        <rFont val="Arial"/>
        <family val="2"/>
      </rPr>
      <t xml:space="preserve">; </t>
    </r>
    <r>
      <rPr>
        <sz val="12"/>
        <rFont val="ＭＳ Ｐゴシック"/>
        <family val="3"/>
        <charset val="128"/>
      </rPr>
      <t>身の回りの日常生活動作の制限</t>
    </r>
  </si>
  <si>
    <t>A disorder characterized by a disturbing sensation of lightheadedness, unsteadiness, giddiness, spinning or rocking.</t>
  </si>
  <si>
    <r>
      <rPr>
        <sz val="12"/>
        <rFont val="ＭＳ Ｐゴシック"/>
        <family val="3"/>
        <charset val="128"/>
      </rPr>
      <t>浮遊感、ふらつき、目のくらみ、回転する感覚、揺れる感覚などの症状</t>
    </r>
  </si>
  <si>
    <t>Dysarthria</t>
  </si>
  <si>
    <r>
      <rPr>
        <sz val="12"/>
        <rFont val="ＭＳ Ｐゴシック"/>
        <family val="3"/>
        <charset val="128"/>
      </rPr>
      <t>構語障害</t>
    </r>
  </si>
  <si>
    <t>Mild slurred speech</t>
  </si>
  <si>
    <r>
      <rPr>
        <sz val="12"/>
        <rFont val="ＭＳ Ｐゴシック"/>
        <family val="3"/>
        <charset val="128"/>
      </rPr>
      <t>軽度に不明瞭な発語</t>
    </r>
  </si>
  <si>
    <t>Moderate impairment of articulation or slurred speech</t>
  </si>
  <si>
    <r>
      <rPr>
        <sz val="12"/>
        <rFont val="ＭＳ Ｐゴシック"/>
        <family val="3"/>
        <charset val="128"/>
      </rPr>
      <t>中等度の発語障害または不明瞭な発語</t>
    </r>
  </si>
  <si>
    <t>Severe impairment of articulation or slurred speech</t>
  </si>
  <si>
    <r>
      <rPr>
        <sz val="12"/>
        <rFont val="ＭＳ Ｐゴシック"/>
        <family val="3"/>
        <charset val="128"/>
      </rPr>
      <t>高度の発語障害または不明瞭な発語</t>
    </r>
  </si>
  <si>
    <t>A disorder characterized by slow and slurred speech resulting from an inability to coordinate the muscles used in speech.</t>
  </si>
  <si>
    <r>
      <rPr>
        <sz val="12"/>
        <rFont val="ＭＳ Ｐゴシック"/>
        <family val="3"/>
        <charset val="128"/>
      </rPr>
      <t>発語に用いる筋肉の協調ができず発語が緩徐かつ不明瞭となる</t>
    </r>
  </si>
  <si>
    <t>Dysesthesia</t>
  </si>
  <si>
    <r>
      <rPr>
        <sz val="12"/>
        <rFont val="ＭＳ Ｐゴシック"/>
        <family val="3"/>
        <charset val="128"/>
      </rPr>
      <t>異常感覚</t>
    </r>
  </si>
  <si>
    <t>Mild sensory alteration</t>
  </si>
  <si>
    <r>
      <rPr>
        <sz val="12"/>
        <rFont val="ＭＳ Ｐゴシック"/>
        <family val="3"/>
        <charset val="128"/>
      </rPr>
      <t>軽度の感覚変化</t>
    </r>
  </si>
  <si>
    <t>Moderate sensory alteration; limiting instrumental ADL</t>
  </si>
  <si>
    <r>
      <rPr>
        <sz val="12"/>
        <rFont val="ＭＳ Ｐゴシック"/>
        <family val="3"/>
        <charset val="128"/>
      </rPr>
      <t>中等度の感覚変化</t>
    </r>
    <r>
      <rPr>
        <sz val="12"/>
        <rFont val="Arial"/>
        <family val="2"/>
      </rPr>
      <t xml:space="preserve">; </t>
    </r>
    <r>
      <rPr>
        <sz val="12"/>
        <rFont val="ＭＳ Ｐゴシック"/>
        <family val="3"/>
        <charset val="128"/>
      </rPr>
      <t>身の回り以外の日常生活動作の制限</t>
    </r>
  </si>
  <si>
    <t>Severe sensory alteration; limiting self care ADL</t>
  </si>
  <si>
    <r>
      <rPr>
        <sz val="12"/>
        <rFont val="ＭＳ Ｐゴシック"/>
        <family val="3"/>
        <charset val="128"/>
      </rPr>
      <t>高度の感覚変化</t>
    </r>
    <r>
      <rPr>
        <sz val="12"/>
        <rFont val="Arial"/>
        <family val="2"/>
      </rPr>
      <t xml:space="preserve">; </t>
    </r>
    <r>
      <rPr>
        <sz val="12"/>
        <rFont val="ＭＳ Ｐゴシック"/>
        <family val="3"/>
        <charset val="128"/>
      </rPr>
      <t>身の回りの日常生活動作の制限</t>
    </r>
  </si>
  <si>
    <t>A disorder characterized by distortion of sensory perception, resulting in an abnormal and unpleasant sensation.</t>
  </si>
  <si>
    <r>
      <rPr>
        <sz val="12"/>
        <rFont val="ＭＳ Ｐゴシック"/>
        <family val="3"/>
        <charset val="128"/>
      </rPr>
      <t>感覚性認知障害による異常または不快な感覚</t>
    </r>
  </si>
  <si>
    <t>Dysgeusia</t>
  </si>
  <si>
    <t>味覚不全</t>
    <rPh sb="0" eb="4">
      <t>ミカクフゼン</t>
    </rPh>
    <phoneticPr fontId="30"/>
  </si>
  <si>
    <t>Altered taste but no change in diet</t>
  </si>
  <si>
    <r>
      <rPr>
        <sz val="12"/>
        <rFont val="ＭＳ Ｐゴシック"/>
        <family val="3"/>
        <charset val="128"/>
      </rPr>
      <t>食生活の変化を伴わない味覚変化</t>
    </r>
  </si>
  <si>
    <t>Altered taste with change in diet (e.g., oral supplements); noxious or unpleasant taste; loss of taste</t>
  </si>
  <si>
    <r>
      <rPr>
        <sz val="12"/>
        <rFont val="ＭＳ Ｐゴシック"/>
        <family val="3"/>
        <charset val="128"/>
      </rP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</si>
  <si>
    <t>A disorder characterized by abnormal sensual experience with the taste of foodstuffs; it can be related to a decrease in the sense of smell.</t>
  </si>
  <si>
    <r>
      <rPr>
        <sz val="12"/>
        <rFont val="ＭＳ Ｐゴシック"/>
        <family val="3"/>
        <charset val="128"/>
      </rPr>
      <t>食物の味に関する異常知覚。嗅覚の低下によることがある</t>
    </r>
  </si>
  <si>
    <t>Dysphasia</t>
  </si>
  <si>
    <r>
      <rPr>
        <sz val="12"/>
        <rFont val="ＭＳ Ｐゴシック"/>
        <family val="3"/>
        <charset val="128"/>
      </rPr>
      <t>不全失語症</t>
    </r>
  </si>
  <si>
    <t>Awareness of receptive or expressive characteristics; not impairing ability to communicate</t>
  </si>
  <si>
    <r>
      <rPr>
        <sz val="12"/>
        <rFont val="ＭＳ Ｐゴシック"/>
        <family val="3"/>
        <charset val="128"/>
      </rPr>
      <t>理解や表現の鈍麻</t>
    </r>
    <r>
      <rPr>
        <sz val="12"/>
        <rFont val="Arial"/>
        <family val="2"/>
      </rPr>
      <t xml:space="preserve">; </t>
    </r>
    <r>
      <rPr>
        <sz val="12"/>
        <rFont val="ＭＳ Ｐゴシック"/>
        <family val="3"/>
        <charset val="128"/>
      </rPr>
      <t>コミュニケーション能力の低下は伴わない</t>
    </r>
  </si>
  <si>
    <t>Moderate receptive or expressive characteristics; impairing ability to communicate spontaneously</t>
  </si>
  <si>
    <r>
      <rPr>
        <sz val="12"/>
        <rFont val="ＭＳ Ｐゴシック"/>
        <family val="3"/>
        <charset val="128"/>
      </rPr>
      <t>中等度の理解や表現の鈍麻</t>
    </r>
    <r>
      <rPr>
        <sz val="12"/>
        <rFont val="Arial"/>
        <family val="2"/>
      </rPr>
      <t xml:space="preserve">; </t>
    </r>
    <r>
      <rPr>
        <sz val="12"/>
        <rFont val="ＭＳ Ｐゴシック"/>
        <family val="3"/>
        <charset val="128"/>
      </rPr>
      <t>自発的コミュニケーション能力の低下</t>
    </r>
  </si>
  <si>
    <t>Severe receptive or expressive characteristics; impairing ability to read, write or communicate intelligibly</t>
  </si>
  <si>
    <r>
      <rPr>
        <sz val="12"/>
        <rFont val="ＭＳ Ｐゴシック"/>
        <family val="3"/>
        <charset val="128"/>
      </rPr>
      <t>高度の理解や表現の鈍麻</t>
    </r>
    <r>
      <rPr>
        <sz val="12"/>
        <rFont val="Arial"/>
        <family val="2"/>
      </rPr>
      <t xml:space="preserve">; </t>
    </r>
    <r>
      <rPr>
        <sz val="12"/>
        <rFont val="ＭＳ Ｐゴシック"/>
        <family val="3"/>
        <charset val="128"/>
      </rPr>
      <t>読み書きや知的なコミュニケーションができない</t>
    </r>
  </si>
  <si>
    <t>A disorder characterized by impairment of verbal communication skills, often resulting from brain damage.</t>
  </si>
  <si>
    <r>
      <rPr>
        <sz val="12"/>
        <rFont val="ＭＳ Ｐゴシック"/>
        <family val="3"/>
        <charset val="128"/>
      </rPr>
      <t>言語による意思疎通能力の障害。脳の障害によることが多い</t>
    </r>
  </si>
  <si>
    <t>Edema cerebral</t>
  </si>
  <si>
    <r>
      <rPr>
        <sz val="12"/>
        <rFont val="ＭＳ Ｐゴシック"/>
        <family val="3"/>
        <charset val="128"/>
      </rPr>
      <t>脳浮腫</t>
    </r>
  </si>
  <si>
    <t>New onset; worsening from baseline</t>
  </si>
  <si>
    <r>
      <rPr>
        <sz val="12"/>
        <rFont val="ＭＳ Ｐゴシック"/>
        <family val="3"/>
        <charset val="128"/>
      </rPr>
      <t>新規発症</t>
    </r>
    <r>
      <rPr>
        <sz val="12"/>
        <rFont val="Arial"/>
        <family val="2"/>
      </rPr>
      <t xml:space="preserve">; </t>
    </r>
    <r>
      <rPr>
        <sz val="12"/>
        <rFont val="ＭＳ Ｐゴシック"/>
        <family val="3"/>
        <charset val="128"/>
      </rPr>
      <t>ベースラインから悪化</t>
    </r>
  </si>
  <si>
    <t>A disorder characterized by swelling due to an excessive accumulation of fluid in the brain.</t>
  </si>
  <si>
    <r>
      <rPr>
        <sz val="12"/>
        <rFont val="ＭＳ Ｐゴシック"/>
        <family val="3"/>
        <charset val="128"/>
      </rPr>
      <t>過剰な水分貯留による脳の腫脹</t>
    </r>
  </si>
  <si>
    <t>Encephalopathy</t>
  </si>
  <si>
    <r>
      <rPr>
        <sz val="12"/>
        <rFont val="ＭＳ Ｐゴシック"/>
        <family val="3"/>
        <charset val="128"/>
      </rPr>
      <t>脳症</t>
    </r>
  </si>
  <si>
    <t>A disorder characterized by a pathologic process involving the brain.</t>
  </si>
  <si>
    <r>
      <rPr>
        <sz val="12"/>
        <rFont val="ＭＳ Ｐゴシック"/>
        <family val="3"/>
        <charset val="128"/>
      </rPr>
      <t>脳の病的変化</t>
    </r>
  </si>
  <si>
    <t>Extrapyramidal disorder</t>
  </si>
  <si>
    <r>
      <rPr>
        <sz val="12"/>
        <rFont val="ＭＳ Ｐゴシック"/>
        <family val="3"/>
        <charset val="128"/>
      </rPr>
      <t>錐体外路障害</t>
    </r>
  </si>
  <si>
    <t>Mild involuntary movements</t>
  </si>
  <si>
    <r>
      <rPr>
        <sz val="12"/>
        <rFont val="ＭＳ Ｐゴシック"/>
        <family val="3"/>
        <charset val="128"/>
      </rPr>
      <t>軽度の不随意運動がある</t>
    </r>
  </si>
  <si>
    <t>Moderate involuntary movements; limiting instrumental ADL</t>
  </si>
  <si>
    <r>
      <rPr>
        <sz val="12"/>
        <rFont val="ＭＳ Ｐゴシック"/>
        <family val="3"/>
        <charset val="128"/>
      </rPr>
      <t>中等度の不随意運動がある</t>
    </r>
    <r>
      <rPr>
        <sz val="12"/>
        <rFont val="Arial"/>
        <family val="2"/>
      </rPr>
      <t xml:space="preserve">; </t>
    </r>
    <r>
      <rPr>
        <sz val="12"/>
        <rFont val="ＭＳ Ｐゴシック"/>
        <family val="3"/>
        <charset val="128"/>
      </rPr>
      <t>身の回り以外の日常生活動作の制限</t>
    </r>
  </si>
  <si>
    <t>Severe involuntary movements or torticollis; limiting self care ADL</t>
  </si>
  <si>
    <r>
      <rPr>
        <sz val="12"/>
        <rFont val="ＭＳ Ｐゴシック"/>
        <family val="3"/>
        <charset val="128"/>
      </rPr>
      <t>高度の不随意運動または斜頚がある</t>
    </r>
    <r>
      <rPr>
        <sz val="12"/>
        <rFont val="Arial"/>
        <family val="2"/>
      </rPr>
      <t xml:space="preserve">; </t>
    </r>
    <r>
      <rPr>
        <sz val="12"/>
        <rFont val="ＭＳ Ｐゴシック"/>
        <family val="3"/>
        <charset val="128"/>
      </rPr>
      <t>身の回りの日常生活動作の制限</t>
    </r>
  </si>
  <si>
    <t>A disorder characterized by abnormal, repetitive, involuntary muscle movements, frenzied speech and extreme restlessness.</t>
  </si>
  <si>
    <r>
      <rPr>
        <sz val="12"/>
        <rFont val="ＭＳ Ｐゴシック"/>
        <family val="3"/>
        <charset val="128"/>
      </rPr>
      <t>異常な反復する不随意運動、暴力的な発言、著しい落ち着きのなさ</t>
    </r>
  </si>
  <si>
    <t>Synonym: Restless legs</t>
  </si>
  <si>
    <r>
      <rPr>
        <sz val="12"/>
        <rFont val="ＭＳ Ｐゴシック"/>
        <family val="3"/>
        <charset val="128"/>
      </rPr>
      <t>シノニム：下肢静止不能</t>
    </r>
    <r>
      <rPr>
        <sz val="12"/>
        <rFont val="Arial"/>
        <family val="2"/>
      </rPr>
      <t>/Restless legs</t>
    </r>
  </si>
  <si>
    <t>Facial muscle weakness</t>
  </si>
  <si>
    <r>
      <rPr>
        <sz val="12"/>
        <rFont val="ＭＳ Ｐゴシック"/>
        <family val="3"/>
        <charset val="128"/>
      </rPr>
      <t>顔面筋脱力</t>
    </r>
  </si>
  <si>
    <t>A disorder characterized by a reduction in the strength of the facial muscles.</t>
  </si>
  <si>
    <r>
      <rPr>
        <sz val="12"/>
        <rFont val="ＭＳ Ｐゴシック"/>
        <family val="3"/>
        <charset val="128"/>
      </rPr>
      <t>顔面筋の筋力低下</t>
    </r>
  </si>
  <si>
    <t>Facial nerve disorder</t>
  </si>
  <si>
    <r>
      <rPr>
        <sz val="12"/>
        <rFont val="ＭＳ Ｐゴシック"/>
        <family val="3"/>
        <charset val="128"/>
      </rPr>
      <t>顔面神経障害</t>
    </r>
  </si>
  <si>
    <t>A disorder characterized by dysfunction of the facial nerve (seventh cranial nerve).</t>
  </si>
  <si>
    <r>
      <rPr>
        <sz val="12"/>
        <rFont val="ＭＳ Ｐゴシック"/>
        <family val="3"/>
        <charset val="128"/>
      </rPr>
      <t>顔面神経（第</t>
    </r>
    <r>
      <rPr>
        <sz val="12"/>
        <rFont val="Arial"/>
        <family val="2"/>
      </rPr>
      <t>7</t>
    </r>
    <r>
      <rPr>
        <sz val="12"/>
        <rFont val="ＭＳ Ｐゴシック"/>
        <family val="3"/>
        <charset val="128"/>
      </rPr>
      <t>脳神経）の障害</t>
    </r>
  </si>
  <si>
    <t>Glossopharyngeal nerve disorder</t>
  </si>
  <si>
    <r>
      <rPr>
        <sz val="12"/>
        <rFont val="ＭＳ Ｐゴシック"/>
        <family val="3"/>
        <charset val="128"/>
      </rPr>
      <t>舌咽神経障害</t>
    </r>
  </si>
  <si>
    <t>A disorder characterized by dysfunction of the glossopharyngeal nerve (ninth cranial nerve).</t>
  </si>
  <si>
    <r>
      <rPr>
        <sz val="12"/>
        <rFont val="ＭＳ Ｐゴシック"/>
        <family val="3"/>
        <charset val="128"/>
      </rPr>
      <t>舌咽神経（第</t>
    </r>
    <r>
      <rPr>
        <sz val="12"/>
        <rFont val="Arial"/>
        <family val="2"/>
      </rPr>
      <t>9</t>
    </r>
    <r>
      <rPr>
        <sz val="12"/>
        <rFont val="ＭＳ Ｐゴシック"/>
        <family val="3"/>
        <charset val="128"/>
      </rPr>
      <t>脳神経）の障害</t>
    </r>
  </si>
  <si>
    <t>Guillain-Barre syndrome</t>
  </si>
  <si>
    <r>
      <rPr>
        <sz val="12"/>
        <rFont val="ＭＳ Ｐゴシック"/>
        <family val="3"/>
        <charset val="128"/>
      </rPr>
      <t>ギラン・バレー症候群</t>
    </r>
  </si>
  <si>
    <t>Life-threatening consequences; urgent intervention indicated;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</si>
  <si>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気管内挿管を要する</t>
    </r>
  </si>
  <si>
    <t>A disorder characterized by the body's immune system attacking the peripheral nervous system causing ascending paralysis.</t>
  </si>
  <si>
    <r>
      <rPr>
        <sz val="12"/>
        <rFont val="ＭＳ Ｐゴシック"/>
        <family val="3"/>
        <charset val="128"/>
      </rPr>
      <t>身体の免疫系が末梢神経系を攻撃し、上向性麻痺を伴う状態</t>
    </r>
  </si>
  <si>
    <t>Headache</t>
  </si>
  <si>
    <r>
      <rPr>
        <sz val="12"/>
        <rFont val="ＭＳ Ｐゴシック"/>
        <family val="3"/>
        <charset val="128"/>
      </rPr>
      <t>頭痛</t>
    </r>
  </si>
  <si>
    <t>A disorder characterized by a sensation of marked discomfort in various parts of the head, not confined to the area of distribution of any nerve.</t>
  </si>
  <si>
    <r>
      <rPr>
        <sz val="12"/>
        <rFont val="ＭＳ Ｐゴシック"/>
        <family val="3"/>
        <charset val="128"/>
      </rPr>
      <t>神経の支配領域に限局しない頭部の様々な部位の著しい不快感</t>
    </r>
  </si>
  <si>
    <t>Hydrocephalus</t>
  </si>
  <si>
    <r>
      <rPr>
        <sz val="12"/>
        <rFont val="ＭＳ Ｐゴシック"/>
        <family val="3"/>
        <charset val="128"/>
      </rPr>
      <t>水頭症</t>
    </r>
  </si>
  <si>
    <t>Severe symptoms or neurological deficit; intervention indicated</t>
  </si>
  <si>
    <r>
      <rPr>
        <sz val="12"/>
        <rFont val="ＭＳ Ｐゴシック"/>
        <family val="3"/>
        <charset val="128"/>
      </rPr>
      <t>高度の症状または神経障害</t>
    </r>
    <r>
      <rPr>
        <sz val="12"/>
        <rFont val="Arial"/>
        <family val="2"/>
      </rPr>
      <t xml:space="preserve">; </t>
    </r>
    <r>
      <rPr>
        <sz val="12"/>
        <rFont val="ＭＳ Ｐゴシック"/>
        <family val="3"/>
        <charset val="128"/>
      </rPr>
      <t>治療を要する</t>
    </r>
  </si>
  <si>
    <t>A disorder characterized by an abnormal increase of cerebrospinal fluid in the ventricles of the brain.</t>
  </si>
  <si>
    <r>
      <rPr>
        <sz val="12"/>
        <rFont val="ＭＳ Ｐゴシック"/>
        <family val="3"/>
        <charset val="128"/>
      </rPr>
      <t>脳室の脳脊髄液の異常増加</t>
    </r>
  </si>
  <si>
    <t>Hypersomnia</t>
  </si>
  <si>
    <r>
      <rPr>
        <sz val="12"/>
        <rFont val="ＭＳ Ｐゴシック"/>
        <family val="3"/>
        <charset val="128"/>
      </rPr>
      <t>過眠症</t>
    </r>
  </si>
  <si>
    <t>Mild increased need for sleep</t>
  </si>
  <si>
    <r>
      <rPr>
        <sz val="12"/>
        <rFont val="ＭＳ Ｐゴシック"/>
        <family val="3"/>
        <charset val="128"/>
      </rPr>
      <t>睡眠に対する欲求の軽度増加</t>
    </r>
  </si>
  <si>
    <t>Moderate increased need for sleep</t>
  </si>
  <si>
    <r>
      <rPr>
        <sz val="12"/>
        <rFont val="ＭＳ Ｐゴシック"/>
        <family val="3"/>
        <charset val="128"/>
      </rPr>
      <t>睡眠に対する欲求の中等度増加</t>
    </r>
  </si>
  <si>
    <t>Severe increased need for sleep</t>
  </si>
  <si>
    <r>
      <rPr>
        <sz val="12"/>
        <rFont val="ＭＳ Ｐゴシック"/>
        <family val="3"/>
        <charset val="128"/>
      </rPr>
      <t>睡眠に対する欲求の高度増加</t>
    </r>
  </si>
  <si>
    <t>A disorder characterized by characterized by excessive sleepiness during the daytime.</t>
  </si>
  <si>
    <r>
      <rPr>
        <sz val="12"/>
        <rFont val="ＭＳ Ｐゴシック"/>
        <family val="3"/>
        <charset val="128"/>
      </rPr>
      <t>日中の過度な眠気</t>
    </r>
  </si>
  <si>
    <t>Hypoglossal nerve disorder</t>
  </si>
  <si>
    <r>
      <rPr>
        <sz val="12"/>
        <rFont val="ＭＳ Ｐゴシック"/>
        <family val="3"/>
        <charset val="128"/>
      </rPr>
      <t>舌下神経障害</t>
    </r>
  </si>
  <si>
    <t>A disorder characterized by dysfunction of the hypoglossal nerve (twelfth cranial nerve).</t>
  </si>
  <si>
    <r>
      <rPr>
        <sz val="12"/>
        <rFont val="ＭＳ Ｐゴシック"/>
        <family val="3"/>
        <charset val="128"/>
      </rPr>
      <t>舌下咽神経（第</t>
    </r>
    <r>
      <rPr>
        <sz val="12"/>
        <rFont val="Arial"/>
        <family val="2"/>
      </rPr>
      <t>12</t>
    </r>
    <r>
      <rPr>
        <sz val="12"/>
        <rFont val="ＭＳ Ｐゴシック"/>
        <family val="3"/>
        <charset val="128"/>
      </rPr>
      <t>脳神経）の障害</t>
    </r>
  </si>
  <si>
    <t>Intracranial hemorrhage</t>
  </si>
  <si>
    <r>
      <rPr>
        <sz val="12"/>
        <rFont val="ＭＳ Ｐゴシック"/>
        <family val="3"/>
        <charset val="128"/>
      </rPr>
      <t>頭蓋内出血</t>
    </r>
  </si>
  <si>
    <t>Ventriculostomy, ICP monitoring, intraventricular thrombolysis, or invasive intervention indicated; hospitalization</t>
  </si>
  <si>
    <r>
      <rPr>
        <sz val="12"/>
        <rFont val="ＭＳ Ｐゴシック"/>
        <family val="3"/>
        <charset val="128"/>
      </rP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</si>
  <si>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cranium.</t>
  </si>
  <si>
    <r>
      <rPr>
        <sz val="12"/>
        <rFont val="ＭＳ Ｐゴシック"/>
        <family val="3"/>
        <charset val="128"/>
      </rPr>
      <t>頭蓋内の出血</t>
    </r>
  </si>
  <si>
    <t>Ischemia cerebrovascular</t>
  </si>
  <si>
    <r>
      <rPr>
        <sz val="12"/>
        <rFont val="ＭＳ Ｐゴシック"/>
        <family val="3"/>
        <charset val="128"/>
      </rPr>
      <t>脳血管虚血</t>
    </r>
  </si>
  <si>
    <t>Moderate symptoms</t>
  </si>
  <si>
    <r>
      <rPr>
        <sz val="12"/>
        <rFont val="ＭＳ Ｐゴシック"/>
        <family val="3"/>
        <charset val="128"/>
      </rPr>
      <t>中等度の症状</t>
    </r>
  </si>
  <si>
    <t>A disorder characterized by a decrease or absence of blood supply to the brain caused by obstruction (thrombosis or embolism) of an artery resulting in neurological damage.</t>
  </si>
  <si>
    <r>
      <rPr>
        <sz val="12"/>
        <rFont val="ＭＳ Ｐゴシック"/>
        <family val="3"/>
        <charset val="128"/>
      </rPr>
      <t>動脈の閉塞（血栓</t>
    </r>
    <r>
      <rPr>
        <sz val="12"/>
        <rFont val="Arial"/>
        <family val="2"/>
      </rPr>
      <t>/</t>
    </r>
    <r>
      <rPr>
        <sz val="12"/>
        <rFont val="ＭＳ Ｐゴシック"/>
        <family val="3"/>
        <charset val="128"/>
      </rPr>
      <t>塞栓）による脳血流の減少または途絶による神経組織の障害</t>
    </r>
  </si>
  <si>
    <t>Prior to using this term consider Nervous system disorder: TIA or Stroke</t>
  </si>
  <si>
    <r>
      <rPr>
        <sz val="12"/>
        <rFont val="ＭＳ Ｐゴシック"/>
        <family val="3"/>
        <charset val="128"/>
      </rPr>
      <t>この</t>
    </r>
    <r>
      <rPr>
        <sz val="12"/>
        <rFont val="Arial"/>
        <family val="2"/>
      </rPr>
      <t>AE term</t>
    </r>
    <r>
      <rPr>
        <sz val="12"/>
        <rFont val="ＭＳ Ｐゴシック"/>
        <family val="3"/>
        <charset val="128"/>
      </rPr>
      <t>を用いる前に、一過性脳虚血発作または脳卒中［神経系障害］も参照して</t>
    </r>
    <r>
      <rPr>
        <sz val="12"/>
        <rFont val="Arial"/>
        <family val="2"/>
      </rPr>
      <t>grading</t>
    </r>
    <r>
      <rPr>
        <sz val="12"/>
        <rFont val="ＭＳ Ｐゴシック"/>
        <family val="3"/>
        <charset val="128"/>
      </rPr>
      <t>する</t>
    </r>
  </si>
  <si>
    <t>Lethargy</t>
  </si>
  <si>
    <r>
      <rPr>
        <sz val="12"/>
        <rFont val="ＭＳ Ｐゴシック"/>
        <family val="3"/>
        <charset val="128"/>
      </rPr>
      <t>嗜眠</t>
    </r>
  </si>
  <si>
    <t>Mild symptoms; reduced alertness and awareness</t>
  </si>
  <si>
    <r>
      <rPr>
        <sz val="12"/>
        <rFont val="ＭＳ Ｐゴシック"/>
        <family val="3"/>
        <charset val="128"/>
      </rPr>
      <t>軽度の症状</t>
    </r>
    <r>
      <rPr>
        <sz val="12"/>
        <rFont val="Arial"/>
        <family val="2"/>
      </rPr>
      <t xml:space="preserve">; </t>
    </r>
    <r>
      <rPr>
        <sz val="12"/>
        <rFont val="ＭＳ Ｐゴシック"/>
        <family val="3"/>
        <charset val="128"/>
      </rPr>
      <t>注意力と意識の低下</t>
    </r>
  </si>
  <si>
    <t>A disorder characterized by a decrease in consciousness characterized by mental and physical inertness.</t>
  </si>
  <si>
    <r>
      <rPr>
        <sz val="12"/>
        <rFont val="ＭＳ Ｐゴシック"/>
        <family val="3"/>
        <charset val="128"/>
      </rPr>
      <t>精神的、肉体的な活動性低下を特徴とする意識レベルの低下</t>
    </r>
  </si>
  <si>
    <t>Leukoencephalopathy</t>
  </si>
  <si>
    <r>
      <rPr>
        <sz val="12"/>
        <rFont val="ＭＳ Ｐゴシック"/>
        <family val="3"/>
        <charset val="128"/>
      </rPr>
      <t>白質脳症</t>
    </r>
  </si>
  <si>
    <r>
      <t xml:space="preserve">Asymptomatic; small focal T2/FLAIR hyperintensities; involving periventricular white matter or </t>
    </r>
    <r>
      <rPr>
        <sz val="12"/>
        <rFont val="ＭＳ Ｐゴシック"/>
        <family val="3"/>
        <charset val="128"/>
      </rPr>
      <t>＜</t>
    </r>
    <r>
      <rPr>
        <sz val="12"/>
        <rFont val="Arial"/>
        <family val="2"/>
      </rPr>
      <t>1/3 of susceptible areas of cerebrum +/- mild increase in subarachnoid space (SAS) and/or mild ventriculomegaly</t>
    </r>
    <phoneticPr fontId="30"/>
  </si>
  <si>
    <r>
      <rPr>
        <sz val="12"/>
        <rFont val="ＭＳ Ｐゴシック"/>
        <family val="3"/>
        <charset val="128"/>
      </rP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phoneticPr fontId="30"/>
  </si>
  <si>
    <t>Moderate symptoms; focal T2/FLAIR hyperintensities, involving periventricular white matter extending into centrum semiovale or involving 1/3 to 2/3 of susceptible areas of cerebrum +/- moderate increase in SAS and/or moderate ventriculomegaly</t>
  </si>
  <si>
    <r>
      <rPr>
        <sz val="12"/>
        <rFont val="ＭＳ Ｐゴシック"/>
        <family val="3"/>
        <charset val="128"/>
      </rPr>
      <t>中等度の症状</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</si>
  <si>
    <t>Severe symptoms; extensive T2/FLAIR hyperintensities, involving periventricular white matter involving 2/3 or more of susceptible areas of cerebrum +/- moderate to severe increase in SAS and/or moderate to severe ventriculomegaly</t>
  </si>
  <si>
    <r>
      <rPr>
        <sz val="12"/>
        <rFont val="ＭＳ Ｐゴシック"/>
        <family val="3"/>
        <charset val="128"/>
      </rPr>
      <t>高度の症状</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</si>
  <si>
    <t>Life-threatening consequences; extensive T2/FLAIR hyperintensities, involving periventricular white matter involving most of susceptible areas of cerebrum +/- moderate to severe increase in SAS and/or moderate to severe ventriculomegaly</t>
  </si>
  <si>
    <r>
      <rPr>
        <sz val="12"/>
        <rFont val="ＭＳ Ｐゴシック"/>
        <family val="3"/>
        <charset val="128"/>
      </rP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</si>
  <si>
    <t>A disorder characterized by diffuse reactive astrocytosis with multiple areas of necrotic foci without inflammation.</t>
  </si>
  <si>
    <r>
      <rPr>
        <sz val="12"/>
        <rFont val="ＭＳ Ｐゴシック"/>
        <family val="3"/>
        <charset val="128"/>
      </rPr>
      <t>非炎症性の多発壊死巣を伴う、びまん性反応性の星状膠細胞の増多</t>
    </r>
  </si>
  <si>
    <t>Memory impairment</t>
  </si>
  <si>
    <r>
      <rPr>
        <sz val="12"/>
        <rFont val="ＭＳ Ｐゴシック"/>
        <family val="3"/>
        <charset val="128"/>
      </rPr>
      <t>記憶障害</t>
    </r>
  </si>
  <si>
    <t>Mild memory impairment</t>
  </si>
  <si>
    <r>
      <rPr>
        <sz val="12"/>
        <rFont val="ＭＳ Ｐゴシック"/>
        <family val="3"/>
        <charset val="128"/>
      </rPr>
      <t>軽度の記憶障害</t>
    </r>
  </si>
  <si>
    <t>Moderate memory impairment; limiting instrumental ADL</t>
  </si>
  <si>
    <r>
      <rPr>
        <sz val="12"/>
        <rFont val="ＭＳ Ｐゴシック"/>
        <family val="3"/>
        <charset val="128"/>
      </rPr>
      <t>中等度の記憶障害</t>
    </r>
    <r>
      <rPr>
        <sz val="12"/>
        <rFont val="Arial"/>
        <family val="2"/>
      </rPr>
      <t xml:space="preserve">; </t>
    </r>
    <r>
      <rPr>
        <sz val="12"/>
        <rFont val="ＭＳ Ｐゴシック"/>
        <family val="3"/>
        <charset val="128"/>
      </rPr>
      <t>身の回り以外の日常生活動作の制限</t>
    </r>
  </si>
  <si>
    <t>Severe memory impairment; limiting self care ADL</t>
  </si>
  <si>
    <t>A disorder characterized by a deterioration in memory function.</t>
  </si>
  <si>
    <r>
      <rPr>
        <sz val="12"/>
        <rFont val="ＭＳ Ｐゴシック"/>
        <family val="3"/>
        <charset val="128"/>
      </rPr>
      <t>記憶機能の低下</t>
    </r>
  </si>
  <si>
    <t>Meningismus</t>
  </si>
  <si>
    <r>
      <rPr>
        <sz val="12"/>
        <rFont val="ＭＳ Ｐゴシック"/>
        <family val="3"/>
        <charset val="128"/>
      </rPr>
      <t>髄膜症</t>
    </r>
  </si>
  <si>
    <t>A disorder characterized by neck stiffness, headache, and photophobia resulting from irritation of the cerebral meninges.</t>
  </si>
  <si>
    <r>
      <rPr>
        <sz val="12"/>
        <rFont val="ＭＳ Ｐゴシック"/>
        <family val="3"/>
        <charset val="128"/>
      </rPr>
      <t>脳髄膜の刺激による項部硬直、頭痛、羞明</t>
    </r>
  </si>
  <si>
    <t>Movements involuntary</t>
  </si>
  <si>
    <r>
      <rPr>
        <sz val="12"/>
        <rFont val="ＭＳ Ｐゴシック"/>
        <family val="3"/>
        <charset val="128"/>
      </rPr>
      <t>不随意運動</t>
    </r>
  </si>
  <si>
    <t>A disorder characterized by uncontrolled and purposeless movements.</t>
  </si>
  <si>
    <r>
      <rPr>
        <sz val="12"/>
        <rFont val="ＭＳ Ｐゴシック"/>
        <family val="3"/>
        <charset val="128"/>
      </rPr>
      <t>制御不能で無目的な運動</t>
    </r>
  </si>
  <si>
    <t>Muscle weakness left-sided</t>
  </si>
  <si>
    <r>
      <rPr>
        <sz val="12"/>
        <rFont val="ＭＳ Ｐゴシック"/>
        <family val="3"/>
        <charset val="128"/>
      </rPr>
      <t>左側筋力低下</t>
    </r>
  </si>
  <si>
    <t>A disorder characterized by a reduction in the strength of the muscles on the left side of the body.</t>
  </si>
  <si>
    <r>
      <rPr>
        <sz val="12"/>
        <rFont val="ＭＳ Ｐゴシック"/>
        <family val="3"/>
        <charset val="128"/>
      </rPr>
      <t>左半身の筋力低下</t>
    </r>
  </si>
  <si>
    <t>Muscle weakness right-sided</t>
  </si>
  <si>
    <r>
      <rPr>
        <sz val="12"/>
        <rFont val="ＭＳ Ｐゴシック"/>
        <family val="3"/>
        <charset val="128"/>
      </rPr>
      <t>右側筋力低下</t>
    </r>
  </si>
  <si>
    <t>A disorder characterized by a reduction in the strength of the muscles on the right side of the body.</t>
  </si>
  <si>
    <r>
      <rPr>
        <sz val="12"/>
        <rFont val="ＭＳ Ｐゴシック"/>
        <family val="3"/>
        <charset val="128"/>
      </rPr>
      <t>右半身の筋力低下</t>
    </r>
  </si>
  <si>
    <t>Myasthenia gravis</t>
  </si>
  <si>
    <r>
      <rPr>
        <sz val="12"/>
        <rFont val="ＭＳ Ｐゴシック"/>
        <family val="3"/>
        <charset val="128"/>
      </rPr>
      <t>重症筋無力症</t>
    </r>
  </si>
  <si>
    <t>A disorder characterized by weakness and rapid fatigue of any of the skeletal muscles.</t>
  </si>
  <si>
    <r>
      <rPr>
        <sz val="12"/>
        <rFont val="ＭＳ Ｐゴシック"/>
        <family val="3"/>
        <charset val="128"/>
      </rPr>
      <t>あらゆる骨格筋の筋力低下や急激な疲労</t>
    </r>
  </si>
  <si>
    <t>Neuralgia</t>
  </si>
  <si>
    <r>
      <rPr>
        <sz val="12"/>
        <rFont val="ＭＳ Ｐゴシック"/>
        <family val="3"/>
        <charset val="128"/>
      </rPr>
      <t>神経痛</t>
    </r>
  </si>
  <si>
    <t>A disorder characterized by intense painful sensation along a nerve or group of nerves.</t>
  </si>
  <si>
    <r>
      <t>1</t>
    </r>
    <r>
      <rPr>
        <sz val="12"/>
        <rFont val="ＭＳ Ｐゴシック"/>
        <family val="3"/>
        <charset val="128"/>
      </rPr>
      <t>本または複数の神経に沿った強い痛みの感覚</t>
    </r>
  </si>
  <si>
    <t>Nystagmus</t>
  </si>
  <si>
    <r>
      <rPr>
        <sz val="12"/>
        <rFont val="ＭＳ Ｐゴシック"/>
        <family val="3"/>
        <charset val="128"/>
      </rPr>
      <t>眼振</t>
    </r>
  </si>
  <si>
    <t>A disorder characterized by involuntary movements of the eyeballs.</t>
  </si>
  <si>
    <r>
      <rPr>
        <sz val="12"/>
        <rFont val="ＭＳ Ｐゴシック"/>
        <family val="3"/>
        <charset val="128"/>
      </rPr>
      <t>眼球の不随意運動</t>
    </r>
  </si>
  <si>
    <t>Oculomotor nerve disorder</t>
  </si>
  <si>
    <r>
      <rPr>
        <sz val="12"/>
        <rFont val="ＭＳ Ｐゴシック"/>
        <family val="3"/>
        <charset val="128"/>
      </rPr>
      <t>動眼神経障害</t>
    </r>
  </si>
  <si>
    <t>A disorder characterized by dysfunction of the oculomotor nerve (third cranial nerve).</t>
  </si>
  <si>
    <r>
      <rPr>
        <sz val="12"/>
        <rFont val="ＭＳ Ｐゴシック"/>
        <family val="3"/>
        <charset val="128"/>
      </rPr>
      <t>動眼神経（第</t>
    </r>
    <r>
      <rPr>
        <sz val="12"/>
        <rFont val="Arial"/>
        <family val="2"/>
      </rPr>
      <t>3</t>
    </r>
    <r>
      <rPr>
        <sz val="12"/>
        <rFont val="ＭＳ Ｐゴシック"/>
        <family val="3"/>
        <charset val="128"/>
      </rPr>
      <t>脳神経）の障害</t>
    </r>
  </si>
  <si>
    <t>Olfactory nerve disorder</t>
  </si>
  <si>
    <r>
      <rPr>
        <sz val="12"/>
        <rFont val="ＭＳ Ｐゴシック"/>
        <family val="3"/>
        <charset val="128"/>
      </rPr>
      <t>嗅神経障害</t>
    </r>
  </si>
  <si>
    <t>A disorder characterized by dysfunction of the olfactory nerve (first cranial nerve).</t>
  </si>
  <si>
    <r>
      <rPr>
        <sz val="12"/>
        <rFont val="ＭＳ Ｐゴシック"/>
        <family val="3"/>
        <charset val="128"/>
      </rPr>
      <t>嗅神経（第</t>
    </r>
    <r>
      <rPr>
        <sz val="12"/>
        <rFont val="Arial"/>
        <family val="2"/>
      </rPr>
      <t>1</t>
    </r>
    <r>
      <rPr>
        <sz val="12"/>
        <rFont val="ＭＳ Ｐゴシック"/>
        <family val="3"/>
        <charset val="128"/>
      </rPr>
      <t>脳神経）の障害</t>
    </r>
  </si>
  <si>
    <t>Paresthesia</t>
  </si>
  <si>
    <r>
      <rPr>
        <sz val="12"/>
        <rFont val="ＭＳ Ｐゴシック"/>
        <family val="3"/>
        <charset val="128"/>
      </rPr>
      <t>錯感覚</t>
    </r>
  </si>
  <si>
    <t>A disorder characterized by functional disturbances of sensory neurons resulting in abnormal cutaneous sensations of tingling, numbness, pressure, cold, and/or warmth.</t>
  </si>
  <si>
    <r>
      <rPr>
        <sz val="12"/>
        <rFont val="ＭＳ Ｐゴシック"/>
        <family val="3"/>
        <charset val="128"/>
      </rPr>
      <t>刺痛、麻痺、圧迫感、冷感、温感等を感じる知覚ニューロンの機能障害</t>
    </r>
  </si>
  <si>
    <t>Peripheral motor neuropathy</t>
  </si>
  <si>
    <r>
      <rPr>
        <sz val="12"/>
        <rFont val="ＭＳ Ｐゴシック"/>
        <family val="3"/>
        <charset val="128"/>
      </rPr>
      <t>末梢性運動ニューロパチー</t>
    </r>
  </si>
  <si>
    <t>A disorder characterized by damage or dysfunction of the peripheral motor nerves.</t>
  </si>
  <si>
    <r>
      <rPr>
        <sz val="12"/>
        <rFont val="ＭＳ Ｐゴシック"/>
        <family val="3"/>
        <charset val="128"/>
      </rPr>
      <t>末梢運動神経の損傷または機能障害</t>
    </r>
  </si>
  <si>
    <t>Also consider Nervous system disroders: Peripheral sensory neuropathy</t>
  </si>
  <si>
    <r>
      <rPr>
        <sz val="12"/>
        <rFont val="ＭＳ Ｐゴシック"/>
        <family val="3"/>
        <charset val="128"/>
      </rPr>
      <t>末梢性感覚ニューロパチー</t>
    </r>
    <r>
      <rPr>
        <sz val="12"/>
        <rFont val="Arial"/>
        <family val="2"/>
      </rPr>
      <t>[</t>
    </r>
    <r>
      <rPr>
        <sz val="12"/>
        <rFont val="ＭＳ Ｐゴシック"/>
        <family val="3"/>
        <charset val="128"/>
      </rPr>
      <t>神経系障害</t>
    </r>
    <r>
      <rPr>
        <sz val="12"/>
        <rFont val="Arial"/>
        <family val="2"/>
      </rPr>
      <t>]</t>
    </r>
    <r>
      <rPr>
        <sz val="12"/>
        <rFont val="ＭＳ Ｐゴシック"/>
        <family val="3"/>
        <charset val="128"/>
      </rPr>
      <t>も参照して</t>
    </r>
    <r>
      <rPr>
        <sz val="12"/>
        <rFont val="Arial"/>
        <family val="2"/>
      </rPr>
      <t>grading</t>
    </r>
    <r>
      <rPr>
        <sz val="12"/>
        <rFont val="ＭＳ Ｐゴシック"/>
        <family val="3"/>
        <charset val="128"/>
      </rPr>
      <t>する</t>
    </r>
  </si>
  <si>
    <t>Peripheral sensory neuropathy</t>
  </si>
  <si>
    <r>
      <rPr>
        <sz val="12"/>
        <rFont val="ＭＳ Ｐゴシック"/>
        <family val="3"/>
        <charset val="128"/>
      </rPr>
      <t>末梢性感覚ニューロパチー</t>
    </r>
  </si>
  <si>
    <t>A disorder characterized by damage or dysfunction of the peripheral sensory nerves.</t>
  </si>
  <si>
    <r>
      <rPr>
        <sz val="12"/>
        <rFont val="ＭＳ Ｐゴシック"/>
        <family val="3"/>
        <charset val="128"/>
      </rPr>
      <t>末梢知覚神経の損傷または機能障害</t>
    </r>
  </si>
  <si>
    <t>Phantom pain</t>
  </si>
  <si>
    <r>
      <rPr>
        <sz val="12"/>
        <rFont val="ＭＳ Ｐゴシック"/>
        <family val="3"/>
        <charset val="128"/>
      </rPr>
      <t>幻痛</t>
    </r>
  </si>
  <si>
    <t>A disorder characterized by a sensation of marked discomfort related to a limb or an organ that is removed from or is not physically part of the body.</t>
  </si>
  <si>
    <r>
      <rPr>
        <sz val="12"/>
        <rFont val="ＭＳ Ｐゴシック"/>
        <family val="3"/>
        <charset val="128"/>
      </rPr>
      <t>切除されたまたは物理的に身体の一部ではない四肢や臓器に起因する著しい不快感</t>
    </r>
  </si>
  <si>
    <t>Presyncope</t>
  </si>
  <si>
    <r>
      <rPr>
        <sz val="12"/>
        <rFont val="ＭＳ Ｐゴシック"/>
        <family val="3"/>
        <charset val="128"/>
      </rPr>
      <t>失神寸前の状態</t>
    </r>
  </si>
  <si>
    <t>Present (e.g., near fainting)</t>
  </si>
  <si>
    <r>
      <rPr>
        <sz val="12"/>
        <rFont val="ＭＳ Ｐゴシック"/>
        <family val="3"/>
        <charset val="128"/>
      </rPr>
      <t>症状がある（例</t>
    </r>
    <r>
      <rPr>
        <sz val="12"/>
        <rFont val="Arial"/>
        <family val="2"/>
      </rPr>
      <t xml:space="preserve">: </t>
    </r>
    <r>
      <rPr>
        <sz val="12"/>
        <rFont val="ＭＳ Ｐゴシック"/>
        <family val="3"/>
        <charset val="128"/>
      </rPr>
      <t>失神しそうな状態）</t>
    </r>
  </si>
  <si>
    <t>A disorder characterized by an episode of lightheadedness and dizziness which may precede an episode of syncope.</t>
  </si>
  <si>
    <r>
      <rPr>
        <sz val="12"/>
        <rFont val="ＭＳ Ｐゴシック"/>
        <family val="3"/>
        <charset val="128"/>
      </rPr>
      <t>失神のエピソードに先行するめまいやふらつき</t>
    </r>
  </si>
  <si>
    <t>Pyramidal tract syndrome</t>
  </si>
  <si>
    <r>
      <rPr>
        <sz val="12"/>
        <rFont val="ＭＳ Ｐゴシック"/>
        <family val="3"/>
        <charset val="128"/>
      </rPr>
      <t>錐体路症候群</t>
    </r>
  </si>
  <si>
    <t>A disorder characterized by dysfunction of the corticospinal (pyramidal) tracts of the spinal cord. Symptoms include an increase in the muscle tone in the lower extremities, hyperreflexia, positive Babinski and a decrease in fine motor coordination.</t>
  </si>
  <si>
    <r>
      <rPr>
        <sz val="12"/>
        <rFont val="ＭＳ Ｐゴシック"/>
        <family val="3"/>
        <charset val="128"/>
      </rPr>
      <t>脊髄の錐体路障害。下肢の筋緊張、反射亢進、</t>
    </r>
    <r>
      <rPr>
        <sz val="12"/>
        <rFont val="Arial"/>
        <family val="2"/>
      </rPr>
      <t>Babinski</t>
    </r>
    <r>
      <rPr>
        <sz val="12"/>
        <rFont val="ＭＳ Ｐゴシック"/>
        <family val="3"/>
        <charset val="128"/>
      </rPr>
      <t>陽性、細かい協調運動の低下をきたす</t>
    </r>
  </si>
  <si>
    <t>Radiculitis</t>
  </si>
  <si>
    <r>
      <rPr>
        <sz val="12"/>
        <rFont val="ＭＳ Ｐゴシック"/>
        <family val="3"/>
        <charset val="128"/>
      </rPr>
      <t>神経根炎</t>
    </r>
  </si>
  <si>
    <t>Moderate symptoms; medical intervention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</si>
  <si>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</si>
  <si>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inflammation involving a nerve root. Patients experience marked discomfort radiating along a nerve path because of spinal pressure on the connecting nerve root.</t>
  </si>
  <si>
    <r>
      <rPr>
        <sz val="12"/>
        <rFont val="ＭＳ Ｐゴシック"/>
        <family val="3"/>
        <charset val="128"/>
      </rPr>
      <t>神経根の炎症。神経根に接する脊髄の圧迫により起こる、神経走行に沿った著しい不快感</t>
    </r>
  </si>
  <si>
    <t>Recurrent laryngeal nerve palsy</t>
  </si>
  <si>
    <r>
      <rPr>
        <sz val="12"/>
        <rFont val="ＭＳ Ｐゴシック"/>
        <family val="3"/>
        <charset val="128"/>
      </rPr>
      <t>反回神経麻痺</t>
    </r>
  </si>
  <si>
    <t>Severe symptoms; medical intervention indicated (e.g., thyroplasty, vocal cord injection)</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</si>
  <si>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</si>
  <si>
    <t>A disorder characterized by paralysis of the recurrent laryngeal nerve.</t>
  </si>
  <si>
    <r>
      <rPr>
        <sz val="12"/>
        <rFont val="ＭＳ Ｐゴシック"/>
        <family val="3"/>
        <charset val="128"/>
      </rPr>
      <t>反回神経の麻痺による障害</t>
    </r>
  </si>
  <si>
    <t>Reversible posterior leukoencephalopathy syndrome</t>
  </si>
  <si>
    <r>
      <rPr>
        <sz val="12"/>
        <rFont val="ＭＳ Ｐゴシック"/>
        <family val="3"/>
        <charset val="128"/>
      </rPr>
      <t>可逆性後白質脳症症候群</t>
    </r>
  </si>
  <si>
    <t>Severe symptoms; limiting self care ADL; hospitalization</t>
  </si>
  <si>
    <t>A disorder characterized by headaches, mental status changes, visual disturbances, and/or seizures associated with imaging findings of posterior leukoencephalopathy. It has been observed in association with hypertensive encephalopathy, eclampsia, and immunosuppressive and cytotoxic drug treatment. It is an acute or subacute reversible condition. Also known as posterior reversible encephalopathy syndrome (PRES).</t>
  </si>
  <si>
    <t>後白質脳症の画像所見を伴う頭痛、精神状態の変化、視覚障害、痙攀発作。高血圧性脳症、子癇、免疫抑制療法や細胞傷害性抗がん薬に関連して観察される。急性または亜急性で可逆性。Posterior reversible encephalopathy syndrome（PRES）としても知られている</t>
    <phoneticPr fontId="30"/>
  </si>
  <si>
    <t>Seizure</t>
  </si>
  <si>
    <r>
      <rPr>
        <sz val="12"/>
        <rFont val="ＭＳ Ｐゴシック"/>
        <family val="3"/>
        <charset val="128"/>
      </rPr>
      <t>痙攣発作</t>
    </r>
  </si>
  <si>
    <t>Brief partial seizure and no loss of consciousness</t>
  </si>
  <si>
    <r>
      <rPr>
        <sz val="12"/>
        <rFont val="ＭＳ Ｐゴシック"/>
        <family val="3"/>
        <charset val="128"/>
      </rPr>
      <t>短い部分痙攣発作はあるが</t>
    </r>
    <r>
      <rPr>
        <sz val="12"/>
        <rFont val="Arial"/>
        <family val="2"/>
      </rPr>
      <t xml:space="preserve">, </t>
    </r>
    <r>
      <rPr>
        <sz val="12"/>
        <rFont val="ＭＳ Ｐゴシック"/>
        <family val="3"/>
        <charset val="128"/>
      </rPr>
      <t>意識障害はない</t>
    </r>
  </si>
  <si>
    <t>Brief generalized seizure</t>
  </si>
  <si>
    <r>
      <rPr>
        <sz val="12"/>
        <rFont val="ＭＳ Ｐゴシック"/>
        <family val="3"/>
        <charset val="128"/>
      </rPr>
      <t>短い全身性痙攣発作</t>
    </r>
  </si>
  <si>
    <t>New onset seizures (partial or generalized); multiple seizures despite medical intervention</t>
  </si>
  <si>
    <r>
      <rPr>
        <sz val="12"/>
        <rFont val="ＭＳ Ｐゴシック"/>
        <family val="3"/>
        <charset val="128"/>
      </rPr>
      <t>痙攣発作の新規発症（部分痙攣発作または全身性痙攣発作）</t>
    </r>
    <r>
      <rPr>
        <sz val="12"/>
        <rFont val="Arial"/>
        <family val="2"/>
      </rPr>
      <t xml:space="preserve">; </t>
    </r>
    <r>
      <rPr>
        <sz val="12"/>
        <rFont val="ＭＳ Ｐゴシック"/>
        <family val="3"/>
        <charset val="128"/>
      </rPr>
      <t>内科的治療を行っているにもかかわらず繰り返し起こる痙攣発作</t>
    </r>
  </si>
  <si>
    <t>Life-threatening consequences; prolonged repetitive seizures</t>
  </si>
  <si>
    <r>
      <rPr>
        <sz val="12"/>
        <rFont val="ＭＳ Ｐゴシック"/>
        <family val="3"/>
        <charset val="128"/>
      </rPr>
      <t>生命を脅かす</t>
    </r>
    <r>
      <rPr>
        <sz val="12"/>
        <rFont val="Arial"/>
        <family val="2"/>
      </rPr>
      <t xml:space="preserve">; </t>
    </r>
    <r>
      <rPr>
        <sz val="12"/>
        <rFont val="ＭＳ Ｐゴシック"/>
        <family val="3"/>
        <charset val="128"/>
      </rPr>
      <t>遷延する痙攣発作の重積状態</t>
    </r>
  </si>
  <si>
    <t>A disorder characterized by a sudden, involuntary skeletal muscular contractions of cerebral or brain stem origin.</t>
  </si>
  <si>
    <r>
      <rPr>
        <sz val="12"/>
        <rFont val="ＭＳ Ｐゴシック"/>
        <family val="3"/>
        <charset val="128"/>
      </rPr>
      <t>大脳または脳幹由来の、突然の不随意な骨格筋の攣縮</t>
    </r>
  </si>
  <si>
    <t>Somnolence</t>
  </si>
  <si>
    <r>
      <rPr>
        <sz val="12"/>
        <rFont val="ＭＳ Ｐゴシック"/>
        <family val="3"/>
        <charset val="128"/>
      </rPr>
      <t>傾眠</t>
    </r>
  </si>
  <si>
    <t>Mild but more than usual drowsiness or sleepiness</t>
  </si>
  <si>
    <r>
      <rPr>
        <sz val="12"/>
        <rFont val="ＭＳ Ｐゴシック"/>
        <family val="3"/>
        <charset val="128"/>
      </rPr>
      <t>普段より傾眠</t>
    </r>
    <r>
      <rPr>
        <sz val="12"/>
        <rFont val="Arial"/>
        <family val="2"/>
      </rPr>
      <t>/</t>
    </r>
    <r>
      <rPr>
        <sz val="12"/>
        <rFont val="ＭＳ Ｐゴシック"/>
        <family val="3"/>
        <charset val="128"/>
      </rPr>
      <t>眠気があるが軽度</t>
    </r>
  </si>
  <si>
    <t>Moderate sedation; limiting instrumental ADL</t>
  </si>
  <si>
    <r>
      <rPr>
        <sz val="12"/>
        <rFont val="ＭＳ Ｐゴシック"/>
        <family val="3"/>
        <charset val="128"/>
      </rPr>
      <t>中等度の鎮静</t>
    </r>
    <r>
      <rPr>
        <sz val="12"/>
        <rFont val="Arial"/>
        <family val="2"/>
      </rPr>
      <t xml:space="preserve">; </t>
    </r>
    <r>
      <rPr>
        <sz val="12"/>
        <rFont val="ＭＳ Ｐゴシック"/>
        <family val="3"/>
        <charset val="128"/>
      </rPr>
      <t>身の回り以外の日常生活動作の制限</t>
    </r>
  </si>
  <si>
    <t>Obtundation or stupor</t>
  </si>
  <si>
    <r>
      <rPr>
        <sz val="12"/>
        <rFont val="ＭＳ Ｐゴシック"/>
        <family val="3"/>
        <charset val="128"/>
      </rPr>
      <t>鈍麻</t>
    </r>
    <r>
      <rPr>
        <sz val="12"/>
        <rFont val="Arial"/>
        <family val="2"/>
      </rPr>
      <t>/</t>
    </r>
    <r>
      <rPr>
        <sz val="12"/>
        <rFont val="ＭＳ Ｐゴシック"/>
        <family val="3"/>
        <charset val="128"/>
      </rPr>
      <t>混迷</t>
    </r>
  </si>
  <si>
    <t>A disorder characterized by characterized by excessive sleepiness and drowsiness.</t>
  </si>
  <si>
    <r>
      <rPr>
        <sz val="12"/>
        <rFont val="ＭＳ Ｐゴシック"/>
        <family val="3"/>
        <charset val="128"/>
      </rPr>
      <t>過度の眠気と傾眠</t>
    </r>
  </si>
  <si>
    <t>Spasticity</t>
  </si>
  <si>
    <r>
      <rPr>
        <sz val="12"/>
        <rFont val="ＭＳ Ｐゴシック"/>
        <family val="3"/>
        <charset val="128"/>
      </rPr>
      <t>痙直</t>
    </r>
  </si>
  <si>
    <t>Mild or slight increase in muscle tone</t>
  </si>
  <si>
    <r>
      <rPr>
        <sz val="12"/>
        <rFont val="ＭＳ Ｐゴシック"/>
        <family val="3"/>
        <charset val="128"/>
      </rPr>
      <t>軽度</t>
    </r>
    <r>
      <rPr>
        <sz val="12"/>
        <rFont val="Arial"/>
        <family val="2"/>
      </rPr>
      <t>/</t>
    </r>
    <r>
      <rPr>
        <sz val="12"/>
        <rFont val="ＭＳ Ｐゴシック"/>
        <family val="3"/>
        <charset val="128"/>
      </rPr>
      <t>わずかな筋緊張亢進</t>
    </r>
  </si>
  <si>
    <t>Moderate increase in muscle tone and increase in resistance through range of motion</t>
  </si>
  <si>
    <r>
      <rPr>
        <sz val="12"/>
        <rFont val="ＭＳ Ｐゴシック"/>
        <family val="3"/>
        <charset val="128"/>
      </rPr>
      <t>中等度の筋緊張亢進と可動域全体にわたる抵抗の増大</t>
    </r>
  </si>
  <si>
    <t>Severe increase in muscle tone and increase in resistance through range of motion</t>
  </si>
  <si>
    <r>
      <rPr>
        <sz val="12"/>
        <rFont val="ＭＳ Ｐゴシック"/>
        <family val="3"/>
        <charset val="128"/>
      </rPr>
      <t>高度の筋緊張亢進と可動域全体にわたる抵抗の増大</t>
    </r>
  </si>
  <si>
    <t>Life-threatening consequences; unable to move active or passive range of motion</t>
  </si>
  <si>
    <r>
      <rPr>
        <sz val="12"/>
        <rFont val="ＭＳ Ｐゴシック"/>
        <family val="3"/>
        <charset val="128"/>
      </rPr>
      <t>生命を脅かす</t>
    </r>
    <r>
      <rPr>
        <sz val="12"/>
        <rFont val="Arial"/>
        <family val="2"/>
      </rPr>
      <t xml:space="preserve">; </t>
    </r>
    <r>
      <rPr>
        <sz val="12"/>
        <rFont val="ＭＳ Ｐゴシック"/>
        <family val="3"/>
        <charset val="128"/>
      </rPr>
      <t>自動他動可動域全体にわたる動作不能</t>
    </r>
  </si>
  <si>
    <t>A disorder characterized by increased involuntary muscle tone that affects the regions interfering with voluntary movement. It results in gait, movement, and speech disturbances.</t>
  </si>
  <si>
    <r>
      <rPr>
        <sz val="12"/>
        <rFont val="ＭＳ Ｐゴシック"/>
        <family val="3"/>
        <charset val="128"/>
      </rPr>
      <t>随意運動を妨げる不随意な筋緊張。歩行障害、運動障害、言語障害を起こす</t>
    </r>
  </si>
  <si>
    <t>Spinal cord compression</t>
  </si>
  <si>
    <r>
      <rPr>
        <sz val="12"/>
        <rFont val="ＭＳ Ｐゴシック"/>
        <family val="3"/>
        <charset val="128"/>
      </rPr>
      <t>脊髄圧迫</t>
    </r>
  </si>
  <si>
    <t>A disorder characterized by pressure on the spinal cord.</t>
  </si>
  <si>
    <r>
      <rPr>
        <sz val="12"/>
        <rFont val="ＭＳ Ｐゴシック"/>
        <family val="3"/>
        <charset val="128"/>
      </rPr>
      <t>脊髄の圧迫</t>
    </r>
  </si>
  <si>
    <t>Stroke</t>
  </si>
  <si>
    <r>
      <rPr>
        <sz val="12"/>
        <rFont val="ＭＳ Ｐゴシック"/>
        <family val="3"/>
        <charset val="128"/>
      </rPr>
      <t>脳卒中</t>
    </r>
  </si>
  <si>
    <t>Incidental radiographic findings only</t>
  </si>
  <si>
    <r>
      <rPr>
        <sz val="12"/>
        <rFont val="ＭＳ Ｐゴシック"/>
        <family val="3"/>
        <charset val="128"/>
      </rPr>
      <t>偶発的な画像所見のみ</t>
    </r>
  </si>
  <si>
    <t>Mild to moderate neurologic deficit; limiting instrumental ADL</t>
  </si>
  <si>
    <r>
      <rPr>
        <sz val="12"/>
        <rFont val="ＭＳ Ｐゴシック"/>
        <family val="3"/>
        <charset val="128"/>
      </rPr>
      <t>軽度から中等度の神経障害</t>
    </r>
    <r>
      <rPr>
        <sz val="12"/>
        <rFont val="Arial"/>
        <family val="2"/>
      </rPr>
      <t xml:space="preserve">; </t>
    </r>
    <r>
      <rPr>
        <sz val="12"/>
        <rFont val="ＭＳ Ｐゴシック"/>
        <family val="3"/>
        <charset val="128"/>
      </rPr>
      <t>身の回り以外の日常生活動作の制限</t>
    </r>
  </si>
  <si>
    <t>Severe neurologic deficit; limiting self care ADL; hospitalization</t>
  </si>
  <si>
    <r>
      <rPr>
        <sz val="12"/>
        <rFont val="ＭＳ Ｐゴシック"/>
        <family val="3"/>
        <charset val="128"/>
      </rPr>
      <t>高度の神経障害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</si>
  <si>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Syncope</t>
  </si>
  <si>
    <r>
      <rPr>
        <sz val="12"/>
        <rFont val="ＭＳ Ｐゴシック"/>
        <family val="3"/>
        <charset val="128"/>
      </rPr>
      <t>失神</t>
    </r>
  </si>
  <si>
    <t>Fainting; orthostatic collapse</t>
  </si>
  <si>
    <r>
      <rPr>
        <sz val="12"/>
        <rFont val="ＭＳ Ｐゴシック"/>
        <family val="3"/>
        <charset val="128"/>
      </rPr>
      <t>失神</t>
    </r>
    <r>
      <rPr>
        <sz val="12"/>
        <rFont val="Arial"/>
        <family val="2"/>
      </rPr>
      <t xml:space="preserve">; </t>
    </r>
    <r>
      <rPr>
        <sz val="12"/>
        <rFont val="ＭＳ Ｐゴシック"/>
        <family val="3"/>
        <charset val="128"/>
      </rPr>
      <t>起立性の卒倒</t>
    </r>
  </si>
  <si>
    <t>A disorder characterized by spontaneous loss of consciousness caused by insufficient blood supply to the brain.</t>
  </si>
  <si>
    <r>
      <rPr>
        <sz val="12"/>
        <rFont val="ＭＳ Ｐゴシック"/>
        <family val="3"/>
        <charset val="128"/>
      </rPr>
      <t>脳への血液供給不足による自然発生的な意識消失</t>
    </r>
  </si>
  <si>
    <t>Tendon reflex decreased</t>
  </si>
  <si>
    <r>
      <rPr>
        <sz val="12"/>
        <rFont val="ＭＳ Ｐゴシック"/>
        <family val="3"/>
        <charset val="128"/>
      </rPr>
      <t>腱反射減退</t>
    </r>
  </si>
  <si>
    <t>Ankle reflex reduced</t>
  </si>
  <si>
    <r>
      <rPr>
        <sz val="12"/>
        <rFont val="ＭＳ Ｐゴシック"/>
        <family val="3"/>
        <charset val="128"/>
      </rPr>
      <t>アキレス腱反射の低下</t>
    </r>
  </si>
  <si>
    <t>Ankle reflex absent; other reflexes reduced</t>
  </si>
  <si>
    <r>
      <rPr>
        <sz val="12"/>
        <rFont val="ＭＳ Ｐゴシック"/>
        <family val="3"/>
        <charset val="128"/>
      </rPr>
      <t>アキレス腱反射の消失</t>
    </r>
    <r>
      <rPr>
        <sz val="12"/>
        <rFont val="Arial"/>
        <family val="2"/>
      </rPr>
      <t xml:space="preserve">; </t>
    </r>
    <r>
      <rPr>
        <sz val="12"/>
        <rFont val="ＭＳ Ｐゴシック"/>
        <family val="3"/>
        <charset val="128"/>
      </rPr>
      <t>他の反射の低下</t>
    </r>
  </si>
  <si>
    <t>Absence of all reflexes</t>
  </si>
  <si>
    <r>
      <rPr>
        <sz val="12"/>
        <rFont val="ＭＳ Ｐゴシック"/>
        <family val="3"/>
        <charset val="128"/>
      </rPr>
      <t>すべての反射の消失</t>
    </r>
  </si>
  <si>
    <t>A disorder characterized by less than normal deep tendon reflexes.</t>
  </si>
  <si>
    <r>
      <rPr>
        <sz val="12"/>
        <rFont val="ＭＳ Ｐゴシック"/>
        <family val="3"/>
        <charset val="128"/>
      </rPr>
      <t>深部腱反射が正常より低下</t>
    </r>
  </si>
  <si>
    <t>Also consider Nervous system disorders: Peripheral motor neuropathy or Peripheral sensory neuropathy</t>
  </si>
  <si>
    <r>
      <rPr>
        <sz val="12"/>
        <rFont val="ＭＳ Ｐゴシック"/>
        <family val="3"/>
        <charset val="128"/>
      </rPr>
      <t>末梢性運動ニューロパチーまたは末梢性感覚ニューロパチー［神経系障害］も参照して</t>
    </r>
    <r>
      <rPr>
        <sz val="12"/>
        <rFont val="Arial"/>
        <family val="2"/>
      </rPr>
      <t>grading</t>
    </r>
    <r>
      <rPr>
        <sz val="12"/>
        <rFont val="ＭＳ Ｐゴシック"/>
        <family val="3"/>
        <charset val="128"/>
      </rPr>
      <t>する</t>
    </r>
  </si>
  <si>
    <t>Transient ischemic attacks</t>
  </si>
  <si>
    <r>
      <rPr>
        <sz val="12"/>
        <rFont val="ＭＳ Ｐゴシック"/>
        <family val="3"/>
        <charset val="128"/>
      </rPr>
      <t>一過性脳虚血発作</t>
    </r>
  </si>
  <si>
    <t>Mild neurologic deficit with or without imaging confirmation</t>
  </si>
  <si>
    <r>
      <rPr>
        <sz val="12"/>
        <rFont val="ＭＳ Ｐゴシック"/>
        <family val="3"/>
        <charset val="128"/>
      </rPr>
      <t>軽度の神経障害がある</t>
    </r>
    <r>
      <rPr>
        <sz val="12"/>
        <rFont val="Arial"/>
        <family val="2"/>
      </rPr>
      <t xml:space="preserve">. </t>
    </r>
    <r>
      <rPr>
        <sz val="12"/>
        <rFont val="ＭＳ Ｐゴシック"/>
        <family val="3"/>
        <charset val="128"/>
      </rPr>
      <t>画像所見の有無は問わない</t>
    </r>
  </si>
  <si>
    <t>Moderate neurologic deficit with or without imaging confirmation</t>
  </si>
  <si>
    <r>
      <rPr>
        <sz val="12"/>
        <rFont val="ＭＳ Ｐゴシック"/>
        <family val="3"/>
        <charset val="128"/>
      </rPr>
      <t>中等度の神経障害がある</t>
    </r>
    <r>
      <rPr>
        <sz val="12"/>
        <rFont val="Arial"/>
        <family val="2"/>
      </rPr>
      <t xml:space="preserve">. </t>
    </r>
    <r>
      <rPr>
        <sz val="12"/>
        <rFont val="ＭＳ Ｐゴシック"/>
        <family val="3"/>
        <charset val="128"/>
      </rPr>
      <t>画像所見の有無は問わない</t>
    </r>
  </si>
  <si>
    <t>A disorder characterized by a brief attack (less than 24 hours) of cerebral dysfunction of vascular origin, with no persistent neurological deficit.</t>
    <phoneticPr fontId="30"/>
  </si>
  <si>
    <r>
      <rPr>
        <sz val="12"/>
        <rFont val="ＭＳ Ｐゴシック"/>
        <family val="3"/>
        <charset val="128"/>
      </rPr>
      <t>永続的な神経障害を伴わない、短時間（</t>
    </r>
    <r>
      <rPr>
        <sz val="12"/>
        <rFont val="Arial"/>
        <family val="2"/>
      </rPr>
      <t>24</t>
    </r>
    <r>
      <rPr>
        <sz val="12"/>
        <rFont val="ＭＳ Ｐゴシック"/>
        <family val="3"/>
        <charset val="128"/>
      </rPr>
      <t>時間未満）の血管性の脳機能不全</t>
    </r>
    <phoneticPr fontId="30"/>
  </si>
  <si>
    <r>
      <t xml:space="preserve">If </t>
    </r>
    <r>
      <rPr>
        <sz val="12"/>
        <rFont val="ＭＳ Ｐゴシック"/>
        <family val="3"/>
        <charset val="128"/>
      </rPr>
      <t>＞</t>
    </r>
    <r>
      <rPr>
        <sz val="12"/>
        <rFont val="Arial"/>
        <family val="2"/>
      </rPr>
      <t>24 hours, Consider Nervous system disorders: Stroke</t>
    </r>
    <phoneticPr fontId="30"/>
  </si>
  <si>
    <r>
      <t>24</t>
    </r>
    <r>
      <rPr>
        <sz val="12"/>
        <rFont val="ＭＳ Ｐゴシック"/>
        <family val="3"/>
        <charset val="128"/>
      </rPr>
      <t>時間を超える場合、脳卒中［神経系障害］も参照して</t>
    </r>
    <r>
      <rPr>
        <sz val="12"/>
        <rFont val="Arial"/>
        <family val="2"/>
      </rPr>
      <t>grading</t>
    </r>
    <r>
      <rPr>
        <sz val="12"/>
        <rFont val="ＭＳ Ｐゴシック"/>
        <family val="3"/>
        <charset val="128"/>
      </rPr>
      <t>する</t>
    </r>
    <phoneticPr fontId="30"/>
  </si>
  <si>
    <t>Tremor</t>
  </si>
  <si>
    <r>
      <rPr>
        <sz val="12"/>
        <rFont val="ＭＳ Ｐゴシック"/>
        <family val="3"/>
        <charset val="128"/>
      </rPr>
      <t>振戦</t>
    </r>
  </si>
  <si>
    <t>A disorder characterized by the uncontrolled shaking movement of the whole body or individual parts.</t>
  </si>
  <si>
    <r>
      <rPr>
        <sz val="12"/>
        <rFont val="ＭＳ Ｐゴシック"/>
        <family val="3"/>
        <charset val="128"/>
      </rPr>
      <t>全身または身体の一部の制御不能の振動運動</t>
    </r>
  </si>
  <si>
    <t>Trigeminal nerve disorder</t>
  </si>
  <si>
    <r>
      <rPr>
        <sz val="12"/>
        <rFont val="ＭＳ Ｐゴシック"/>
        <family val="3"/>
        <charset val="128"/>
      </rPr>
      <t>三叉神経障害</t>
    </r>
  </si>
  <si>
    <t>A disorder characterized by dysfunction of the trigeminal nerve (fifth cranial nerve).</t>
  </si>
  <si>
    <r>
      <rPr>
        <sz val="12"/>
        <rFont val="ＭＳ Ｐゴシック"/>
        <family val="3"/>
        <charset val="128"/>
      </rPr>
      <t>三叉神経（第</t>
    </r>
    <r>
      <rPr>
        <sz val="12"/>
        <rFont val="Arial"/>
        <family val="2"/>
      </rPr>
      <t>5</t>
    </r>
    <r>
      <rPr>
        <sz val="12"/>
        <rFont val="ＭＳ Ｐゴシック"/>
        <family val="3"/>
        <charset val="128"/>
      </rPr>
      <t>脳神経）の障害</t>
    </r>
  </si>
  <si>
    <t>Trochlear nerve disorder</t>
  </si>
  <si>
    <r>
      <rPr>
        <sz val="12"/>
        <rFont val="ＭＳ Ｐゴシック"/>
        <family val="3"/>
        <charset val="128"/>
      </rPr>
      <t>滑車神経障害</t>
    </r>
  </si>
  <si>
    <t>A disorder characterized by dysfunction of the trochlear nerve (fourth cranial nerve).</t>
  </si>
  <si>
    <r>
      <rPr>
        <sz val="12"/>
        <rFont val="ＭＳ Ｐゴシック"/>
        <family val="3"/>
        <charset val="128"/>
      </rPr>
      <t>滑車神経（第</t>
    </r>
    <r>
      <rPr>
        <sz val="12"/>
        <rFont val="Arial"/>
        <family val="2"/>
      </rPr>
      <t>4</t>
    </r>
    <r>
      <rPr>
        <sz val="12"/>
        <rFont val="ＭＳ Ｐゴシック"/>
        <family val="3"/>
        <charset val="128"/>
      </rPr>
      <t>脳神経）の障害</t>
    </r>
  </si>
  <si>
    <t>Vagus nerve disorder</t>
  </si>
  <si>
    <r>
      <rPr>
        <sz val="12"/>
        <rFont val="ＭＳ Ｐゴシック"/>
        <family val="3"/>
        <charset val="128"/>
      </rPr>
      <t>迷走神経障害</t>
    </r>
  </si>
  <si>
    <t>A disorder characterized by dysfunction of the vagus nerve (tenth cranial nerve).</t>
  </si>
  <si>
    <r>
      <rPr>
        <sz val="12"/>
        <rFont val="ＭＳ Ｐゴシック"/>
        <family val="3"/>
        <charset val="128"/>
      </rPr>
      <t>迷走神経（第</t>
    </r>
    <r>
      <rPr>
        <sz val="12"/>
        <rFont val="Arial"/>
        <family val="2"/>
      </rPr>
      <t>10</t>
    </r>
    <r>
      <rPr>
        <sz val="12"/>
        <rFont val="ＭＳ Ｐゴシック"/>
        <family val="3"/>
        <charset val="128"/>
      </rPr>
      <t>脳神経）の障害</t>
    </r>
  </si>
  <si>
    <t>Vasovagal reaction</t>
  </si>
  <si>
    <r>
      <rPr>
        <sz val="12"/>
        <rFont val="ＭＳ Ｐゴシック"/>
        <family val="3"/>
        <charset val="128"/>
      </rPr>
      <t>血管迷走神経性反応</t>
    </r>
  </si>
  <si>
    <t>A disorder characterized by a sudden drop of the blood pressure, bradycardia, and peripheral vasodilation that may lead to loss of consciousness. It results from an increase in the stimulation of the vagus nerve.</t>
  </si>
  <si>
    <r>
      <rPr>
        <sz val="12"/>
        <rFont val="ＭＳ Ｐゴシック"/>
        <family val="3"/>
        <charset val="128"/>
      </rPr>
      <t>突然の血圧低下、徐脈、末梢血管拡張で、意識消失を生じ得る。迷走神経刺激の亢進による</t>
    </r>
  </si>
  <si>
    <t>Nervous system disorders - Other, specify</t>
  </si>
  <si>
    <r>
      <rPr>
        <sz val="12"/>
        <rFont val="ＭＳ Ｐゴシック"/>
        <family val="3"/>
        <charset val="128"/>
      </rPr>
      <t>神経系障害、その他（具体的に記載</t>
    </r>
    <r>
      <rPr>
        <sz val="12"/>
        <rFont val="Arial"/>
        <family val="2"/>
      </rPr>
      <t xml:space="preserve">    </t>
    </r>
    <r>
      <rPr>
        <sz val="12"/>
        <rFont val="ＭＳ Ｐゴシック"/>
        <family val="3"/>
        <charset val="128"/>
      </rPr>
      <t>）</t>
    </r>
  </si>
  <si>
    <r>
      <t>妊娠、産褥および周産期の状態</t>
    </r>
    <r>
      <rPr>
        <b/>
        <sz val="12"/>
        <rFont val="Arial"/>
        <family val="2"/>
      </rPr>
      <t xml:space="preserve"> Pregnancy, puerperium and perinatal conditions</t>
    </r>
    <phoneticPr fontId="36" type="noConversion"/>
  </si>
  <si>
    <t>Pregnancy, puerperium and perinatal conditions</t>
  </si>
  <si>
    <r>
      <rPr>
        <sz val="12"/>
        <rFont val="ＭＳ Ｐゴシック"/>
        <family val="3"/>
        <charset val="128"/>
      </rPr>
      <t>妊娠、産褥および周産期の状態</t>
    </r>
  </si>
  <si>
    <t>Fetal growth retardation</t>
  </si>
  <si>
    <r>
      <rPr>
        <sz val="12"/>
        <rFont val="ＭＳ Ｐゴシック"/>
        <family val="3"/>
        <charset val="128"/>
      </rPr>
      <t>胎児発育遅延</t>
    </r>
  </si>
  <si>
    <r>
      <rPr>
        <sz val="12"/>
        <rFont val="ＭＳ Ｐゴシック"/>
        <family val="3"/>
        <charset val="128"/>
      </rPr>
      <t>＜</t>
    </r>
    <r>
      <rPr>
        <sz val="12"/>
        <rFont val="Arial"/>
        <family val="2"/>
      </rPr>
      <t>10% percentile of weight for gestational age</t>
    </r>
    <phoneticPr fontId="30"/>
  </si>
  <si>
    <r>
      <rPr>
        <sz val="12"/>
        <rFont val="ＭＳ Ｐゴシック"/>
        <family val="3"/>
        <charset val="128"/>
      </rPr>
      <t>胎児の推定体重が在胎週数に応じた体重分布の＜</t>
    </r>
    <r>
      <rPr>
        <sz val="12"/>
        <rFont val="Arial"/>
        <family val="2"/>
      </rPr>
      <t>10</t>
    </r>
    <r>
      <rPr>
        <sz val="12"/>
        <rFont val="ＭＳ Ｐゴシック"/>
        <family val="3"/>
        <charset val="128"/>
      </rPr>
      <t>パーセンタイル</t>
    </r>
    <phoneticPr fontId="30"/>
  </si>
  <si>
    <r>
      <rPr>
        <sz val="12"/>
        <rFont val="ＭＳ Ｐゴシック"/>
        <family val="3"/>
        <charset val="128"/>
      </rPr>
      <t>＜</t>
    </r>
    <r>
      <rPr>
        <sz val="12"/>
        <rFont val="Arial"/>
        <family val="2"/>
      </rPr>
      <t>5% percentile of weight for gestational age</t>
    </r>
    <phoneticPr fontId="30"/>
  </si>
  <si>
    <r>
      <rPr>
        <sz val="12"/>
        <rFont val="ＭＳ Ｐゴシック"/>
        <family val="3"/>
        <charset val="128"/>
      </rPr>
      <t>胎児の推定体重が在胎週数に応じた体重分布＜</t>
    </r>
    <r>
      <rPr>
        <sz val="12"/>
        <rFont val="Arial"/>
        <family val="2"/>
      </rPr>
      <t>5</t>
    </r>
    <r>
      <rPr>
        <sz val="12"/>
        <rFont val="ＭＳ Ｐゴシック"/>
        <family val="3"/>
        <charset val="128"/>
      </rPr>
      <t>パーセンタイル</t>
    </r>
    <phoneticPr fontId="30"/>
  </si>
  <si>
    <r>
      <rPr>
        <sz val="12"/>
        <rFont val="ＭＳ Ｐゴシック"/>
        <family val="3"/>
        <charset val="128"/>
      </rPr>
      <t>＜</t>
    </r>
    <r>
      <rPr>
        <sz val="12"/>
        <rFont val="Arial"/>
        <family val="2"/>
      </rPr>
      <t>1% percentile of weight for gestational age</t>
    </r>
    <phoneticPr fontId="30"/>
  </si>
  <si>
    <r>
      <rPr>
        <sz val="12"/>
        <rFont val="ＭＳ Ｐゴシック"/>
        <family val="3"/>
        <charset val="128"/>
      </rPr>
      <t>胎児の推定体重が在胎週数に応じた体重分布の＜</t>
    </r>
    <r>
      <rPr>
        <sz val="12"/>
        <rFont val="Arial"/>
        <family val="2"/>
      </rPr>
      <t>1</t>
    </r>
    <r>
      <rPr>
        <sz val="12"/>
        <rFont val="ＭＳ Ｐゴシック"/>
        <family val="3"/>
        <charset val="128"/>
      </rPr>
      <t>パーセンタイル</t>
    </r>
    <phoneticPr fontId="30"/>
  </si>
  <si>
    <t>A disorder characterized by inhibition of fetal growth resulting in the inability of the fetus to achieve its potential weight.</t>
  </si>
  <si>
    <r>
      <rPr>
        <sz val="12"/>
        <rFont val="ＭＳ Ｐゴシック"/>
        <family val="3"/>
        <charset val="128"/>
      </rPr>
      <t>胎児発育の遅延により胎児が得るべきレベルの体重が得られない</t>
    </r>
  </si>
  <si>
    <t>Pregnancy loss</t>
  </si>
  <si>
    <t>妊娠喪失</t>
    <rPh sb="0" eb="2">
      <t>ニンシン</t>
    </rPh>
    <rPh sb="2" eb="4">
      <t>ソウシツ</t>
    </rPh>
    <phoneticPr fontId="30"/>
  </si>
  <si>
    <t>Fetal loss at any gestational age</t>
  </si>
  <si>
    <r>
      <rPr>
        <sz val="12"/>
        <rFont val="ＭＳ Ｐゴシック"/>
        <family val="3"/>
        <charset val="128"/>
      </rPr>
      <t>妊娠期間中の胎児死亡</t>
    </r>
  </si>
  <si>
    <t>Death in utero.</t>
  </si>
  <si>
    <r>
      <rPr>
        <sz val="12"/>
        <rFont val="ＭＳ Ｐゴシック"/>
        <family val="3"/>
        <charset val="128"/>
      </rPr>
      <t>子宮内の死亡</t>
    </r>
  </si>
  <si>
    <t>Premature delivery</t>
  </si>
  <si>
    <r>
      <rPr>
        <sz val="12"/>
        <rFont val="ＭＳ Ｐゴシック"/>
        <family val="3"/>
        <charset val="128"/>
      </rPr>
      <t>早産</t>
    </r>
  </si>
  <si>
    <r>
      <t xml:space="preserve">Delivery of a liveborn infant at </t>
    </r>
    <r>
      <rPr>
        <sz val="12"/>
        <rFont val="ＭＳ Ｐゴシック"/>
        <family val="3"/>
        <charset val="128"/>
      </rPr>
      <t>＞</t>
    </r>
    <r>
      <rPr>
        <sz val="12"/>
        <rFont val="Arial"/>
        <family val="2"/>
      </rPr>
      <t>34 to 37 weeks gestation</t>
    </r>
    <phoneticPr fontId="30"/>
  </si>
  <si>
    <r>
      <rPr>
        <sz val="12"/>
        <rFont val="ＭＳ Ｐゴシック"/>
        <family val="3"/>
        <charset val="128"/>
      </rPr>
      <t>妊娠＞</t>
    </r>
    <r>
      <rPr>
        <sz val="12"/>
        <rFont val="Arial"/>
        <family val="2"/>
      </rPr>
      <t>34-37</t>
    </r>
    <r>
      <rPr>
        <sz val="12"/>
        <rFont val="ＭＳ Ｐゴシック"/>
        <family val="3"/>
        <charset val="128"/>
      </rPr>
      <t>週の生産児分娩</t>
    </r>
    <phoneticPr fontId="30"/>
  </si>
  <si>
    <r>
      <t xml:space="preserve">Delivery of a liveborn infant at </t>
    </r>
    <r>
      <rPr>
        <sz val="12"/>
        <rFont val="ＭＳ Ｐゴシック"/>
        <family val="3"/>
        <charset val="128"/>
      </rPr>
      <t>＞</t>
    </r>
    <r>
      <rPr>
        <sz val="12"/>
        <rFont val="Arial"/>
        <family val="2"/>
      </rPr>
      <t>28 to 34 weeks gestation</t>
    </r>
    <phoneticPr fontId="30"/>
  </si>
  <si>
    <r>
      <rPr>
        <sz val="12"/>
        <rFont val="ＭＳ Ｐゴシック"/>
        <family val="3"/>
        <charset val="128"/>
      </rPr>
      <t>妊娠＞</t>
    </r>
    <r>
      <rPr>
        <sz val="12"/>
        <rFont val="Arial"/>
        <family val="2"/>
      </rPr>
      <t>28-34</t>
    </r>
    <r>
      <rPr>
        <sz val="12"/>
        <rFont val="ＭＳ Ｐゴシック"/>
        <family val="3"/>
        <charset val="128"/>
      </rPr>
      <t>週の生産児分娩</t>
    </r>
    <phoneticPr fontId="30"/>
  </si>
  <si>
    <t>Delivery of a liveborn infant at 24 to 28 weeks gestation</t>
    <phoneticPr fontId="30"/>
  </si>
  <si>
    <r>
      <rPr>
        <sz val="12"/>
        <rFont val="ＭＳ Ｐゴシック"/>
        <family val="3"/>
        <charset val="128"/>
      </rPr>
      <t>妊娠</t>
    </r>
    <r>
      <rPr>
        <sz val="12"/>
        <rFont val="Arial"/>
        <family val="2"/>
      </rPr>
      <t>24-28</t>
    </r>
    <r>
      <rPr>
        <sz val="12"/>
        <rFont val="ＭＳ Ｐゴシック"/>
        <family val="3"/>
        <charset val="128"/>
      </rPr>
      <t>週の生産児分娩</t>
    </r>
    <phoneticPr fontId="30"/>
  </si>
  <si>
    <t>Delivery of a liveborn infant at 24 weeks of gestation or less</t>
    <phoneticPr fontId="30"/>
  </si>
  <si>
    <r>
      <rPr>
        <sz val="12"/>
        <rFont val="ＭＳ Ｐゴシック"/>
        <family val="3"/>
        <charset val="128"/>
      </rPr>
      <t>妊娠＜</t>
    </r>
    <r>
      <rPr>
        <sz val="12"/>
        <rFont val="Arial"/>
        <family val="2"/>
      </rPr>
      <t>24</t>
    </r>
    <r>
      <rPr>
        <sz val="12"/>
        <rFont val="ＭＳ Ｐゴシック"/>
        <family val="3"/>
        <charset val="128"/>
      </rPr>
      <t>週の生産児分娩</t>
    </r>
    <phoneticPr fontId="30"/>
  </si>
  <si>
    <t>A disorder characterized by delivery of a viable infant before the normal end of gestation. Typically, viability is achievable between the twentieth and thirty-seventh week of gestation.</t>
  </si>
  <si>
    <r>
      <rPr>
        <sz val="12"/>
        <rFont val="ＭＳ Ｐゴシック"/>
        <family val="3"/>
        <charset val="128"/>
      </rP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</si>
  <si>
    <t>Pregnancy, puerperium and perinatal conditions - Other, specify</t>
  </si>
  <si>
    <r>
      <rPr>
        <sz val="12"/>
        <rFont val="ＭＳ Ｐゴシック"/>
        <family val="3"/>
        <charset val="128"/>
      </rPr>
      <t>妊娠、産褥および周産期の状態、その他（具体的に記載</t>
    </r>
    <r>
      <rPr>
        <sz val="12"/>
        <rFont val="Arial"/>
        <family val="2"/>
      </rPr>
      <t xml:space="preserve">    </t>
    </r>
    <r>
      <rPr>
        <sz val="12"/>
        <rFont val="ＭＳ Ｐゴシック"/>
        <family val="3"/>
        <charset val="128"/>
      </rPr>
      <t>）</t>
    </r>
  </si>
  <si>
    <r>
      <rPr>
        <sz val="12"/>
        <rFont val="ＭＳ Ｐゴシック"/>
        <family val="3"/>
        <charset val="128"/>
      </rPr>
      <t>中等度</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</si>
  <si>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r>
      <t>精神障害</t>
    </r>
    <r>
      <rPr>
        <b/>
        <sz val="12"/>
        <rFont val="Arial"/>
        <family val="2"/>
      </rPr>
      <t xml:space="preserve"> Psychiatric disorders</t>
    </r>
    <phoneticPr fontId="36" type="noConversion"/>
  </si>
  <si>
    <t>Psychiatric disorders</t>
  </si>
  <si>
    <r>
      <rPr>
        <sz val="12"/>
        <rFont val="ＭＳ Ｐゴシック"/>
        <family val="3"/>
        <charset val="128"/>
      </rPr>
      <t>精神障害</t>
    </r>
  </si>
  <si>
    <t>Agitation</t>
  </si>
  <si>
    <r>
      <rPr>
        <sz val="12"/>
        <rFont val="ＭＳ Ｐゴシック"/>
        <family val="3"/>
        <charset val="128"/>
      </rPr>
      <t>激越</t>
    </r>
  </si>
  <si>
    <t>Mild mood alteration</t>
  </si>
  <si>
    <r>
      <rPr>
        <sz val="12"/>
        <rFont val="ＭＳ Ｐゴシック"/>
        <family val="3"/>
        <charset val="128"/>
      </rPr>
      <t>軽度の気分変動</t>
    </r>
  </si>
  <si>
    <t>Moderate mood alteration</t>
  </si>
  <si>
    <r>
      <rPr>
        <sz val="12"/>
        <rFont val="ＭＳ Ｐゴシック"/>
        <family val="3"/>
        <charset val="128"/>
      </rPr>
      <t>中等度の気分変動</t>
    </r>
  </si>
  <si>
    <t>Severe agitation; hospitalization not indicated</t>
  </si>
  <si>
    <r>
      <rPr>
        <sz val="12"/>
        <rFont val="ＭＳ Ｐゴシック"/>
        <family val="3"/>
        <charset val="128"/>
      </rPr>
      <t>高度の興奮状態</t>
    </r>
    <r>
      <rPr>
        <sz val="12"/>
        <rFont val="Arial"/>
        <family val="2"/>
      </rPr>
      <t xml:space="preserve">; </t>
    </r>
    <r>
      <rPr>
        <sz val="12"/>
        <rFont val="ＭＳ Ｐゴシック"/>
        <family val="3"/>
        <charset val="128"/>
      </rPr>
      <t>入院を要さない</t>
    </r>
  </si>
  <si>
    <t>A disorder characterized by a state of restlessness associated with unpleasant feelings of irritability and tension.</t>
  </si>
  <si>
    <r>
      <rPr>
        <sz val="12"/>
        <rFont val="ＭＳ Ｐゴシック"/>
        <family val="3"/>
        <charset val="128"/>
      </rPr>
      <t>いらいらや緊張といった不快感を伴う情動不安の状態</t>
    </r>
  </si>
  <si>
    <t>Anorgasmia</t>
  </si>
  <si>
    <r>
      <rPr>
        <sz val="12"/>
        <rFont val="ＭＳ Ｐゴシック"/>
        <family val="3"/>
        <charset val="128"/>
      </rPr>
      <t>無オルガズム症</t>
    </r>
  </si>
  <si>
    <t>Inability to achieve orgasm not adversely affecting relationship</t>
  </si>
  <si>
    <r>
      <rPr>
        <sz val="12"/>
        <rFont val="ＭＳ Ｐゴシック"/>
        <family val="3"/>
        <charset val="128"/>
      </rPr>
      <t>オルガズムがない,</t>
    </r>
    <r>
      <rPr>
        <sz val="12"/>
        <rFont val="Arial"/>
        <family val="2"/>
      </rPr>
      <t xml:space="preserve"> </t>
    </r>
    <r>
      <rPr>
        <sz val="12"/>
        <rFont val="ＭＳ Ｐゴシック"/>
        <family val="3"/>
        <charset val="128"/>
      </rPr>
      <t>ただしパートナーとの関係には影響がない</t>
    </r>
    <phoneticPr fontId="30"/>
  </si>
  <si>
    <t>Inability to achieve orgasm adversely affecting relationship</t>
  </si>
  <si>
    <r>
      <rPr>
        <sz val="12"/>
        <rFont val="ＭＳ Ｐゴシック"/>
        <family val="3"/>
        <charset val="128"/>
      </rPr>
      <t>オルガズムがなくパートナーとの関係に悪影響</t>
    </r>
  </si>
  <si>
    <t>A disorder characterized by an inability to achieve orgasm.</t>
  </si>
  <si>
    <r>
      <rPr>
        <sz val="12"/>
        <rFont val="ＭＳ Ｐゴシック"/>
        <family val="3"/>
        <charset val="128"/>
      </rPr>
      <t>オルガズムに達することが不能</t>
    </r>
  </si>
  <si>
    <t>Anxiety</t>
  </si>
  <si>
    <r>
      <rPr>
        <sz val="12"/>
        <rFont val="ＭＳ Ｐゴシック"/>
        <family val="3"/>
        <charset val="128"/>
      </rPr>
      <t>不安</t>
    </r>
  </si>
  <si>
    <t>A disorder characterized by apprehension of danger and dread accompanied by restlessness, tension, tachycardia, and dyspnea unattached to a clearly identifiable stimulus.</t>
  </si>
  <si>
    <r>
      <rPr>
        <sz val="12"/>
        <rFont val="ＭＳ Ｐゴシック"/>
        <family val="3"/>
        <charset val="128"/>
      </rPr>
      <t>明確に特定できる刺激とは関連しない情動不安、緊張、頻脈、呼吸困難を伴う危機感や恐怖感</t>
    </r>
  </si>
  <si>
    <t>Confusion</t>
  </si>
  <si>
    <r>
      <rPr>
        <sz val="12"/>
        <rFont val="ＭＳ Ｐゴシック"/>
        <family val="3"/>
        <charset val="128"/>
      </rPr>
      <t>錯乱</t>
    </r>
  </si>
  <si>
    <t>Mild disorientation</t>
  </si>
  <si>
    <r>
      <rPr>
        <sz val="12"/>
        <rFont val="ＭＳ Ｐゴシック"/>
        <family val="3"/>
        <charset val="128"/>
      </rPr>
      <t>軽度の見当識障害</t>
    </r>
  </si>
  <si>
    <t>Moderate disorientation; limiting instrumental ADL</t>
  </si>
  <si>
    <r>
      <rPr>
        <sz val="12"/>
        <rFont val="ＭＳ Ｐゴシック"/>
        <family val="3"/>
        <charset val="128"/>
      </rPr>
      <t>中等度の見当識障害</t>
    </r>
    <r>
      <rPr>
        <sz val="12"/>
        <rFont val="Arial"/>
        <family val="2"/>
      </rPr>
      <t xml:space="preserve">; </t>
    </r>
    <r>
      <rPr>
        <sz val="12"/>
        <rFont val="ＭＳ Ｐゴシック"/>
        <family val="3"/>
        <charset val="128"/>
      </rPr>
      <t>身の回り以外の日常生活動作の制限</t>
    </r>
  </si>
  <si>
    <t>Severe disorientation; limiting self care ADL</t>
  </si>
  <si>
    <r>
      <rPr>
        <sz val="12"/>
        <rFont val="ＭＳ Ｐゴシック"/>
        <family val="3"/>
        <charset val="128"/>
      </rPr>
      <t>高度の見当識障害</t>
    </r>
    <r>
      <rPr>
        <sz val="12"/>
        <rFont val="Arial"/>
        <family val="2"/>
      </rPr>
      <t xml:space="preserve">; </t>
    </r>
    <r>
      <rPr>
        <sz val="12"/>
        <rFont val="ＭＳ Ｐゴシック"/>
        <family val="3"/>
        <charset val="128"/>
      </rPr>
      <t>身の回りの日常生活動作の制限</t>
    </r>
  </si>
  <si>
    <t>A disorder characterized by a lack of clear and orderly thought and behavior.</t>
  </si>
  <si>
    <r>
      <rPr>
        <sz val="12"/>
        <rFont val="ＭＳ Ｐゴシック"/>
        <family val="3"/>
        <charset val="128"/>
      </rPr>
      <t>明確で理論的な考えや行動の喪失</t>
    </r>
  </si>
  <si>
    <t>Delayed orgasm</t>
  </si>
  <si>
    <r>
      <rPr>
        <sz val="12"/>
        <rFont val="ＭＳ Ｐゴシック"/>
        <family val="3"/>
        <charset val="128"/>
      </rPr>
      <t>オルガズム遅延</t>
    </r>
  </si>
  <si>
    <t>Delay in achieving orgasm not adversely affecting relationship</t>
  </si>
  <si>
    <r>
      <rPr>
        <sz val="12"/>
        <rFont val="ＭＳ Ｐゴシック"/>
        <family val="3"/>
        <charset val="128"/>
      </rPr>
      <t>軽度のオルガズム遅延,</t>
    </r>
    <r>
      <rPr>
        <sz val="12"/>
        <rFont val="Arial"/>
        <family val="2"/>
      </rPr>
      <t xml:space="preserve"> </t>
    </r>
    <r>
      <rPr>
        <sz val="12"/>
        <rFont val="ＭＳ Ｐゴシック"/>
        <family val="3"/>
        <charset val="128"/>
      </rPr>
      <t>ただしパートナーとの関係には影響がない</t>
    </r>
    <phoneticPr fontId="30"/>
  </si>
  <si>
    <t>Delay in achieving orgasm adversely affecting relationship</t>
  </si>
  <si>
    <r>
      <rPr>
        <sz val="12"/>
        <rFont val="ＭＳ Ｐゴシック"/>
        <family val="3"/>
        <charset val="128"/>
      </rPr>
      <t>オルガズムが遅延しパートナーとの関係に悪影響</t>
    </r>
  </si>
  <si>
    <t>A disorder characterized by sexual dysfunction characterized by a delay in climax.</t>
  </si>
  <si>
    <r>
      <rPr>
        <sz val="12"/>
        <rFont val="ＭＳ Ｐゴシック"/>
        <family val="3"/>
        <charset val="128"/>
      </rPr>
      <t>オルガズムの遅延を特徴とする性的機能不全</t>
    </r>
  </si>
  <si>
    <t>Delirium</t>
  </si>
  <si>
    <r>
      <rPr>
        <sz val="12"/>
        <rFont val="ＭＳ Ｐゴシック"/>
        <family val="3"/>
        <charset val="128"/>
      </rPr>
      <t>譫妄</t>
    </r>
  </si>
  <si>
    <t>Mild acute confusional state</t>
  </si>
  <si>
    <r>
      <rPr>
        <sz val="12"/>
        <rFont val="ＭＳ Ｐゴシック"/>
        <family val="3"/>
        <charset val="128"/>
      </rPr>
      <t>軽度の急性の混乱状態</t>
    </r>
  </si>
  <si>
    <t>Moderate and acute confusional state; limiting instrumental ADL</t>
  </si>
  <si>
    <r>
      <rPr>
        <sz val="12"/>
        <rFont val="ＭＳ Ｐゴシック"/>
        <family val="3"/>
        <charset val="128"/>
      </rPr>
      <t>中等度の急性の混乱状態</t>
    </r>
    <r>
      <rPr>
        <sz val="12"/>
        <rFont val="Arial"/>
        <family val="2"/>
      </rPr>
      <t xml:space="preserve">; </t>
    </r>
    <r>
      <rPr>
        <sz val="12"/>
        <rFont val="ＭＳ Ｐゴシック"/>
        <family val="3"/>
        <charset val="128"/>
      </rPr>
      <t>身の回り以外の日常生活動作の制限</t>
    </r>
  </si>
  <si>
    <t>Severe and acute confusional state; limiting self care ADL; urgent intervention indicated; new onset</t>
  </si>
  <si>
    <r>
      <rPr>
        <sz val="12"/>
        <rFont val="ＭＳ Ｐゴシック"/>
        <family val="3"/>
        <charset val="128"/>
      </rPr>
      <t>高度の急性の混乱状態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新規発症</t>
    </r>
  </si>
  <si>
    <t>Life-threatening consequences, threats of harm to self or others;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</si>
  <si>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緊急処置を要する</t>
    </r>
  </si>
  <si>
    <t>A disorder characterized by the acute and sudden development of confusion, illusions, movement changes, inattentiveness, agitation, and hallucinations. Usually, it is a reversible condition.</t>
  </si>
  <si>
    <r>
      <rPr>
        <sz val="12"/>
        <rFont val="ＭＳ Ｐゴシック"/>
        <family val="3"/>
        <charset val="128"/>
      </rPr>
      <t>急性かつ突然に起こる混乱、幻想、行動の変化、不熱心、興奮、幻覚。通常は可逆性</t>
    </r>
  </si>
  <si>
    <t>Delusions</t>
  </si>
  <si>
    <r>
      <rPr>
        <sz val="12"/>
        <rFont val="ＭＳ Ｐゴシック"/>
        <family val="3"/>
        <charset val="128"/>
      </rPr>
      <t>妄想</t>
    </r>
  </si>
  <si>
    <t>Moderate delusional symptoms</t>
  </si>
  <si>
    <r>
      <rPr>
        <sz val="12"/>
        <rFont val="ＭＳ Ｐゴシック"/>
        <family val="3"/>
        <charset val="128"/>
      </rPr>
      <t>中等度の妄想</t>
    </r>
  </si>
  <si>
    <t>Severe delusional symptoms; hospitalization not indicated; new onset</t>
  </si>
  <si>
    <r>
      <rPr>
        <sz val="12"/>
        <rFont val="ＭＳ Ｐゴシック"/>
        <family val="3"/>
        <charset val="128"/>
      </rPr>
      <t>高度の妄想</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</si>
  <si>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Life-threatening consequences, threats of harm to self or others; hospitalization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</si>
  <si>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</si>
  <si>
    <t>A disorder characterized by false personal beliefs held contrary to reality, despite contradictory evidence and common sense.</t>
  </si>
  <si>
    <r>
      <rPr>
        <sz val="12"/>
        <rFont val="ＭＳ Ｐゴシック"/>
        <family val="3"/>
        <charset val="128"/>
      </rPr>
      <t>証拠や常識とは矛盾しているにもかかわらず、現実に反する誤った個人的な信念</t>
    </r>
  </si>
  <si>
    <t>Depression</t>
  </si>
  <si>
    <r>
      <rPr>
        <sz val="12"/>
        <rFont val="ＭＳ Ｐゴシック"/>
        <family val="3"/>
        <charset val="128"/>
      </rPr>
      <t>うつ病</t>
    </r>
  </si>
  <si>
    <t>Mild depressive symptoms</t>
  </si>
  <si>
    <r>
      <rPr>
        <sz val="12"/>
        <rFont val="ＭＳ Ｐゴシック"/>
        <family val="3"/>
        <charset val="128"/>
      </rPr>
      <t>軽度のうつ症状</t>
    </r>
  </si>
  <si>
    <t>Moderate depressive symptoms; limiting instrumental ADL</t>
  </si>
  <si>
    <r>
      <rPr>
        <sz val="12"/>
        <rFont val="ＭＳ Ｐゴシック"/>
        <family val="3"/>
        <charset val="128"/>
      </rPr>
      <t>中等度のうつ症状</t>
    </r>
    <r>
      <rPr>
        <sz val="12"/>
        <rFont val="Arial"/>
        <family val="2"/>
      </rPr>
      <t xml:space="preserve">; </t>
    </r>
    <r>
      <rPr>
        <sz val="12"/>
        <rFont val="ＭＳ Ｐゴシック"/>
        <family val="3"/>
        <charset val="128"/>
      </rPr>
      <t>身の回り以外の日常生活動作の制限</t>
    </r>
  </si>
  <si>
    <t>Severe depressive symptoms; limiting self care ADL; hospitalization not indicated</t>
  </si>
  <si>
    <r>
      <rPr>
        <sz val="12"/>
        <rFont val="ＭＳ Ｐゴシック"/>
        <family val="3"/>
        <charset val="128"/>
      </rPr>
      <t>高度のうつ症状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</si>
  <si>
    <t>A disorder characterized by melancholic feelings of grief or unhappiness.</t>
  </si>
  <si>
    <r>
      <rPr>
        <sz val="12"/>
        <rFont val="ＭＳ Ｐゴシック"/>
        <family val="3"/>
        <charset val="128"/>
      </rPr>
      <t>悲嘆</t>
    </r>
    <r>
      <rPr>
        <sz val="12"/>
        <rFont val="Arial"/>
        <family val="2"/>
      </rPr>
      <t>/</t>
    </r>
    <r>
      <rPr>
        <sz val="12"/>
        <rFont val="ＭＳ Ｐゴシック"/>
        <family val="3"/>
        <charset val="128"/>
      </rPr>
      <t>不幸といった、もの悲しい感情を特徴とする疾患</t>
    </r>
  </si>
  <si>
    <t>Euphoria</t>
  </si>
  <si>
    <r>
      <rPr>
        <sz val="12"/>
        <rFont val="ＭＳ Ｐゴシック"/>
        <family val="3"/>
        <charset val="128"/>
      </rPr>
      <t>多幸症</t>
    </r>
  </si>
  <si>
    <t>Mild mood elevation</t>
  </si>
  <si>
    <r>
      <rPr>
        <sz val="12"/>
        <rFont val="ＭＳ Ｐゴシック"/>
        <family val="3"/>
        <charset val="128"/>
      </rPr>
      <t>軽度の気分の高揚</t>
    </r>
  </si>
  <si>
    <t>Moderate mood elevation</t>
  </si>
  <si>
    <r>
      <rPr>
        <sz val="12"/>
        <rFont val="ＭＳ Ｐゴシック"/>
        <family val="3"/>
        <charset val="128"/>
      </rPr>
      <t>中等度の気分の高揚</t>
    </r>
  </si>
  <si>
    <t>Severe mood elevation (e.g., hypomania)</t>
  </si>
  <si>
    <r>
      <rPr>
        <sz val="12"/>
        <rFont val="ＭＳ Ｐゴシック"/>
        <family val="3"/>
        <charset val="128"/>
      </rPr>
      <t>高度の気分の高揚（例</t>
    </r>
    <r>
      <rPr>
        <sz val="12"/>
        <rFont val="Arial"/>
        <family val="2"/>
      </rPr>
      <t xml:space="preserve">: </t>
    </r>
    <r>
      <rPr>
        <sz val="12"/>
        <rFont val="ＭＳ Ｐゴシック"/>
        <family val="3"/>
        <charset val="128"/>
      </rPr>
      <t>軽躁）</t>
    </r>
  </si>
  <si>
    <t>A disorder characterized by an exaggerated feeling of well-being which is disproportionate to events and stimuli.</t>
  </si>
  <si>
    <r>
      <rPr>
        <sz val="12"/>
        <rFont val="ＭＳ Ｐゴシック"/>
        <family val="3"/>
        <charset val="128"/>
      </rPr>
      <t>出来事や刺激に不相応な過剰な幸福感</t>
    </r>
  </si>
  <si>
    <t>Hallucinations</t>
  </si>
  <si>
    <r>
      <rPr>
        <sz val="12"/>
        <rFont val="ＭＳ Ｐゴシック"/>
        <family val="3"/>
        <charset val="128"/>
      </rPr>
      <t>幻覚</t>
    </r>
  </si>
  <si>
    <t>Mild hallucinations (e.g., perceptual distortions)</t>
  </si>
  <si>
    <r>
      <rPr>
        <sz val="12"/>
        <rFont val="ＭＳ Ｐゴシック"/>
        <family val="3"/>
        <charset val="128"/>
      </rPr>
      <t>軽度の幻覚がある（例</t>
    </r>
    <r>
      <rPr>
        <sz val="12"/>
        <rFont val="Arial"/>
        <family val="2"/>
      </rPr>
      <t xml:space="preserve">: </t>
    </r>
    <r>
      <rPr>
        <sz val="12"/>
        <rFont val="ＭＳ Ｐゴシック"/>
        <family val="3"/>
        <charset val="128"/>
      </rPr>
      <t>知覚変容）</t>
    </r>
  </si>
  <si>
    <t>Moderate hallucinations</t>
  </si>
  <si>
    <r>
      <rPr>
        <sz val="12"/>
        <rFont val="ＭＳ Ｐゴシック"/>
        <family val="3"/>
        <charset val="128"/>
      </rPr>
      <t>中等度の幻覚</t>
    </r>
  </si>
  <si>
    <t>Severe hallucinations; hospitalization not indicated</t>
  </si>
  <si>
    <r>
      <rPr>
        <sz val="12"/>
        <rFont val="ＭＳ Ｐゴシック"/>
        <family val="3"/>
        <charset val="128"/>
      </rPr>
      <t>高度の幻覚</t>
    </r>
    <r>
      <rPr>
        <sz val="12"/>
        <rFont val="Arial"/>
        <family val="2"/>
      </rPr>
      <t xml:space="preserve">; </t>
    </r>
    <r>
      <rPr>
        <sz val="12"/>
        <rFont val="ＭＳ Ｐゴシック"/>
        <family val="3"/>
        <charset val="128"/>
      </rPr>
      <t>入院を要さない</t>
    </r>
  </si>
  <si>
    <t>A disorder characterized by a false sensory perception in the absence of an external stimulus.</t>
  </si>
  <si>
    <r>
      <rPr>
        <sz val="12"/>
        <rFont val="ＭＳ Ｐゴシック"/>
        <family val="3"/>
        <charset val="128"/>
      </rPr>
      <t>外部刺激がないにもかかわらず生じる誤った感覚を認識</t>
    </r>
  </si>
  <si>
    <t>Insomnia</t>
  </si>
  <si>
    <r>
      <rPr>
        <sz val="12"/>
        <rFont val="ＭＳ Ｐゴシック"/>
        <family val="3"/>
        <charset val="128"/>
      </rPr>
      <t>不眠症</t>
    </r>
  </si>
  <si>
    <t>Mild difficulty falling asleep, staying asleep or waking up early</t>
  </si>
  <si>
    <r>
      <rPr>
        <sz val="12"/>
        <rFont val="ＭＳ Ｐゴシック"/>
        <family val="3"/>
        <charset val="128"/>
      </rP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</si>
  <si>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Moderate difficulty falling asleep, staying asleep or waking up early</t>
  </si>
  <si>
    <r>
      <rPr>
        <sz val="12"/>
        <rFont val="ＭＳ Ｐゴシック"/>
        <family val="3"/>
        <charset val="128"/>
      </rP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</si>
  <si>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Severe difficulty in falling asleep, staying asleep or waking up early</t>
  </si>
  <si>
    <r>
      <rPr>
        <sz val="12"/>
        <rFont val="ＭＳ Ｐゴシック"/>
        <family val="3"/>
        <charset val="128"/>
      </rP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</si>
  <si>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A disorder characterized by difficulty in falling asleep and/or remaining asleep.</t>
  </si>
  <si>
    <r>
      <rPr>
        <sz val="12"/>
        <rFont val="ＭＳ Ｐゴシック"/>
        <family val="3"/>
        <charset val="128"/>
      </rPr>
      <t>入眠が困難および</t>
    </r>
    <r>
      <rPr>
        <sz val="12"/>
        <rFont val="Arial"/>
        <family val="2"/>
      </rPr>
      <t>/</t>
    </r>
    <r>
      <rPr>
        <sz val="12"/>
        <rFont val="ＭＳ Ｐゴシック"/>
        <family val="3"/>
        <charset val="128"/>
      </rPr>
      <t>または覚醒状態の持続</t>
    </r>
  </si>
  <si>
    <t>Irritability</t>
  </si>
  <si>
    <r>
      <rPr>
        <sz val="12"/>
        <rFont val="ＭＳ Ｐゴシック"/>
        <family val="3"/>
        <charset val="128"/>
      </rPr>
      <t>易刺激性</t>
    </r>
  </si>
  <si>
    <t>Mild; easily consolable</t>
  </si>
  <si>
    <r>
      <rPr>
        <sz val="12"/>
        <rFont val="ＭＳ Ｐゴシック"/>
        <family val="3"/>
        <charset val="128"/>
      </rPr>
      <t>軽症</t>
    </r>
    <r>
      <rPr>
        <sz val="12"/>
        <rFont val="Arial"/>
        <family val="2"/>
      </rPr>
      <t xml:space="preserve">; </t>
    </r>
    <r>
      <rPr>
        <sz val="12"/>
        <rFont val="ＭＳ Ｐゴシック"/>
        <family val="3"/>
        <charset val="128"/>
      </rPr>
      <t>簡単に治まる</t>
    </r>
  </si>
  <si>
    <t>Moderate; limiting instrumental ADL; increased attention indicated</t>
  </si>
  <si>
    <r>
      <rPr>
        <sz val="12"/>
        <rFont val="ＭＳ Ｐゴシック"/>
        <family val="3"/>
        <charset val="128"/>
      </rP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</si>
  <si>
    <t>Severe abnormal or excessive response; limiting self care ADL; inconsolable; medical or psychiatric intervention indicated</t>
  </si>
  <si>
    <r>
      <rPr>
        <sz val="12"/>
        <rFont val="ＭＳ Ｐゴシック"/>
        <family val="3"/>
        <charset val="128"/>
      </rP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t>
    </r>
    <r>
      <rPr>
        <sz val="12"/>
        <rFont val="ＭＳ Ｐゴシック"/>
        <family val="3"/>
        <charset val="128"/>
      </rPr>
      <t>鎮められない</t>
    </r>
    <r>
      <rPr>
        <sz val="12"/>
        <rFont val="Arial"/>
        <family val="2"/>
      </rPr>
      <t xml:space="preserve">; </t>
    </r>
    <r>
      <rPr>
        <sz val="12"/>
        <rFont val="ＭＳ Ｐゴシック"/>
        <family val="3"/>
        <charset val="128"/>
      </rPr>
      <t>内科的治療または精神医学的治療を要する</t>
    </r>
  </si>
  <si>
    <t>A disorder characterized by an abnormal responsiveness to stimuli or physiological arousal; may be in response to pain, fright, a drug, an emotional situation or a medical condition.</t>
  </si>
  <si>
    <r>
      <rPr>
        <sz val="12"/>
        <rFont val="ＭＳ Ｐゴシック"/>
        <family val="3"/>
        <charset val="128"/>
      </rPr>
      <t>刺激やある生理的な状況に対する異常な反応。疼痛、恐怖、薬物、ある感情的な状況、特定の医学的条件に対する反応など</t>
    </r>
  </si>
  <si>
    <t>Libido decreased</t>
  </si>
  <si>
    <r>
      <rPr>
        <sz val="12"/>
        <rFont val="ＭＳ Ｐゴシック"/>
        <family val="3"/>
        <charset val="128"/>
      </rPr>
      <t>リビドー減退</t>
    </r>
  </si>
  <si>
    <t>Decrease in sexual interest not adversely affecting relationship</t>
  </si>
  <si>
    <r>
      <rPr>
        <sz val="12"/>
        <rFont val="ＭＳ Ｐゴシック"/>
        <family val="3"/>
        <charset val="128"/>
      </rPr>
      <t>性欲の低下,</t>
    </r>
    <r>
      <rPr>
        <sz val="12"/>
        <rFont val="Arial"/>
        <family val="2"/>
      </rPr>
      <t xml:space="preserve"> </t>
    </r>
    <r>
      <rPr>
        <sz val="12"/>
        <rFont val="ＭＳ Ｐゴシック"/>
        <family val="3"/>
        <charset val="128"/>
      </rPr>
      <t>ただしパートナーとの関係には影響がない</t>
    </r>
    <phoneticPr fontId="30"/>
  </si>
  <si>
    <t>Decrease in sexual interest adversely affecting relationship</t>
  </si>
  <si>
    <r>
      <rPr>
        <sz val="12"/>
        <rFont val="ＭＳ Ｐゴシック"/>
        <family val="3"/>
        <charset val="128"/>
      </rPr>
      <t>性欲が低下しパートナーとの関係に悪影響</t>
    </r>
  </si>
  <si>
    <t>A disorder characterized by a decrease in sexual desire.</t>
  </si>
  <si>
    <r>
      <rPr>
        <sz val="12"/>
        <rFont val="ＭＳ Ｐゴシック"/>
        <family val="3"/>
        <charset val="128"/>
      </rPr>
      <t>性的欲求の低下</t>
    </r>
  </si>
  <si>
    <t>Libido increased</t>
  </si>
  <si>
    <r>
      <rPr>
        <sz val="12"/>
        <rFont val="ＭＳ Ｐゴシック"/>
        <family val="3"/>
        <charset val="128"/>
      </rPr>
      <t>リビドー亢進</t>
    </r>
  </si>
  <si>
    <t>A disorder characterized by an increase in sexual desire.</t>
  </si>
  <si>
    <r>
      <rPr>
        <sz val="12"/>
        <rFont val="ＭＳ Ｐゴシック"/>
        <family val="3"/>
        <charset val="128"/>
      </rPr>
      <t>性的欲求の増加</t>
    </r>
  </si>
  <si>
    <t>Mania</t>
  </si>
  <si>
    <r>
      <rPr>
        <sz val="12"/>
        <rFont val="ＭＳ Ｐゴシック"/>
        <family val="3"/>
        <charset val="128"/>
      </rPr>
      <t>躁病</t>
    </r>
  </si>
  <si>
    <t>Mild manic symptoms (e.g., elevated mood, rapid thoughts, rapid speech, decreased need for sleep)</t>
  </si>
  <si>
    <r>
      <rPr>
        <sz val="12"/>
        <rFont val="ＭＳ Ｐゴシック"/>
        <family val="3"/>
        <charset val="128"/>
      </rPr>
      <t>軽度の躁症状（例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</si>
  <si>
    <t>Moderate manic symptoms (e.g., relationship and work difficulties; poor hygiene)</t>
  </si>
  <si>
    <r>
      <rPr>
        <sz val="12"/>
        <rFont val="ＭＳ Ｐゴシック"/>
        <family val="3"/>
        <charset val="128"/>
      </rPr>
      <t>中等度の躁症状（例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</si>
  <si>
    <t>Severe manic symptoms (e.g., hypomania; major sexual or financial indiscretions); hospitalization not indicated; new onset</t>
  </si>
  <si>
    <r>
      <rPr>
        <sz val="12"/>
        <rFont val="ＭＳ Ｐゴシック"/>
        <family val="3"/>
        <charset val="128"/>
      </rPr>
      <t>高度の躁症状（例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</si>
  <si>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excitement of psychotic proportions manifested by mental and physical hyperactivity, disorganization of behavior and elevation of mood.</t>
  </si>
  <si>
    <r>
      <rPr>
        <sz val="12"/>
        <rFont val="ＭＳ Ｐゴシック"/>
        <family val="3"/>
        <charset val="128"/>
      </rPr>
      <t>精神的肉体的な過活動状態を伴う病的な興奮状態で、高揚した気分と行動との間のバランスを欠く</t>
    </r>
  </si>
  <si>
    <t>Personality change</t>
  </si>
  <si>
    <r>
      <rPr>
        <sz val="12"/>
        <rFont val="ＭＳ Ｐゴシック"/>
        <family val="3"/>
        <charset val="128"/>
      </rPr>
      <t>人格変化</t>
    </r>
  </si>
  <si>
    <t>Mild personality change</t>
  </si>
  <si>
    <r>
      <rPr>
        <sz val="12"/>
        <rFont val="ＭＳ Ｐゴシック"/>
        <family val="3"/>
        <charset val="128"/>
      </rPr>
      <t>軽度の人格変化</t>
    </r>
  </si>
  <si>
    <t>Moderate personality change</t>
  </si>
  <si>
    <r>
      <rPr>
        <sz val="12"/>
        <rFont val="ＭＳ Ｐゴシック"/>
        <family val="3"/>
        <charset val="128"/>
      </rPr>
      <t>中等度の人格変化</t>
    </r>
  </si>
  <si>
    <t>Severe personality change; hospitalization not indicated</t>
  </si>
  <si>
    <r>
      <rPr>
        <sz val="12"/>
        <rFont val="ＭＳ Ｐゴシック"/>
        <family val="3"/>
        <charset val="128"/>
      </rPr>
      <t>高度の人格変化</t>
    </r>
    <r>
      <rPr>
        <sz val="12"/>
        <rFont val="Arial"/>
        <family val="2"/>
      </rPr>
      <t xml:space="preserve">; </t>
    </r>
    <r>
      <rPr>
        <sz val="12"/>
        <rFont val="ＭＳ Ｐゴシック"/>
        <family val="3"/>
        <charset val="128"/>
      </rPr>
      <t>入院を要さない</t>
    </r>
  </si>
  <si>
    <t>A disorder characterized by a conspicuous change in a person's behavior and thinking.</t>
  </si>
  <si>
    <r>
      <rPr>
        <sz val="12"/>
        <rFont val="ＭＳ Ｐゴシック"/>
        <family val="3"/>
        <charset val="128"/>
      </rPr>
      <t>人の行動や考えの著しい変化</t>
    </r>
  </si>
  <si>
    <t>Psychosis</t>
  </si>
  <si>
    <r>
      <rPr>
        <sz val="12"/>
        <rFont val="ＭＳ Ｐゴシック"/>
        <family val="3"/>
        <charset val="128"/>
      </rPr>
      <t>精神病</t>
    </r>
  </si>
  <si>
    <t>Mild psychotic symptoms</t>
  </si>
  <si>
    <r>
      <rPr>
        <sz val="12"/>
        <rFont val="ＭＳ Ｐゴシック"/>
        <family val="3"/>
        <charset val="128"/>
      </rPr>
      <t>軽度の精神症状</t>
    </r>
  </si>
  <si>
    <t>Moderate psychotic symptoms (e.g., disorganized speech; impaired reality testing)</t>
  </si>
  <si>
    <r>
      <rPr>
        <sz val="12"/>
        <rFont val="ＭＳ Ｐゴシック"/>
        <family val="3"/>
        <charset val="128"/>
      </rPr>
      <t>中等度の精神症状（例</t>
    </r>
    <r>
      <rPr>
        <sz val="12"/>
        <rFont val="Arial"/>
        <family val="2"/>
      </rPr>
      <t xml:space="preserve">: </t>
    </r>
    <r>
      <rPr>
        <sz val="12"/>
        <rFont val="ＭＳ Ｐゴシック"/>
        <family val="3"/>
        <charset val="128"/>
      </rPr>
      <t>支離滅裂な発語</t>
    </r>
    <r>
      <rPr>
        <sz val="12"/>
        <rFont val="Arial"/>
        <family val="2"/>
      </rPr>
      <t xml:space="preserve">; </t>
    </r>
    <r>
      <rPr>
        <sz val="12"/>
        <rFont val="ＭＳ Ｐゴシック"/>
        <family val="3"/>
        <charset val="128"/>
      </rPr>
      <t>現実見当障害）</t>
    </r>
  </si>
  <si>
    <t>Severe psychotic symptoms (e.g., paranoid, extreme disorganization); hospitalization not indicated; new onset</t>
  </si>
  <si>
    <r>
      <rPr>
        <sz val="12"/>
        <rFont val="ＭＳ Ｐゴシック"/>
        <family val="3"/>
        <charset val="128"/>
      </rPr>
      <t>高度の精神病性の症状（例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</si>
  <si>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personality change, impaired functioning, and loss of touch with reality. It may be a manifestation of schizophrenia, bipolar disorder or brain tumor.</t>
  </si>
  <si>
    <r>
      <rPr>
        <sz val="12"/>
        <rFont val="ＭＳ Ｐゴシック"/>
        <family val="3"/>
        <charset val="128"/>
      </rPr>
      <t>人格の変化、機能障害、現実との接点の喪失。統合失調症、双極性障害、脳腫瘍が原因のことが多い</t>
    </r>
  </si>
  <si>
    <t>Restlessness</t>
  </si>
  <si>
    <r>
      <rPr>
        <sz val="12"/>
        <rFont val="ＭＳ Ｐゴシック"/>
        <family val="3"/>
        <charset val="128"/>
      </rPr>
      <t>落ち着きのなさ</t>
    </r>
  </si>
  <si>
    <t>A disorder characterized by an inability to rest, relax or be still.</t>
  </si>
  <si>
    <r>
      <rPr>
        <sz val="12"/>
        <rFont val="ＭＳ Ｐゴシック"/>
        <family val="3"/>
        <charset val="128"/>
      </rPr>
      <t>休息したり、リラックスしたり、じっとしていることができない</t>
    </r>
  </si>
  <si>
    <t>Suicidal ideation</t>
  </si>
  <si>
    <r>
      <rPr>
        <sz val="12"/>
        <rFont val="ＭＳ Ｐゴシック"/>
        <family val="3"/>
        <charset val="128"/>
      </rPr>
      <t>自殺念慮</t>
    </r>
  </si>
  <si>
    <t>Increased thoughts of death but no wish to kill oneself</t>
  </si>
  <si>
    <r>
      <rPr>
        <sz val="12"/>
        <rFont val="ＭＳ Ｐゴシック"/>
        <family val="3"/>
        <charset val="128"/>
      </rPr>
      <t>自殺願望はないが</t>
    </r>
    <r>
      <rPr>
        <sz val="12"/>
        <rFont val="Arial"/>
        <family val="2"/>
      </rPr>
      <t xml:space="preserve">, </t>
    </r>
    <r>
      <rPr>
        <sz val="12"/>
        <rFont val="ＭＳ Ｐゴシック"/>
        <family val="3"/>
        <charset val="128"/>
      </rPr>
      <t>死を考えることが増加</t>
    </r>
  </si>
  <si>
    <t>Suicidal ideation with no specific plan or intent</t>
  </si>
  <si>
    <r>
      <rPr>
        <sz val="12"/>
        <rFont val="ＭＳ Ｐゴシック"/>
        <family val="3"/>
        <charset val="128"/>
      </rPr>
      <t>特定の計画や意図のない自殺念慮</t>
    </r>
  </si>
  <si>
    <t>Specific plan to commit suicide without serious intent to die which may not require hospitalization</t>
  </si>
  <si>
    <r>
      <rPr>
        <sz val="12"/>
        <rFont val="ＭＳ Ｐゴシック"/>
        <family val="3"/>
        <charset val="128"/>
      </rPr>
      <t>真剣に死を望んでいる訳ではないが特定の自殺の計画がある</t>
    </r>
    <r>
      <rPr>
        <sz val="12"/>
        <rFont val="Arial"/>
        <family val="2"/>
      </rPr>
      <t xml:space="preserve">; </t>
    </r>
    <r>
      <rPr>
        <sz val="12"/>
        <rFont val="ＭＳ Ｐゴシック"/>
        <family val="3"/>
        <charset val="128"/>
      </rPr>
      <t>入院を要さない</t>
    </r>
  </si>
  <si>
    <t>Specific plan to commit suicide with serious intent to die which requires hospitalization</t>
  </si>
  <si>
    <r>
      <rPr>
        <sz val="12"/>
        <rFont val="ＭＳ Ｐゴシック"/>
        <family val="3"/>
        <charset val="128"/>
      </rPr>
      <t>真剣に死を意図した特定の自殺の計画がある</t>
    </r>
    <r>
      <rPr>
        <sz val="12"/>
        <rFont val="Arial"/>
        <family val="2"/>
      </rPr>
      <t xml:space="preserve">; </t>
    </r>
    <r>
      <rPr>
        <sz val="12"/>
        <rFont val="ＭＳ Ｐゴシック"/>
        <family val="3"/>
        <charset val="128"/>
      </rPr>
      <t>入院を要する</t>
    </r>
  </si>
  <si>
    <t>A disorder characterized by thoughts of taking one's own life.</t>
  </si>
  <si>
    <r>
      <rPr>
        <sz val="12"/>
        <rFont val="ＭＳ Ｐゴシック"/>
        <family val="3"/>
        <charset val="128"/>
      </rPr>
      <t>自分の人生を終わらそうとする考え</t>
    </r>
  </si>
  <si>
    <t>Suicide attempt</t>
  </si>
  <si>
    <r>
      <rPr>
        <sz val="12"/>
        <rFont val="ＭＳ Ｐゴシック"/>
        <family val="3"/>
        <charset val="128"/>
      </rPr>
      <t>自殺企図</t>
    </r>
  </si>
  <si>
    <t>Suicide attempt or gesture without intent to die</t>
  </si>
  <si>
    <r>
      <rPr>
        <sz val="12"/>
        <rFont val="ＭＳ Ｐゴシック"/>
        <family val="3"/>
        <charset val="128"/>
      </rPr>
      <t>死を意図した訳ではない自殺企図やそのしぐさ</t>
    </r>
  </si>
  <si>
    <t>Suicide attempt with intent to die which requires hospitalization</t>
  </si>
  <si>
    <r>
      <rPr>
        <sz val="12"/>
        <rFont val="ＭＳ Ｐゴシック"/>
        <family val="3"/>
        <charset val="128"/>
      </rPr>
      <t>入院を要する</t>
    </r>
    <r>
      <rPr>
        <sz val="12"/>
        <rFont val="Arial"/>
        <family val="2"/>
      </rPr>
      <t xml:space="preserve">, </t>
    </r>
    <r>
      <rPr>
        <sz val="12"/>
        <rFont val="ＭＳ Ｐゴシック"/>
        <family val="3"/>
        <charset val="128"/>
      </rPr>
      <t>死を意図した自殺企図</t>
    </r>
  </si>
  <si>
    <t>A disorder characterized by self-inflicted harm in an attempt to end one's own life.</t>
  </si>
  <si>
    <r>
      <rPr>
        <sz val="12"/>
        <rFont val="ＭＳ Ｐゴシック"/>
        <family val="3"/>
        <charset val="128"/>
      </rPr>
      <t>自分の人生を終わらそうとする自己危害の試み</t>
    </r>
  </si>
  <si>
    <t>Psychiatric disorders - Other, specify</t>
  </si>
  <si>
    <r>
      <rPr>
        <sz val="12"/>
        <rFont val="ＭＳ Ｐゴシック"/>
        <family val="3"/>
        <charset val="128"/>
      </rPr>
      <t>精神障害、その他（具体的に記載</t>
    </r>
    <r>
      <rPr>
        <sz val="12"/>
        <rFont val="Arial"/>
        <family val="2"/>
      </rPr>
      <t xml:space="preserve">    </t>
    </r>
    <r>
      <rPr>
        <sz val="12"/>
        <rFont val="ＭＳ Ｐゴシック"/>
        <family val="3"/>
        <charset val="128"/>
      </rPr>
      <t>）</t>
    </r>
  </si>
  <si>
    <t>Severe or medically significant but not immediately life-threatening;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</si>
  <si>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身の回りの日常生活動作の制限</t>
    </r>
  </si>
  <si>
    <t>Life-threatening consequences; hospitalization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</si>
  <si>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</si>
  <si>
    <r>
      <t>腎および尿路障害</t>
    </r>
    <r>
      <rPr>
        <b/>
        <sz val="12"/>
        <rFont val="Arial"/>
        <family val="2"/>
      </rPr>
      <t xml:space="preserve"> Renal and urinary disorders</t>
    </r>
    <phoneticPr fontId="36" type="noConversion"/>
  </si>
  <si>
    <t>Renal and urinary disorders</t>
  </si>
  <si>
    <r>
      <rPr>
        <sz val="12"/>
        <rFont val="ＭＳ Ｐゴシック"/>
        <family val="3"/>
        <charset val="128"/>
      </rPr>
      <t>腎および尿路障害</t>
    </r>
  </si>
  <si>
    <t>Acute kidney injury</t>
  </si>
  <si>
    <r>
      <rPr>
        <sz val="12"/>
        <rFont val="ＭＳ Ｐゴシック"/>
        <family val="3"/>
        <charset val="128"/>
      </rPr>
      <t>急性腎障害</t>
    </r>
  </si>
  <si>
    <t>Life-threatening consequences; dialysis indicated</t>
  </si>
  <si>
    <r>
      <rPr>
        <sz val="12"/>
        <rFont val="ＭＳ Ｐゴシック"/>
        <family val="3"/>
        <charset val="128"/>
      </rPr>
      <t>生命を脅かす</t>
    </r>
    <r>
      <rPr>
        <sz val="12"/>
        <rFont val="Arial"/>
        <family val="2"/>
      </rPr>
      <t xml:space="preserve">; </t>
    </r>
    <r>
      <rPr>
        <sz val="12"/>
        <rFont val="ＭＳ Ｐゴシック"/>
        <family val="3"/>
        <charset val="128"/>
      </rPr>
      <t>人工透析を要する</t>
    </r>
  </si>
  <si>
    <t>A disorder characterized by the acute loss of renal function (within 2 weeks) and is traditionally classified as pre-renal (low blood flow into kidney), renal (kidney damage) and post-renal causes (ureteral or bladder outflow obstruction).</t>
  </si>
  <si>
    <r>
      <rPr>
        <sz val="12"/>
        <rFont val="ＭＳ Ｐゴシック"/>
        <family val="3"/>
        <charset val="128"/>
      </rPr>
      <t>急性（</t>
    </r>
    <r>
      <rPr>
        <sz val="12"/>
        <rFont val="Arial"/>
        <family val="2"/>
      </rPr>
      <t>2</t>
    </r>
    <r>
      <rPr>
        <sz val="12"/>
        <rFont val="ＭＳ Ｐゴシック"/>
        <family val="3"/>
        <charset val="128"/>
      </rPr>
      <t>週間以内）の腎機能低下であり、伝統的に、腎前性（腎臓への血流減少）、腎性（腎障害）、腎後性（尿管</t>
    </r>
    <r>
      <rPr>
        <sz val="12"/>
        <rFont val="Arial"/>
        <family val="2"/>
      </rPr>
      <t>/</t>
    </r>
    <r>
      <rPr>
        <sz val="12"/>
        <rFont val="ＭＳ Ｐゴシック"/>
        <family val="3"/>
        <charset val="128"/>
      </rPr>
      <t>膀胱流出路の閉塞）に分類される</t>
    </r>
  </si>
  <si>
    <t>Also consider Investigations: Creatinine increased</t>
  </si>
  <si>
    <r>
      <rPr>
        <sz val="12"/>
        <rFont val="ＭＳ Ｐゴシック"/>
        <family val="3"/>
        <charset val="128"/>
      </rPr>
      <t>クレアチニン増加［臨床検査］も参照して</t>
    </r>
    <r>
      <rPr>
        <sz val="12"/>
        <rFont val="Arial"/>
        <family val="2"/>
      </rPr>
      <t>grading</t>
    </r>
    <r>
      <rPr>
        <sz val="12"/>
        <rFont val="ＭＳ Ｐゴシック"/>
        <family val="3"/>
        <charset val="128"/>
      </rPr>
      <t>する</t>
    </r>
  </si>
  <si>
    <t>Bladder perforation</t>
  </si>
  <si>
    <r>
      <rPr>
        <sz val="12"/>
        <rFont val="ＭＳ Ｐゴシック"/>
        <family val="3"/>
        <charset val="128"/>
      </rPr>
      <t>膀胱穿孔</t>
    </r>
  </si>
  <si>
    <t>A disorder characterized by a rupture in the bladder wall.</t>
  </si>
  <si>
    <r>
      <rPr>
        <sz val="12"/>
        <rFont val="ＭＳ Ｐゴシック"/>
        <family val="3"/>
        <charset val="128"/>
      </rPr>
      <t>膀胱壁の破裂</t>
    </r>
  </si>
  <si>
    <t>Bladder spasm</t>
  </si>
  <si>
    <r>
      <rPr>
        <sz val="12"/>
        <rFont val="ＭＳ Ｐゴシック"/>
        <family val="3"/>
        <charset val="128"/>
      </rPr>
      <t>膀胱痙縮</t>
    </r>
  </si>
  <si>
    <t>Antispasmodics indicated</t>
  </si>
  <si>
    <r>
      <rPr>
        <sz val="12"/>
        <rFont val="ＭＳ Ｐゴシック"/>
        <family val="3"/>
        <charset val="128"/>
      </rPr>
      <t>鎮痙薬を要する</t>
    </r>
  </si>
  <si>
    <t>A disorder characterized by a sudden and involuntary contraction of the bladder wall.</t>
  </si>
  <si>
    <r>
      <rPr>
        <sz val="12"/>
        <rFont val="ＭＳ Ｐゴシック"/>
        <family val="3"/>
        <charset val="128"/>
      </rPr>
      <t>突然かつ不随意の膀胱壁の収縮</t>
    </r>
  </si>
  <si>
    <t>Chronic kidney disease</t>
  </si>
  <si>
    <r>
      <rPr>
        <sz val="12"/>
        <rFont val="ＭＳ Ｐゴシック"/>
        <family val="3"/>
        <charset val="128"/>
      </rPr>
      <t>慢性腎臓病</t>
    </r>
  </si>
  <si>
    <r>
      <t xml:space="preserve">eGFR (estimated Glomerular Filtration Rate) or CrCl (creatinine clearance) </t>
    </r>
    <r>
      <rPr>
        <sz val="12"/>
        <rFont val="ＭＳ Ｐゴシック"/>
        <family val="3"/>
        <charset val="128"/>
      </rPr>
      <t>＜</t>
    </r>
    <r>
      <rPr>
        <sz val="12"/>
        <rFont val="Arial"/>
        <family val="2"/>
      </rPr>
      <t xml:space="preserve">LLN - 60 ml/min/1.73 m2 or proteinuria 2+ present; urine protein/creatinine </t>
    </r>
    <r>
      <rPr>
        <sz val="12"/>
        <rFont val="ＭＳ Ｐゴシック"/>
        <family val="3"/>
        <charset val="128"/>
      </rPr>
      <t>＞</t>
    </r>
    <r>
      <rPr>
        <sz val="12"/>
        <rFont val="Arial"/>
        <family val="2"/>
      </rPr>
      <t>0.5</t>
    </r>
    <phoneticPr fontId="30"/>
  </si>
  <si>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phoneticPr fontId="30"/>
  </si>
  <si>
    <t>eGFR or CrCl 59 - 30 ml/min/1.73 m2</t>
    <phoneticPr fontId="30"/>
  </si>
  <si>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30"/>
  </si>
  <si>
    <t>eGFR or CrCl 29 - 15 ml/min/1.73 m2</t>
    <phoneticPr fontId="30"/>
  </si>
  <si>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30"/>
  </si>
  <si>
    <r>
      <t xml:space="preserve">eGFR or CrCl </t>
    </r>
    <r>
      <rPr>
        <sz val="12"/>
        <rFont val="ＭＳ Ｐゴシック"/>
        <family val="3"/>
        <charset val="128"/>
      </rPr>
      <t>＜</t>
    </r>
    <r>
      <rPr>
        <sz val="12"/>
        <rFont val="Arial"/>
        <family val="2"/>
      </rPr>
      <t>15 ml/min/1.73 m2; dialysis or renal transplant indicated</t>
    </r>
    <phoneticPr fontId="30"/>
  </si>
  <si>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phoneticPr fontId="30"/>
  </si>
  <si>
    <t>A disorder characterized by gradual and usually permanent loss of kidney function resulting in renal failure.</t>
  </si>
  <si>
    <r>
      <rPr>
        <sz val="12"/>
        <rFont val="ＭＳ Ｐゴシック"/>
        <family val="3"/>
        <charset val="128"/>
      </rPr>
      <t>腎機能の段階的かつ通常は永久的な低下により腎不全に至る病態</t>
    </r>
  </si>
  <si>
    <t>Cystitis noninfective</t>
  </si>
  <si>
    <r>
      <rPr>
        <sz val="12"/>
        <rFont val="ＭＳ Ｐゴシック"/>
        <family val="3"/>
        <charset val="128"/>
      </rPr>
      <t>非感染性膀胱炎</t>
    </r>
  </si>
  <si>
    <t>Microscopic hematuria; minimal increase in frequency, urgency, dysuria, or nocturia; new onset of incontinence</t>
  </si>
  <si>
    <r>
      <rPr>
        <sz val="12"/>
        <rFont val="ＭＳ Ｐゴシック"/>
        <family val="3"/>
        <charset val="128"/>
      </rPr>
      <t>顕微鏡的血尿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失禁の新規発症</t>
    </r>
  </si>
  <si>
    <t>Moderate hematuria; moderate increase in frequency, urgency, dysuria, nocturia or incontinence; urinary catheter placement or bladder irrigation indicated; limiting instrumental ADL</t>
  </si>
  <si>
    <r>
      <rPr>
        <sz val="12"/>
        <rFont val="ＭＳ Ｐゴシック"/>
        <family val="3"/>
        <charset val="128"/>
      </rP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</si>
  <si>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</si>
  <si>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</si>
  <si>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phoneticPr fontId="30"/>
  </si>
  <si>
    <t>A disorder characterized by inflammation of the bladder which is not caused by an infection of the urinary tract.</t>
  </si>
  <si>
    <r>
      <rPr>
        <sz val="12"/>
        <rFont val="ＭＳ Ｐゴシック"/>
        <family val="3"/>
        <charset val="128"/>
      </rPr>
      <t>尿路感染症によるものを除く膀胱の炎症</t>
    </r>
  </si>
  <si>
    <t>Dysuria</t>
  </si>
  <si>
    <r>
      <rPr>
        <sz val="12"/>
        <rFont val="ＭＳ Ｐゴシック"/>
        <family val="3"/>
        <charset val="128"/>
      </rPr>
      <t>排尿困難</t>
    </r>
  </si>
  <si>
    <t>A disorder characterized by painful urination.</t>
  </si>
  <si>
    <r>
      <rPr>
        <sz val="12"/>
        <rFont val="ＭＳ Ｐゴシック"/>
        <family val="3"/>
        <charset val="128"/>
      </rPr>
      <t>排尿痛</t>
    </r>
  </si>
  <si>
    <t>If associated with an infection, report the infection. For grades higher than Grade 1, consider Renal and urinary disorders: Bladder spasm or Cystitis noninfective; Infections and infestations: Urinary tract infection.</t>
  </si>
  <si>
    <r>
      <rPr>
        <sz val="12"/>
        <rFont val="ＭＳ Ｐゴシック"/>
        <family val="3"/>
        <charset val="128"/>
      </rPr>
      <t>感染と関連がある場合は感染を記録</t>
    </r>
    <r>
      <rPr>
        <sz val="12"/>
        <rFont val="Arial"/>
        <family val="2"/>
      </rPr>
      <t>/</t>
    </r>
    <r>
      <rPr>
        <sz val="12"/>
        <rFont val="ＭＳ Ｐゴシック"/>
        <family val="3"/>
        <charset val="128"/>
      </rPr>
      <t>報告する。</t>
    </r>
    <r>
      <rPr>
        <sz val="12"/>
        <rFont val="Arial"/>
        <family val="2"/>
      </rPr>
      <t>Grade 2</t>
    </r>
    <r>
      <rPr>
        <sz val="12"/>
        <rFont val="ＭＳ Ｐゴシック"/>
        <family val="3"/>
        <charset val="128"/>
      </rPr>
      <t>以上では以下も参照して</t>
    </r>
    <r>
      <rPr>
        <sz val="12"/>
        <rFont val="Arial"/>
        <family val="2"/>
      </rPr>
      <t>grading</t>
    </r>
    <r>
      <rPr>
        <sz val="12"/>
        <rFont val="ＭＳ Ｐゴシック"/>
        <family val="3"/>
        <charset val="128"/>
      </rPr>
      <t>する。膀胱痙縮または非感染性膀胱炎［腎および尿路障害］、尿路感染［感染症および寄生虫症］</t>
    </r>
    <rPh sb="89" eb="90">
      <t>ショウ</t>
    </rPh>
    <phoneticPr fontId="30"/>
  </si>
  <si>
    <t>Glucosuria</t>
  </si>
  <si>
    <r>
      <rPr>
        <sz val="12"/>
        <rFont val="ＭＳ Ｐゴシック"/>
        <family val="3"/>
        <charset val="128"/>
      </rPr>
      <t>糖尿</t>
    </r>
  </si>
  <si>
    <t>A disorder characterized by laboratory test results that indicate glucose in the urine.</t>
  </si>
  <si>
    <r>
      <rPr>
        <sz val="12"/>
        <rFont val="ＭＳ Ｐゴシック"/>
        <family val="3"/>
        <charset val="128"/>
      </rPr>
      <t>臨床検査で尿中に糖が認められる状態</t>
    </r>
  </si>
  <si>
    <t>Hematuria</t>
  </si>
  <si>
    <r>
      <rPr>
        <sz val="12"/>
        <rFont val="ＭＳ Ｐゴシック"/>
        <family val="3"/>
        <charset val="128"/>
      </rPr>
      <t>血尿</t>
    </r>
  </si>
  <si>
    <t>Symptomatic; urinary catheter or bladder irrigation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</si>
  <si>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</si>
  <si>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 limiting self care ADL</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</si>
  <si>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</si>
  <si>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laboratory test results that indicate blood in the urine.</t>
  </si>
  <si>
    <r>
      <rPr>
        <sz val="12"/>
        <rFont val="ＭＳ Ｐゴシック"/>
        <family val="3"/>
        <charset val="128"/>
      </rPr>
      <t>臨床検査で尿中に血液が認められる状態</t>
    </r>
  </si>
  <si>
    <t>Hemoglobinuria</t>
  </si>
  <si>
    <r>
      <rPr>
        <sz val="12"/>
        <rFont val="ＭＳ Ｐゴシック"/>
        <family val="3"/>
        <charset val="128"/>
      </rPr>
      <t>ヘモグロビン尿</t>
    </r>
  </si>
  <si>
    <t>A disorder characterized by laboratory test results that indicate the presence of free hemoglobin in the urine.</t>
  </si>
  <si>
    <r>
      <rPr>
        <sz val="12"/>
        <rFont val="ＭＳ Ｐゴシック"/>
        <family val="3"/>
        <charset val="128"/>
      </rPr>
      <t>臨床検査で尿中に遊離ヘモグロビンが認められる状態</t>
    </r>
  </si>
  <si>
    <r>
      <t xml:space="preserve">Report underlying AE if </t>
    </r>
    <r>
      <rPr>
        <sz val="12"/>
        <rFont val="ＭＳ Ｐゴシック"/>
        <family val="3"/>
        <charset val="128"/>
      </rPr>
      <t>＞</t>
    </r>
    <r>
      <rPr>
        <sz val="12"/>
        <rFont val="Arial"/>
        <family val="2"/>
      </rPr>
      <t xml:space="preserve"> Grade 1</t>
    </r>
    <phoneticPr fontId="30"/>
  </si>
  <si>
    <r>
      <rPr>
        <sz val="12"/>
        <rFont val="ＭＳ Ｐゴシック"/>
        <family val="3"/>
        <charset val="128"/>
      </rPr>
      <t>＞</t>
    </r>
    <r>
      <rPr>
        <sz val="12"/>
        <rFont val="Arial"/>
        <family val="2"/>
      </rPr>
      <t>Grade 1</t>
    </r>
    <r>
      <rPr>
        <sz val="12"/>
        <rFont val="ＭＳ Ｐゴシック"/>
        <family val="3"/>
        <charset val="128"/>
      </rPr>
      <t>では原因となる有害事象を記録</t>
    </r>
    <r>
      <rPr>
        <sz val="12"/>
        <rFont val="Arial"/>
        <family val="2"/>
      </rPr>
      <t>/</t>
    </r>
    <r>
      <rPr>
        <sz val="12"/>
        <rFont val="ＭＳ Ｐゴシック"/>
        <family val="3"/>
        <charset val="128"/>
      </rPr>
      <t>報告する</t>
    </r>
    <phoneticPr fontId="30"/>
  </si>
  <si>
    <t>Nephrotic syndrome</t>
  </si>
  <si>
    <r>
      <rPr>
        <sz val="12"/>
        <rFont val="ＭＳ Ｐゴシック"/>
        <family val="3"/>
        <charset val="128"/>
      </rPr>
      <t>ネフローゼ症候群</t>
    </r>
  </si>
  <si>
    <t>Not immediately life-threatening; hospitalization or prolongation of existing hospitalization indicated; limiting self care ADL</t>
  </si>
  <si>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</si>
  <si>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t>A disorder characterized by symptoms that include severe edema, proteinuria, and hypoalbuminemia; it is indicative of renal dysfunction.</t>
  </si>
  <si>
    <r>
      <rPr>
        <sz val="12"/>
        <rFont val="ＭＳ Ｐゴシック"/>
        <family val="3"/>
        <charset val="128"/>
      </rPr>
      <t>高度の浮腫、蛋白尿、低アルブミン血症がある</t>
    </r>
    <r>
      <rPr>
        <sz val="12"/>
        <rFont val="Arial"/>
        <family val="2"/>
      </rPr>
      <t xml:space="preserve">; </t>
    </r>
    <r>
      <rPr>
        <sz val="12"/>
        <rFont val="ＭＳ Ｐゴシック"/>
        <family val="3"/>
        <charset val="128"/>
      </rPr>
      <t>腎機能障害を示唆する</t>
    </r>
  </si>
  <si>
    <t>Proteinuria</t>
  </si>
  <si>
    <r>
      <rPr>
        <sz val="12"/>
        <rFont val="ＭＳ Ｐゴシック"/>
        <family val="3"/>
        <charset val="128"/>
      </rPr>
      <t>蛋白尿</t>
    </r>
  </si>
  <si>
    <r>
      <t xml:space="preserve">1+ proteinuria; urinary protein </t>
    </r>
    <r>
      <rPr>
        <sz val="12"/>
        <rFont val="ＭＳ Ｐゴシック"/>
        <family val="3"/>
        <charset val="128"/>
      </rPr>
      <t>≥</t>
    </r>
    <r>
      <rPr>
        <sz val="12"/>
        <rFont val="Arial"/>
        <family val="2"/>
      </rPr>
      <t xml:space="preserve">ULN - </t>
    </r>
    <r>
      <rPr>
        <sz val="12"/>
        <rFont val="ＭＳ Ｐゴシック"/>
        <family val="3"/>
        <charset val="128"/>
      </rPr>
      <t>＜</t>
    </r>
    <r>
      <rPr>
        <sz val="12"/>
        <rFont val="Arial"/>
        <family val="2"/>
      </rPr>
      <t>1.0 g/24 hrs</t>
    </r>
    <phoneticPr fontId="30"/>
  </si>
  <si>
    <r>
      <rPr>
        <sz val="12"/>
        <rFont val="ＭＳ Ｐゴシック"/>
        <family val="3"/>
        <charset val="128"/>
      </rPr>
      <t>蛋白尿</t>
    </r>
    <r>
      <rPr>
        <sz val="12"/>
        <rFont val="Arial"/>
        <family val="2"/>
      </rPr>
      <t xml:space="preserve"> 1+; </t>
    </r>
    <r>
      <rPr>
        <sz val="12"/>
        <rFont val="ＭＳ Ｐゴシック"/>
        <family val="3"/>
        <charset val="128"/>
      </rPr>
      <t>尿蛋白≧</t>
    </r>
    <r>
      <rPr>
        <sz val="12"/>
        <rFont val="Arial"/>
        <family val="2"/>
      </rPr>
      <t>ULN-</t>
    </r>
    <r>
      <rPr>
        <sz val="12"/>
        <rFont val="ＭＳ Ｐゴシック"/>
        <family val="3"/>
        <charset val="128"/>
      </rPr>
      <t>＜</t>
    </r>
    <r>
      <rPr>
        <sz val="12"/>
        <rFont val="Arial"/>
        <family val="2"/>
      </rPr>
      <t>1.0 g/24</t>
    </r>
    <r>
      <rPr>
        <sz val="12"/>
        <rFont val="ＭＳ Ｐゴシック"/>
        <family val="3"/>
        <charset val="128"/>
      </rPr>
      <t>時間</t>
    </r>
    <phoneticPr fontId="30"/>
  </si>
  <si>
    <r>
      <t xml:space="preserve">Adult: 2+ and 3+ proteinuria; urinary protein 1.0 - </t>
    </r>
    <r>
      <rPr>
        <sz val="12"/>
        <rFont val="ＭＳ Ｐゴシック"/>
        <family val="3"/>
        <charset val="128"/>
      </rPr>
      <t>＜</t>
    </r>
    <r>
      <rPr>
        <sz val="12"/>
        <rFont val="Arial"/>
        <family val="2"/>
      </rPr>
      <t>3.5 g/24 hrs; 
Pediatric: Urine P/C (Protein/Creatinine) ratio 0.5 - 1.9</t>
    </r>
    <phoneticPr fontId="30"/>
  </si>
  <si>
    <r>
      <rPr>
        <sz val="12"/>
        <rFont val="ＭＳ Ｐゴシック"/>
        <family val="3"/>
        <charset val="128"/>
      </rPr>
      <t>成人</t>
    </r>
    <r>
      <rPr>
        <sz val="12"/>
        <rFont val="Arial"/>
        <family val="2"/>
      </rPr>
      <t xml:space="preserve">: </t>
    </r>
    <r>
      <rPr>
        <sz val="12"/>
        <rFont val="ＭＳ Ｐゴシック"/>
        <family val="3"/>
        <charset val="128"/>
      </rPr>
      <t>蛋白尿</t>
    </r>
    <r>
      <rPr>
        <sz val="12"/>
        <rFont val="Arial"/>
        <family val="2"/>
      </rPr>
      <t>2+</t>
    </r>
    <r>
      <rPr>
        <sz val="12"/>
        <rFont val="ＭＳ Ｐゴシック"/>
        <family val="3"/>
        <charset val="128"/>
      </rPr>
      <t>～</t>
    </r>
    <r>
      <rPr>
        <sz val="12"/>
        <rFont val="Arial"/>
        <family val="2"/>
      </rPr>
      <t xml:space="preserve">3+;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phoneticPr fontId="30"/>
  </si>
  <si>
    <r>
      <t xml:space="preserve">Adult: Urinary protein </t>
    </r>
    <r>
      <rPr>
        <sz val="12"/>
        <rFont val="ＭＳ Ｐゴシック"/>
        <family val="3"/>
        <charset val="128"/>
      </rPr>
      <t>＞</t>
    </r>
    <r>
      <rPr>
        <sz val="12"/>
        <rFont val="Arial"/>
        <family val="2"/>
      </rPr>
      <t xml:space="preserve">=3.5 g/24 hrs; 4+ proteinuria;
Pediatric: Urine P/C (Protein/Creatinine) ratio </t>
    </r>
    <r>
      <rPr>
        <sz val="12"/>
        <rFont val="ＭＳ Ｐゴシック"/>
        <family val="3"/>
        <charset val="128"/>
      </rPr>
      <t>＞</t>
    </r>
    <r>
      <rPr>
        <sz val="12"/>
        <rFont val="Arial"/>
        <family val="2"/>
      </rPr>
      <t>1.9</t>
    </r>
    <phoneticPr fontId="30"/>
  </si>
  <si>
    <r>
      <rPr>
        <sz val="12"/>
        <rFont val="ＭＳ Ｐゴシック"/>
        <family val="3"/>
        <charset val="128"/>
      </rP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蛋白尿</t>
    </r>
    <r>
      <rPr>
        <sz val="12"/>
        <rFont val="Arial"/>
        <family val="2"/>
      </rPr>
      <t xml:space="preserve">4+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1.9</t>
    </r>
    <phoneticPr fontId="30"/>
  </si>
  <si>
    <t>A disorder characterized by laboratory test results that indicate the presence of excessive protein in the urine. It is predominantly albumin, but also globulin.</t>
  </si>
  <si>
    <r>
      <rPr>
        <sz val="12"/>
        <rFont val="ＭＳ Ｐゴシック"/>
        <family val="3"/>
        <charset val="128"/>
      </rPr>
      <t>臨床検査で尿中に過剰に蛋白が認められる状態。主にアルブミンであるが、グロブリンも含まれる</t>
    </r>
  </si>
  <si>
    <t>24-hour urine collection takes precedence over dipstick</t>
  </si>
  <si>
    <r>
      <rPr>
        <sz val="12"/>
        <rFont val="ＭＳ Ｐゴシック"/>
        <family val="3"/>
        <charset val="128"/>
      </rPr>
      <t>試験紙法よりも</t>
    </r>
    <r>
      <rPr>
        <sz val="12"/>
        <rFont val="Arial"/>
        <family val="2"/>
      </rPr>
      <t>24</t>
    </r>
    <r>
      <rPr>
        <sz val="12"/>
        <rFont val="ＭＳ Ｐゴシック"/>
        <family val="3"/>
        <charset val="128"/>
      </rPr>
      <t>時間蓄尿を優先する</t>
    </r>
  </si>
  <si>
    <t>Renal calculi</t>
  </si>
  <si>
    <r>
      <rPr>
        <sz val="12"/>
        <rFont val="ＭＳ Ｐゴシック"/>
        <family val="3"/>
        <charset val="128"/>
      </rPr>
      <t>腎結石</t>
    </r>
  </si>
  <si>
    <t>Asymptomatic or mild symptoms; occasional use of nonprescription analgesics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</si>
  <si>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市販の鎮痛薬の不定期使用を要する</t>
    </r>
    <phoneticPr fontId="30"/>
  </si>
  <si>
    <t>Symptomatic; oral antiemetics indicated; around the clock nonprescription analgesics or any oral narcotic analgesics indicated</t>
  </si>
  <si>
    <r>
      <rPr>
        <sz val="12"/>
        <rFont val="ＭＳ Ｐゴシック"/>
        <family val="3"/>
        <charset val="128"/>
      </rPr>
      <t>症状がある</t>
    </r>
    <r>
      <rPr>
        <sz val="12"/>
        <rFont val="Arial"/>
        <family val="2"/>
      </rPr>
      <t xml:space="preserve">; </t>
    </r>
    <r>
      <rPr>
        <sz val="12"/>
        <rFont val="ＭＳ Ｐゴシック"/>
        <family val="3"/>
        <charset val="128"/>
      </rPr>
      <t>経口制吐薬を要する</t>
    </r>
    <r>
      <rPr>
        <sz val="12"/>
        <rFont val="Arial"/>
        <family val="2"/>
      </rPr>
      <t xml:space="preserve">; </t>
    </r>
    <r>
      <rPr>
        <sz val="12"/>
        <rFont val="ＭＳ Ｐゴシック"/>
        <family val="3"/>
        <charset val="128"/>
      </rPr>
      <t>連続的に市販の鎮痛薬</t>
    </r>
    <r>
      <rPr>
        <sz val="12"/>
        <rFont val="Arial"/>
        <family val="2"/>
      </rPr>
      <t>/</t>
    </r>
    <r>
      <rPr>
        <sz val="12"/>
        <rFont val="ＭＳ Ｐゴシック"/>
        <family val="3"/>
        <charset val="128"/>
      </rPr>
      <t>経口麻薬性鎮痛薬を要する</t>
    </r>
    <phoneticPr fontId="30"/>
  </si>
  <si>
    <t>Hospitalization indicated; IV intervention (e.g., analgesics, antiemetics); elective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</si>
  <si>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静脈内投与による治療を要する（例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待機的侵襲的治療を要する</t>
    </r>
  </si>
  <si>
    <t>A disorder characterized by the formation of crystals/kidney stones in the pelvis of the kidney.</t>
  </si>
  <si>
    <r>
      <rPr>
        <sz val="12"/>
        <rFont val="ＭＳ Ｐゴシック"/>
        <family val="3"/>
        <charset val="128"/>
      </rPr>
      <t>腎盂における結晶の析出</t>
    </r>
    <r>
      <rPr>
        <sz val="12"/>
        <rFont val="Arial"/>
        <family val="2"/>
      </rPr>
      <t>/</t>
    </r>
    <r>
      <rPr>
        <sz val="12"/>
        <rFont val="ＭＳ Ｐゴシック"/>
        <family val="3"/>
        <charset val="128"/>
      </rPr>
      <t>腎結石</t>
    </r>
  </si>
  <si>
    <t>Renal colic</t>
  </si>
  <si>
    <r>
      <rPr>
        <sz val="12"/>
        <rFont val="ＭＳ Ｐゴシック"/>
        <family val="3"/>
        <charset val="128"/>
      </rPr>
      <t>腎仙痛</t>
    </r>
  </si>
  <si>
    <t>Mild pain not interfering with activity; nonprescription medication indicated</t>
  </si>
  <si>
    <r>
      <rPr>
        <sz val="12"/>
        <rFont val="ＭＳ Ｐゴシック"/>
        <family val="3"/>
        <charset val="128"/>
      </rPr>
      <t>活動に支障がない軽度の疼痛</t>
    </r>
    <r>
      <rPr>
        <sz val="12"/>
        <rFont val="Arial"/>
        <family val="2"/>
      </rPr>
      <t xml:space="preserve">; </t>
    </r>
    <r>
      <rPr>
        <sz val="12"/>
        <rFont val="ＭＳ Ｐゴシック"/>
        <family val="3"/>
        <charset val="128"/>
      </rPr>
      <t>市販の医薬品を要する</t>
    </r>
    <phoneticPr fontId="30"/>
  </si>
  <si>
    <t>Moderate pain; limiting instrumental ADL; prescription medication indicated</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</si>
  <si>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</si>
  <si>
    <t>Hospitalization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</si>
  <si>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</si>
  <si>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paroxysmal and severe flank marked discomfort radiating to the inguinal area. Often, the cause is the passage of crystals/kidney stones.</t>
  </si>
  <si>
    <r>
      <rPr>
        <sz val="12"/>
        <rFont val="ＭＳ Ｐゴシック"/>
        <family val="3"/>
        <charset val="128"/>
      </rPr>
      <t>側腹部から鼠径部に放散する発作的で高度な著しい不快感。しばしば結晶</t>
    </r>
    <r>
      <rPr>
        <sz val="12"/>
        <rFont val="Arial"/>
        <family val="2"/>
      </rPr>
      <t>/</t>
    </r>
    <r>
      <rPr>
        <sz val="12"/>
        <rFont val="ＭＳ Ｐゴシック"/>
        <family val="3"/>
        <charset val="128"/>
      </rPr>
      <t>腎結石の通過により発現する</t>
    </r>
  </si>
  <si>
    <t>Renal hemorrhage</t>
  </si>
  <si>
    <r>
      <rPr>
        <sz val="12"/>
        <rFont val="ＭＳ Ｐゴシック"/>
        <family val="3"/>
        <charset val="128"/>
      </rPr>
      <t>腎出血</t>
    </r>
  </si>
  <si>
    <t>Analgesics and hematocrit monitoring indicated</t>
  </si>
  <si>
    <r>
      <rPr>
        <sz val="12"/>
        <rFont val="ＭＳ Ｐゴシック"/>
        <family val="3"/>
        <charset val="128"/>
      </rPr>
      <t>鎮痛薬およびヘマトクリットのモニタリングを要する</t>
    </r>
  </si>
  <si>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30"/>
  </si>
  <si>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10" eb="12">
      <t>ショチ</t>
    </rPh>
    <phoneticPr fontId="30"/>
  </si>
  <si>
    <t>A disorder characterized by bleeding from the kidney.</t>
  </si>
  <si>
    <r>
      <rPr>
        <sz val="12"/>
        <rFont val="ＭＳ Ｐゴシック"/>
        <family val="3"/>
        <charset val="128"/>
      </rPr>
      <t>腎臓からの出血</t>
    </r>
  </si>
  <si>
    <t>Urinary fistula</t>
  </si>
  <si>
    <r>
      <rPr>
        <sz val="12"/>
        <rFont val="ＭＳ Ｐゴシック"/>
        <family val="3"/>
        <charset val="128"/>
      </rPr>
      <t>尿瘻</t>
    </r>
  </si>
  <si>
    <t>A disorder characterized by an abnormal communication between any part of the urinary system and another organ or anatomic site.</t>
  </si>
  <si>
    <r>
      <rPr>
        <sz val="12"/>
        <rFont val="ＭＳ Ｐゴシック"/>
        <family val="3"/>
        <charset val="128"/>
      </rPr>
      <t>泌尿器系のいずれかの部位と他の器官</t>
    </r>
    <r>
      <rPr>
        <sz val="12"/>
        <rFont val="Arial"/>
        <family val="2"/>
      </rPr>
      <t>/</t>
    </r>
    <r>
      <rPr>
        <sz val="12"/>
        <rFont val="ＭＳ Ｐゴシック"/>
        <family val="3"/>
        <charset val="128"/>
      </rPr>
      <t>解剖学的部位との病的な交通</t>
    </r>
  </si>
  <si>
    <t>Urinary frequency</t>
  </si>
  <si>
    <r>
      <rPr>
        <sz val="12"/>
        <rFont val="ＭＳ Ｐゴシック"/>
        <family val="3"/>
        <charset val="128"/>
      </rPr>
      <t>頻尿</t>
    </r>
  </si>
  <si>
    <t>Limiting instrumental ADL; medical management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</si>
  <si>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</si>
  <si>
    <t>A disorder characterized by urination at short intervals.</t>
  </si>
  <si>
    <r>
      <rPr>
        <sz val="12"/>
        <rFont val="ＭＳ Ｐゴシック"/>
        <family val="3"/>
        <charset val="128"/>
      </rPr>
      <t>排尿間隔が短い</t>
    </r>
  </si>
  <si>
    <t>Urinary incontinence</t>
  </si>
  <si>
    <r>
      <rPr>
        <sz val="12"/>
        <rFont val="ＭＳ Ｐゴシック"/>
        <family val="3"/>
        <charset val="128"/>
      </rPr>
      <t>尿失禁</t>
    </r>
  </si>
  <si>
    <t>Occasional (e.g., with coughing, sneezing, etc.), pads not indicated</t>
  </si>
  <si>
    <r>
      <rPr>
        <sz val="12"/>
        <rFont val="ＭＳ Ｐゴシック"/>
        <family val="3"/>
        <charset val="128"/>
      </rP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</si>
  <si>
    <t>Spontaneous; pads indicated; limiting instrumental ADL</t>
  </si>
  <si>
    <r>
      <rPr>
        <sz val="12"/>
        <rFont val="ＭＳ Ｐゴシック"/>
        <family val="3"/>
        <charset val="128"/>
      </rP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</si>
  <si>
    <t>Intervention indicated (e.g., clamp, collagen injections); operative intervention indicated; limiting self care ADL</t>
  </si>
  <si>
    <r>
      <rPr>
        <sz val="12"/>
        <rFont val="ＭＳ Ｐゴシック"/>
        <family val="3"/>
        <charset val="128"/>
      </rP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</si>
  <si>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inability to control the flow of urine from the bladder.</t>
  </si>
  <si>
    <r>
      <rPr>
        <sz val="12"/>
        <rFont val="ＭＳ Ｐゴシック"/>
        <family val="3"/>
        <charset val="128"/>
      </rPr>
      <t>膀胱からの尿の流れがコントロールできない状態</t>
    </r>
  </si>
  <si>
    <t>Urinary retention</t>
  </si>
  <si>
    <r>
      <rPr>
        <sz val="12"/>
        <rFont val="ＭＳ Ｐゴシック"/>
        <family val="3"/>
        <charset val="128"/>
      </rPr>
      <t>尿閉</t>
    </r>
  </si>
  <si>
    <t>Urinary, suprapubic or intermittent catheter placement not indicated; able to void with some residual</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</si>
  <si>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間欠的カテーテルの留置を要さない</t>
    </r>
    <r>
      <rPr>
        <sz val="12"/>
        <rFont val="Arial"/>
        <family val="2"/>
      </rPr>
      <t xml:space="preserve">; </t>
    </r>
    <r>
      <rPr>
        <sz val="12"/>
        <rFont val="ＭＳ Ｐゴシック"/>
        <family val="3"/>
        <charset val="128"/>
      </rPr>
      <t>多少の残尿があるが排尿できる</t>
    </r>
  </si>
  <si>
    <t>Placement of urinary, suprapubic or intermittent catheter placement indicated; medication indicated</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</si>
  <si>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</si>
  <si>
    <t>Elective invasive intervention indicated; substantial loss of affected kidney function or mass</t>
  </si>
  <si>
    <r>
      <rPr>
        <sz val="12"/>
        <rFont val="ＭＳ Ｐゴシック"/>
        <family val="3"/>
        <charset val="128"/>
      </rPr>
      <t>待機的侵襲的治療を要する</t>
    </r>
    <r>
      <rPr>
        <sz val="12"/>
        <rFont val="Arial"/>
        <family val="2"/>
      </rPr>
      <t xml:space="preserve">; </t>
    </r>
    <r>
      <rPr>
        <sz val="12"/>
        <rFont val="ＭＳ Ｐゴシック"/>
        <family val="3"/>
        <charset val="128"/>
      </rPr>
      <t>罹患腎の腎機能または腎体積の大幅な低下</t>
    </r>
  </si>
  <si>
    <t>A disorder characterized by accumulation of urine within the bladder because of the inability to urinate.</t>
  </si>
  <si>
    <r>
      <rPr>
        <sz val="12"/>
        <rFont val="ＭＳ Ｐゴシック"/>
        <family val="3"/>
        <charset val="128"/>
      </rPr>
      <t>排尿不能に伴う膀胱への尿の貯留</t>
    </r>
  </si>
  <si>
    <t>Urinary tract obstruction</t>
  </si>
  <si>
    <r>
      <rPr>
        <sz val="12"/>
        <rFont val="ＭＳ Ｐゴシック"/>
        <family val="3"/>
        <charset val="128"/>
      </rPr>
      <t>尿路閉塞</t>
    </r>
  </si>
  <si>
    <r>
      <rPr>
        <sz val="12"/>
        <rFont val="ＭＳ Ｐゴシック"/>
        <family val="3"/>
        <charset val="128"/>
      </rP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</si>
  <si>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but no hydronephrosis, sepsis, or renal dysfunction; urethral dilation, urinary or suprapubic catheter indicated</t>
  </si>
  <si>
    <r>
      <rPr>
        <sz val="12"/>
        <rFont val="ＭＳ Ｐゴシック"/>
        <family val="3"/>
        <charset val="128"/>
      </rP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</si>
  <si>
    <t>Altered organ function (e.g., hydronephrosis or renal dysfunction); invasive intervention indicated</t>
  </si>
  <si>
    <r>
      <rPr>
        <sz val="12"/>
        <rFont val="ＭＳ Ｐゴシック"/>
        <family val="3"/>
        <charset val="128"/>
      </rPr>
      <t>臓器機能の変化（例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侵襲的治療を要する</t>
    </r>
  </si>
  <si>
    <t>A disorder characterized by blockage of the normal flow of contents of the urinary tract.</t>
  </si>
  <si>
    <r>
      <rPr>
        <sz val="12"/>
        <rFont val="ＭＳ Ｐゴシック"/>
        <family val="3"/>
        <charset val="128"/>
      </rPr>
      <t>尿路内の正常な流れの途絶</t>
    </r>
  </si>
  <si>
    <t>Urinary tract pain</t>
  </si>
  <si>
    <r>
      <rPr>
        <sz val="12"/>
        <rFont val="ＭＳ Ｐゴシック"/>
        <family val="3"/>
        <charset val="128"/>
      </rPr>
      <t>尿路痛</t>
    </r>
  </si>
  <si>
    <t>A disorder characterized by a sensation of marked discomfort in the urinary tract.</t>
  </si>
  <si>
    <r>
      <rPr>
        <sz val="12"/>
        <rFont val="ＭＳ Ｐゴシック"/>
        <family val="3"/>
        <charset val="128"/>
      </rPr>
      <t>尿路の著しく不快な感覚</t>
    </r>
  </si>
  <si>
    <t>Urinary urgency</t>
  </si>
  <si>
    <r>
      <rPr>
        <sz val="12"/>
        <rFont val="ＭＳ Ｐゴシック"/>
        <family val="3"/>
        <charset val="128"/>
      </rPr>
      <t>尿意切迫</t>
    </r>
  </si>
  <si>
    <t>A disorder characterized by a sudden compelling urge to urinate.</t>
  </si>
  <si>
    <r>
      <rPr>
        <sz val="12"/>
        <rFont val="ＭＳ Ｐゴシック"/>
        <family val="3"/>
        <charset val="128"/>
      </rPr>
      <t>突然の切迫した尿意</t>
    </r>
  </si>
  <si>
    <t>Urine discoloration</t>
  </si>
  <si>
    <r>
      <rPr>
        <sz val="12"/>
        <rFont val="ＭＳ Ｐゴシック"/>
        <family val="3"/>
        <charset val="128"/>
      </rPr>
      <t>尿変色</t>
    </r>
  </si>
  <si>
    <t>A disorder characterized by a change in the color of the urine.</t>
  </si>
  <si>
    <r>
      <rPr>
        <sz val="12"/>
        <rFont val="ＭＳ Ｐゴシック"/>
        <family val="3"/>
        <charset val="128"/>
      </rPr>
      <t>尿の色の変化</t>
    </r>
  </si>
  <si>
    <t>Renal and urinary disorders - Other, specify</t>
  </si>
  <si>
    <r>
      <rPr>
        <sz val="12"/>
        <rFont val="ＭＳ Ｐゴシック"/>
        <family val="3"/>
        <charset val="128"/>
      </rPr>
      <t>腎および尿路障害、その他（具体的に記載</t>
    </r>
    <r>
      <rPr>
        <sz val="12"/>
        <rFont val="Arial"/>
        <family val="2"/>
      </rPr>
      <t xml:space="preserve">    </t>
    </r>
    <r>
      <rPr>
        <sz val="12"/>
        <rFont val="ＭＳ Ｐゴシック"/>
        <family val="3"/>
        <charset val="128"/>
      </rPr>
      <t>）</t>
    </r>
  </si>
  <si>
    <r>
      <t>生殖系および乳房障害</t>
    </r>
    <r>
      <rPr>
        <b/>
        <sz val="12"/>
        <rFont val="Arial"/>
        <family val="2"/>
      </rPr>
      <t xml:space="preserve"> Reproductive system and breast disorders</t>
    </r>
    <phoneticPr fontId="36" type="noConversion"/>
  </si>
  <si>
    <t>Reproductive system and breast disorders</t>
  </si>
  <si>
    <r>
      <rPr>
        <sz val="12"/>
        <rFont val="ＭＳ Ｐゴシック"/>
        <family val="3"/>
        <charset val="128"/>
      </rPr>
      <t>生殖系および乳房障害</t>
    </r>
  </si>
  <si>
    <t>Amenorrhea</t>
  </si>
  <si>
    <r>
      <rPr>
        <sz val="12"/>
        <rFont val="ＭＳ Ｐゴシック"/>
        <family val="3"/>
        <charset val="128"/>
      </rPr>
      <t>無月経</t>
    </r>
  </si>
  <si>
    <t>A disorder characterized by the abnormal absence of menses for at least three consecutive menstrual cycles</t>
  </si>
  <si>
    <r>
      <rPr>
        <sz val="12"/>
        <rFont val="ＭＳ Ｐゴシック"/>
        <family val="3"/>
        <charset val="128"/>
      </rPr>
      <t>少なくとも</t>
    </r>
    <r>
      <rPr>
        <sz val="12"/>
        <rFont val="Arial"/>
        <family val="2"/>
      </rPr>
      <t>3</t>
    </r>
    <r>
      <rPr>
        <sz val="12"/>
        <rFont val="ＭＳ Ｐゴシック"/>
        <family val="3"/>
        <charset val="128"/>
      </rPr>
      <t>月経周期の間、月経がない病的状態</t>
    </r>
  </si>
  <si>
    <t>Azoospermia</t>
  </si>
  <si>
    <r>
      <rPr>
        <sz val="12"/>
        <rFont val="ＭＳ Ｐゴシック"/>
        <family val="3"/>
        <charset val="128"/>
      </rPr>
      <t>無精子症</t>
    </r>
  </si>
  <si>
    <t>Absence of sperm in ejaculate</t>
  </si>
  <si>
    <r>
      <rPr>
        <sz val="12"/>
        <rFont val="ＭＳ Ｐゴシック"/>
        <family val="3"/>
        <charset val="128"/>
      </rPr>
      <t>精液中の精子の欠如</t>
    </r>
  </si>
  <si>
    <t>A disorder characterized by laboratory test results that indicate complete absence of spermatozoa in the semen.</t>
  </si>
  <si>
    <r>
      <rPr>
        <sz val="12"/>
        <rFont val="ＭＳ Ｐゴシック"/>
        <family val="3"/>
        <charset val="128"/>
      </rPr>
      <t>臨床検査で精液中に精子が認められない状態</t>
    </r>
  </si>
  <si>
    <t>Breast atrophy</t>
  </si>
  <si>
    <r>
      <rPr>
        <sz val="12"/>
        <rFont val="ＭＳ Ｐゴシック"/>
        <family val="3"/>
        <charset val="128"/>
      </rPr>
      <t>乳房萎縮</t>
    </r>
  </si>
  <si>
    <t>Minimal asymmetry; minimal atrophy</t>
  </si>
  <si>
    <r>
      <rPr>
        <sz val="12"/>
        <rFont val="ＭＳ Ｐゴシック"/>
        <family val="3"/>
        <charset val="128"/>
      </rPr>
      <t>軽微な非対称性</t>
    </r>
    <r>
      <rPr>
        <sz val="12"/>
        <rFont val="Arial"/>
        <family val="2"/>
      </rPr>
      <t xml:space="preserve">; </t>
    </r>
    <r>
      <rPr>
        <sz val="12"/>
        <rFont val="ＭＳ Ｐゴシック"/>
        <family val="3"/>
        <charset val="128"/>
      </rPr>
      <t>軽微な萎縮</t>
    </r>
  </si>
  <si>
    <t>Moderate asymmetry; moderate atrophy</t>
  </si>
  <si>
    <r>
      <rPr>
        <sz val="12"/>
        <rFont val="ＭＳ Ｐゴシック"/>
        <family val="3"/>
        <charset val="128"/>
      </rPr>
      <t>中等度の非対称性</t>
    </r>
    <r>
      <rPr>
        <sz val="12"/>
        <rFont val="Arial"/>
        <family val="2"/>
      </rPr>
      <t xml:space="preserve">; </t>
    </r>
    <r>
      <rPr>
        <sz val="12"/>
        <rFont val="ＭＳ Ｐゴシック"/>
        <family val="3"/>
        <charset val="128"/>
      </rPr>
      <t>中等度の萎縮</t>
    </r>
  </si>
  <si>
    <r>
      <t xml:space="preserve">Asymmetry </t>
    </r>
    <r>
      <rPr>
        <sz val="12"/>
        <rFont val="ＭＳ Ｐゴシック"/>
        <family val="3"/>
        <charset val="128"/>
      </rPr>
      <t>＞</t>
    </r>
    <r>
      <rPr>
        <sz val="12"/>
        <rFont val="Arial"/>
        <family val="2"/>
      </rPr>
      <t>1/3 of breast volume; severe atrophy</t>
    </r>
    <phoneticPr fontId="30"/>
  </si>
  <si>
    <r>
      <rPr>
        <sz val="12"/>
        <rFont val="ＭＳ Ｐゴシック"/>
        <family val="3"/>
        <charset val="128"/>
      </rP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phoneticPr fontId="30"/>
  </si>
  <si>
    <t>A disorder characterized by underdevelopment of the breast.</t>
  </si>
  <si>
    <r>
      <rPr>
        <sz val="12"/>
        <rFont val="ＭＳ Ｐゴシック"/>
        <family val="3"/>
        <charset val="128"/>
      </rPr>
      <t>乳房の発育不全</t>
    </r>
  </si>
  <si>
    <t>Breast pain</t>
  </si>
  <si>
    <r>
      <rPr>
        <sz val="12"/>
        <rFont val="ＭＳ Ｐゴシック"/>
        <family val="3"/>
        <charset val="128"/>
      </rPr>
      <t>乳房痛</t>
    </r>
  </si>
  <si>
    <t>A disorder characterized by a sensation of marked discomfort in the breast region.</t>
  </si>
  <si>
    <r>
      <rPr>
        <sz val="12"/>
        <rFont val="ＭＳ Ｐゴシック"/>
        <family val="3"/>
        <charset val="128"/>
      </rPr>
      <t>乳房領域の著しく不快な感覚</t>
    </r>
  </si>
  <si>
    <t>Dysmenorrhea</t>
  </si>
  <si>
    <r>
      <rPr>
        <sz val="12"/>
        <rFont val="ＭＳ Ｐゴシック"/>
        <family val="3"/>
        <charset val="128"/>
      </rPr>
      <t>月経困難症</t>
    </r>
  </si>
  <si>
    <t>A disorder characterized by abnormally painful abdominal cramps during menses.</t>
  </si>
  <si>
    <r>
      <rPr>
        <sz val="12"/>
        <rFont val="ＭＳ Ｐゴシック"/>
        <family val="3"/>
        <charset val="128"/>
      </rPr>
      <t>月経中の異常な腹痛</t>
    </r>
  </si>
  <si>
    <t>Dyspareunia</t>
  </si>
  <si>
    <r>
      <rPr>
        <sz val="12"/>
        <rFont val="ＭＳ Ｐゴシック"/>
        <family val="3"/>
        <charset val="128"/>
      </rPr>
      <t>性交困難</t>
    </r>
  </si>
  <si>
    <t>Mild discomfort or pain associated with vaginal penetration; discomfort relieved with use of vaginal lubricants or estrogen</t>
  </si>
  <si>
    <r>
      <rPr>
        <sz val="12"/>
        <rFont val="ＭＳ Ｐゴシック"/>
        <family val="3"/>
        <charset val="128"/>
      </rP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</si>
  <si>
    <t>Moderate discomfort or pain associated with vaginal penetration; discomfort or pain partially relieved with use of vaginal lubricants or estrogen</t>
  </si>
  <si>
    <r>
      <rPr>
        <sz val="12"/>
        <rFont val="ＭＳ Ｐゴシック"/>
        <family val="3"/>
        <charset val="128"/>
      </rP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</si>
  <si>
    <t>Severe discomfort or pain associated with vaginal penetration; discomfort or pain unrelieved by vaginal lubricants or estrogen</t>
  </si>
  <si>
    <r>
      <rPr>
        <sz val="12"/>
        <rFont val="ＭＳ Ｐゴシック"/>
        <family val="3"/>
        <charset val="128"/>
      </rP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</si>
  <si>
    <t>A disorder characterized by painful or difficult coitus.</t>
  </si>
  <si>
    <r>
      <rPr>
        <sz val="12"/>
        <rFont val="ＭＳ Ｐゴシック"/>
        <family val="3"/>
        <charset val="128"/>
      </rPr>
      <t>痛みを伴う性交</t>
    </r>
    <r>
      <rPr>
        <sz val="12"/>
        <rFont val="Arial"/>
        <family val="2"/>
      </rPr>
      <t>/</t>
    </r>
    <r>
      <rPr>
        <sz val="12"/>
        <rFont val="ＭＳ Ｐゴシック"/>
        <family val="3"/>
        <charset val="128"/>
      </rPr>
      <t>性交困難</t>
    </r>
  </si>
  <si>
    <t>Ejaculation disorder</t>
  </si>
  <si>
    <r>
      <rPr>
        <sz val="12"/>
        <rFont val="ＭＳ Ｐゴシック"/>
        <family val="3"/>
        <charset val="128"/>
      </rPr>
      <t>射精障害</t>
    </r>
  </si>
  <si>
    <t>Diminished ejaculation</t>
  </si>
  <si>
    <r>
      <rPr>
        <sz val="12"/>
        <rFont val="ＭＳ Ｐゴシック"/>
        <family val="3"/>
        <charset val="128"/>
      </rPr>
      <t>射精機能の減弱</t>
    </r>
  </si>
  <si>
    <t>Anejaculation or retrograde ejaculation</t>
  </si>
  <si>
    <r>
      <rPr>
        <sz val="12"/>
        <rFont val="ＭＳ Ｐゴシック"/>
        <family val="3"/>
        <charset val="128"/>
      </rPr>
      <t>無射精または逆行性射精</t>
    </r>
  </si>
  <si>
    <t>A disorder characterized by problems related to ejaculation. This category includes premature, delayed, retrograde and painful ejaculation.</t>
  </si>
  <si>
    <r>
      <rPr>
        <sz val="12"/>
        <rFont val="ＭＳ Ｐゴシック"/>
        <family val="3"/>
        <charset val="128"/>
      </rPr>
      <t>射精に関係する問題。早漏、遅漏、逆向性射精、射精時疼痛が含まれる</t>
    </r>
  </si>
  <si>
    <t>Erectile dysfunction</t>
  </si>
  <si>
    <r>
      <rPr>
        <sz val="12"/>
        <rFont val="ＭＳ Ｐゴシック"/>
        <family val="3"/>
        <charset val="128"/>
      </rPr>
      <t>勃起不全</t>
    </r>
  </si>
  <si>
    <t>Decrease in erectile function (frequency or rigidity of erections) but intervention not indicated (e.g., medication or use of mechanical device,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</si>
  <si>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</si>
  <si>
    <t>Decrease in erectile function (frequency/rigidity of erections), erectile intervention indicated, (e.g., medication or mechanical devices such as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</si>
  <si>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</si>
  <si>
    <t>Decrease in erectile function (frequency/rigidity of erections) but erectile intervention not helpful (e.g., medication or mechanical devices such as penile pump); placement of a permanent penile prosthesis indicated (not previously present)</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</si>
  <si>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</si>
  <si>
    <t>A disorder characterized by the persistent or recurrent inability to achieve or to maintain an erection during sexual activity.</t>
  </si>
  <si>
    <r>
      <rPr>
        <sz val="12"/>
        <rFont val="ＭＳ Ｐゴシック"/>
        <family val="3"/>
        <charset val="128"/>
      </rPr>
      <t>性行為の際の持続的または反復性の勃起不能</t>
    </r>
    <r>
      <rPr>
        <sz val="12"/>
        <rFont val="Arial"/>
        <family val="2"/>
      </rPr>
      <t>/</t>
    </r>
    <r>
      <rPr>
        <sz val="12"/>
        <rFont val="ＭＳ Ｐゴシック"/>
        <family val="3"/>
        <charset val="128"/>
      </rPr>
      <t>勃起維持不能状態</t>
    </r>
  </si>
  <si>
    <t>Fallopian tube obstruction</t>
  </si>
  <si>
    <r>
      <rPr>
        <sz val="12"/>
        <rFont val="ＭＳ Ｐゴシック"/>
        <family val="3"/>
        <charset val="128"/>
      </rPr>
      <t>卵管閉塞</t>
    </r>
  </si>
  <si>
    <t>Symptomatic; elective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</si>
  <si>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待機的処置を要する</t>
    </r>
  </si>
  <si>
    <t>A disorder characterized by blockage of the normal flow of the contents in the fallopian tube.</t>
  </si>
  <si>
    <r>
      <rPr>
        <sz val="12"/>
        <rFont val="ＭＳ Ｐゴシック"/>
        <family val="3"/>
        <charset val="128"/>
      </rPr>
      <t>卵管内の正常な流れの途絶</t>
    </r>
  </si>
  <si>
    <t>Feminization acquired</t>
  </si>
  <si>
    <r>
      <rPr>
        <sz val="12"/>
        <rFont val="ＭＳ Ｐゴシック"/>
        <family val="3"/>
        <charset val="128"/>
      </rPr>
      <t>後天性女性化</t>
    </r>
  </si>
  <si>
    <t>A disorder characterized by the development of secondary female sex characteristics in males due to extrinsic factors.</t>
  </si>
  <si>
    <r>
      <rPr>
        <sz val="12"/>
        <rFont val="ＭＳ Ｐゴシック"/>
        <family val="3"/>
        <charset val="128"/>
      </rPr>
      <t>外的要因により第二次女性性徴が男性で認められる障害</t>
    </r>
  </si>
  <si>
    <t>Genital edema</t>
  </si>
  <si>
    <r>
      <rPr>
        <sz val="12"/>
        <rFont val="ＭＳ Ｐゴシック"/>
        <family val="3"/>
        <charset val="128"/>
      </rPr>
      <t>性器浮腫</t>
    </r>
  </si>
  <si>
    <t>Mild swelling or obscuration of anatomic architecture on close inspection</t>
  </si>
  <si>
    <r>
      <rPr>
        <sz val="12"/>
        <rFont val="ＭＳ Ｐゴシック"/>
        <family val="3"/>
        <charset val="128"/>
      </rPr>
      <t>軽度の腫脹または解剖学的構造が不明瞭になっていることが注意深い診察でわかる</t>
    </r>
  </si>
  <si>
    <t>Readily apparent obscuration of anatomic architecture; obliteration of skin folds; readily apparent deviation from normal anatomic contour</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</si>
  <si>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</si>
  <si>
    <t>Lymphorrhea; gross deviation from normal anatomic contour; limiting self care ADL</t>
  </si>
  <si>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</si>
  <si>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an excessive accumulation of fluid in the genitals.</t>
  </si>
  <si>
    <r>
      <rPr>
        <sz val="12"/>
        <rFont val="ＭＳ Ｐゴシック"/>
        <family val="3"/>
        <charset val="128"/>
      </rPr>
      <t>生殖器の過剰な水分貯留による腫脹</t>
    </r>
  </si>
  <si>
    <t>Gynecomastia</t>
  </si>
  <si>
    <r>
      <rPr>
        <sz val="12"/>
        <rFont val="ＭＳ Ｐゴシック"/>
        <family val="3"/>
        <charset val="128"/>
      </rPr>
      <t>女性化乳房</t>
    </r>
  </si>
  <si>
    <t>Symptomatic (e.g., pain or psychosocial impact)</t>
  </si>
  <si>
    <r>
      <rPr>
        <sz val="12"/>
        <rFont val="ＭＳ Ｐゴシック"/>
        <family val="3"/>
        <charset val="128"/>
      </rP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社会心理学的な影響）</t>
    </r>
  </si>
  <si>
    <t>A disorder characterized by excessive development of the breasts in males.</t>
  </si>
  <si>
    <r>
      <rPr>
        <sz val="12"/>
        <rFont val="ＭＳ Ｐゴシック"/>
        <family val="3"/>
        <charset val="128"/>
      </rPr>
      <t>男性の乳房の過剰な発達</t>
    </r>
  </si>
  <si>
    <t>Hematosalpinx</t>
  </si>
  <si>
    <r>
      <rPr>
        <sz val="12"/>
        <rFont val="ＭＳ Ｐゴシック"/>
        <family val="3"/>
        <charset val="128"/>
      </rPr>
      <t>卵管留血症</t>
    </r>
  </si>
  <si>
    <t>Minimal bleeding identified on imaging study or laparoscopy; intervention not indicated</t>
  </si>
  <si>
    <r>
      <rPr>
        <sz val="12"/>
        <rFont val="ＭＳ Ｐゴシック"/>
        <family val="3"/>
        <charset val="128"/>
      </rPr>
      <t>画像検査</t>
    </r>
    <r>
      <rPr>
        <sz val="12"/>
        <rFont val="Arial"/>
        <family val="2"/>
      </rPr>
      <t>/</t>
    </r>
    <r>
      <rPr>
        <sz val="12"/>
        <rFont val="ＭＳ Ｐゴシック"/>
        <family val="3"/>
        <charset val="128"/>
      </rPr>
      <t>腹腔鏡検査で認められる軽微な出血</t>
    </r>
    <r>
      <rPr>
        <sz val="12"/>
        <rFont val="Arial"/>
        <family val="2"/>
      </rPr>
      <t xml:space="preserve">; </t>
    </r>
    <r>
      <rPr>
        <sz val="12"/>
        <rFont val="ＭＳ Ｐゴシック"/>
        <family val="3"/>
        <charset val="128"/>
      </rPr>
      <t>治療を要さない</t>
    </r>
  </si>
  <si>
    <t>A disorder characterized by the presence of blood in a fallopian tube.</t>
  </si>
  <si>
    <r>
      <rPr>
        <sz val="12"/>
        <rFont val="ＭＳ Ｐゴシック"/>
        <family val="3"/>
        <charset val="128"/>
      </rPr>
      <t>卵管内に血液が貯留している状態</t>
    </r>
  </si>
  <si>
    <t>Irregular menstruation</t>
  </si>
  <si>
    <r>
      <rPr>
        <sz val="12"/>
        <rFont val="ＭＳ Ｐゴシック"/>
        <family val="3"/>
        <charset val="128"/>
      </rPr>
      <t>不規則月経</t>
    </r>
  </si>
  <si>
    <t>Intermittent/irregular menses for no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</si>
  <si>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月経周期未満の無月経を伴う間欠的</t>
    </r>
    <r>
      <rPr>
        <sz val="12"/>
        <rFont val="Arial"/>
        <family val="2"/>
      </rPr>
      <t>/</t>
    </r>
    <r>
      <rPr>
        <sz val="12"/>
        <rFont val="ＭＳ Ｐゴシック"/>
        <family val="3"/>
        <charset val="128"/>
      </rPr>
      <t>不規則な月経</t>
    </r>
  </si>
  <si>
    <t>Intermittent/irregular menses for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</si>
  <si>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月経周期を超える無月経を伴う間欠的</t>
    </r>
    <r>
      <rPr>
        <sz val="12"/>
        <rFont val="Arial"/>
        <family val="2"/>
      </rPr>
      <t>/</t>
    </r>
    <r>
      <rPr>
        <sz val="12"/>
        <rFont val="ＭＳ Ｐゴシック"/>
        <family val="3"/>
        <charset val="128"/>
      </rPr>
      <t>不規則な月経</t>
    </r>
  </si>
  <si>
    <t>A disorder characterized by a change in cycle or duration of menses from baseline.</t>
  </si>
  <si>
    <r>
      <rPr>
        <sz val="12"/>
        <rFont val="ＭＳ Ｐゴシック"/>
        <family val="3"/>
        <charset val="128"/>
      </rPr>
      <t>月経周期や月経期間のベースラインからの変化</t>
    </r>
  </si>
  <si>
    <t>Also consider Reproductive system and breast disorders: Premature menopause, Amenorrhea.</t>
  </si>
  <si>
    <r>
      <rPr>
        <sz val="12"/>
        <rFont val="ＭＳ Ｐゴシック"/>
        <family val="3"/>
        <charset val="128"/>
      </rPr>
      <t>早発閉経または無月経［生殖系および乳房障害］も参照して</t>
    </r>
    <r>
      <rPr>
        <sz val="12"/>
        <rFont val="Arial"/>
        <family val="2"/>
      </rPr>
      <t>grading</t>
    </r>
    <r>
      <rPr>
        <sz val="12"/>
        <rFont val="ＭＳ Ｐゴシック"/>
        <family val="3"/>
        <charset val="128"/>
      </rPr>
      <t>する</t>
    </r>
  </si>
  <si>
    <t>Lactation disorder</t>
  </si>
  <si>
    <r>
      <rPr>
        <sz val="12"/>
        <rFont val="ＭＳ Ｐゴシック"/>
        <family val="3"/>
        <charset val="128"/>
      </rPr>
      <t>乳汁分泌障害</t>
    </r>
  </si>
  <si>
    <t>Mild changes in lactation, not significantly affecting production or expression of breast milk</t>
  </si>
  <si>
    <r>
      <rPr>
        <sz val="12"/>
        <rFont val="ＭＳ Ｐゴシック"/>
        <family val="3"/>
        <charset val="128"/>
      </rPr>
      <t>乳汁分泌の軽度の変化</t>
    </r>
    <r>
      <rPr>
        <sz val="12"/>
        <rFont val="Arial"/>
        <family val="2"/>
      </rPr>
      <t xml:space="preserve">, </t>
    </r>
    <r>
      <rPr>
        <sz val="12"/>
        <rFont val="ＭＳ Ｐゴシック"/>
        <family val="3"/>
        <charset val="128"/>
      </rPr>
      <t>乳汁生成や授乳への影響はない</t>
    </r>
  </si>
  <si>
    <t>Changes in lactation, significantly affecting breast production or expression of breast milk</t>
  </si>
  <si>
    <r>
      <rPr>
        <sz val="12"/>
        <rFont val="ＭＳ Ｐゴシック"/>
        <family val="3"/>
        <charset val="128"/>
      </rPr>
      <t>乳汁分泌に変化があり</t>
    </r>
    <r>
      <rPr>
        <sz val="12"/>
        <rFont val="Arial"/>
        <family val="2"/>
      </rPr>
      <t xml:space="preserve">, </t>
    </r>
    <r>
      <rPr>
        <sz val="12"/>
        <rFont val="ＭＳ Ｐゴシック"/>
        <family val="3"/>
        <charset val="128"/>
      </rPr>
      <t>乳汁生成や授乳に影響がある</t>
    </r>
  </si>
  <si>
    <t>A disorder characterized by disturbances of milk secretion. It is not necessarily related to pregnancy that is observed in females and can be observed in males.</t>
  </si>
  <si>
    <r>
      <rPr>
        <sz val="12"/>
        <rFont val="ＭＳ Ｐゴシック"/>
        <family val="3"/>
        <charset val="128"/>
      </rPr>
      <t>乳汁分泌障害。妊娠によって女性に観察されるだけでなく、男性に観察されることもある</t>
    </r>
  </si>
  <si>
    <t>Menorrhagia</t>
  </si>
  <si>
    <r>
      <rPr>
        <sz val="12"/>
        <rFont val="ＭＳ Ｐゴシック"/>
        <family val="3"/>
        <charset val="128"/>
      </rPr>
      <t>月経過多</t>
    </r>
  </si>
  <si>
    <t>Mild; iron supplements indicated</t>
  </si>
  <si>
    <r>
      <rPr>
        <sz val="12"/>
        <rFont val="ＭＳ Ｐゴシック"/>
        <family val="3"/>
        <charset val="128"/>
      </rPr>
      <t>軽症</t>
    </r>
    <r>
      <rPr>
        <sz val="12"/>
        <rFont val="Arial"/>
        <family val="2"/>
      </rPr>
      <t xml:space="preserve">; </t>
    </r>
    <r>
      <rPr>
        <sz val="12"/>
        <rFont val="ＭＳ Ｐゴシック"/>
        <family val="3"/>
        <charset val="128"/>
      </rPr>
      <t>鉄分の補給を要する</t>
    </r>
  </si>
  <si>
    <t>Moderate symptoms; medical intervention indicated (e.g., hormones)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</si>
  <si>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</si>
  <si>
    <t>Severe; transfusion indicated; operative intervention indicated (e.g., hysterectomy)</t>
  </si>
  <si>
    <r>
      <rPr>
        <sz val="12"/>
        <rFont val="ＭＳ Ｐゴシック"/>
        <family val="3"/>
        <charset val="128"/>
      </rP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</si>
  <si>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</si>
  <si>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A disorder characterized by abnormally heavy vaginal bleeding during menses.</t>
  </si>
  <si>
    <r>
      <rPr>
        <sz val="12"/>
        <rFont val="ＭＳ Ｐゴシック"/>
        <family val="3"/>
        <charset val="128"/>
      </rPr>
      <t>月経期間中の経血量が異常に多い状態</t>
    </r>
  </si>
  <si>
    <t>Nipple deformity</t>
  </si>
  <si>
    <r>
      <rPr>
        <sz val="12"/>
        <rFont val="ＭＳ Ｐゴシック"/>
        <family val="3"/>
        <charset val="128"/>
      </rPr>
      <t>乳頭変形</t>
    </r>
  </si>
  <si>
    <t>Asymptomatic; asymmetry with slight retraction and/or thickening of the nipple areolar complex</t>
  </si>
  <si>
    <r>
      <rPr>
        <sz val="12"/>
        <rFont val="ＭＳ Ｐゴシック"/>
        <family val="3"/>
        <charset val="128"/>
      </rP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乳輪のわずかな退縮および</t>
    </r>
    <r>
      <rPr>
        <sz val="12"/>
        <rFont val="Arial"/>
        <family val="2"/>
      </rPr>
      <t>/</t>
    </r>
    <r>
      <rPr>
        <sz val="12"/>
        <rFont val="ＭＳ Ｐゴシック"/>
        <family val="3"/>
        <charset val="128"/>
      </rPr>
      <t>または肥厚による非対称性</t>
    </r>
  </si>
  <si>
    <t>Symptomatic; asymmetry of nipple areolar complex with moderate retraction and/or thickening of the nipple areolar complex</t>
  </si>
  <si>
    <r>
      <rPr>
        <sz val="12"/>
        <rFont val="ＭＳ Ｐゴシック"/>
        <family val="3"/>
        <charset val="128"/>
      </rP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乳輪の中等度の退縮および</t>
    </r>
    <r>
      <rPr>
        <sz val="12"/>
        <rFont val="Arial"/>
        <family val="2"/>
      </rPr>
      <t>/</t>
    </r>
    <r>
      <rPr>
        <sz val="12"/>
        <rFont val="ＭＳ Ｐゴシック"/>
        <family val="3"/>
        <charset val="128"/>
      </rPr>
      <t>または肥厚による非対称性</t>
    </r>
  </si>
  <si>
    <t>A disorder characterized by a malformation of the nipple.</t>
  </si>
  <si>
    <r>
      <rPr>
        <sz val="12"/>
        <rFont val="ＭＳ Ｐゴシック"/>
        <family val="3"/>
        <charset val="128"/>
      </rPr>
      <t>乳頭の形成異常</t>
    </r>
  </si>
  <si>
    <t>Oligospermia</t>
  </si>
  <si>
    <r>
      <rPr>
        <sz val="12"/>
        <rFont val="ＭＳ Ｐゴシック"/>
        <family val="3"/>
        <charset val="128"/>
      </rPr>
      <t>精子減少症</t>
    </r>
  </si>
  <si>
    <r>
      <t xml:space="preserve">Sperm concentration </t>
    </r>
    <r>
      <rPr>
        <sz val="12"/>
        <rFont val="ＭＳ Ｐゴシック"/>
        <family val="3"/>
        <charset val="128"/>
      </rPr>
      <t>＞</t>
    </r>
    <r>
      <rPr>
        <sz val="12"/>
        <rFont val="Arial"/>
        <family val="2"/>
      </rPr>
      <t xml:space="preserve"> 0 to </t>
    </r>
    <r>
      <rPr>
        <sz val="12"/>
        <rFont val="ＭＳ Ｐゴシック"/>
        <family val="3"/>
        <charset val="128"/>
      </rPr>
      <t>＜</t>
    </r>
    <r>
      <rPr>
        <sz val="12"/>
        <rFont val="Arial"/>
        <family val="2"/>
      </rPr>
      <t xml:space="preserve"> 15 million/ml</t>
    </r>
    <phoneticPr fontId="30"/>
  </si>
  <si>
    <r>
      <rPr>
        <sz val="12"/>
        <rFont val="ＭＳ Ｐゴシック"/>
        <family val="3"/>
        <charset val="128"/>
      </rPr>
      <t>精子濃度</t>
    </r>
    <r>
      <rPr>
        <sz val="12"/>
        <rFont val="Arial"/>
        <family val="2"/>
      </rPr>
      <t>0-1500</t>
    </r>
    <r>
      <rPr>
        <sz val="12"/>
        <rFont val="ＭＳ Ｐゴシック"/>
        <family val="3"/>
        <charset val="128"/>
      </rPr>
      <t>万</t>
    </r>
    <r>
      <rPr>
        <sz val="12"/>
        <rFont val="Arial"/>
        <family val="2"/>
      </rPr>
      <t xml:space="preserve"> /mL</t>
    </r>
    <phoneticPr fontId="30"/>
  </si>
  <si>
    <t>A disorder characterized by a decrease in the number of spermatozoa in the semen.</t>
  </si>
  <si>
    <r>
      <rPr>
        <sz val="12"/>
        <rFont val="ＭＳ Ｐゴシック"/>
        <family val="3"/>
        <charset val="128"/>
      </rPr>
      <t>精液中の精子数の減少</t>
    </r>
  </si>
  <si>
    <t>Ovarian hemorrhage</t>
  </si>
  <si>
    <r>
      <rPr>
        <sz val="12"/>
        <rFont val="ＭＳ Ｐゴシック"/>
        <family val="3"/>
        <charset val="128"/>
      </rPr>
      <t>卵巣出血</t>
    </r>
  </si>
  <si>
    <t>A disorder characterized by bleeding from the ovary.</t>
  </si>
  <si>
    <r>
      <rPr>
        <sz val="12"/>
        <rFont val="ＭＳ Ｐゴシック"/>
        <family val="3"/>
        <charset val="128"/>
      </rPr>
      <t>卵巣からの出血</t>
    </r>
  </si>
  <si>
    <t>Ovarian rupture</t>
  </si>
  <si>
    <r>
      <rPr>
        <sz val="12"/>
        <rFont val="ＭＳ Ｐゴシック"/>
        <family val="3"/>
        <charset val="128"/>
      </rPr>
      <t>卵巣破裂</t>
    </r>
  </si>
  <si>
    <t>Asymptomatic clinical or diagnostic observations only; intervention not indicated</t>
  </si>
  <si>
    <t>Symptomatic and intervention not indicated</t>
  </si>
  <si>
    <r>
      <rPr>
        <sz val="12"/>
        <rFont val="ＭＳ Ｐゴシック"/>
        <family val="3"/>
        <charset val="128"/>
      </rPr>
      <t>症状があるが治療を要さない</t>
    </r>
  </si>
  <si>
    <t>Transfusion; invasive intervention indicated</t>
  </si>
  <si>
    <t>A disorder characterized by tearing or disruption of the ovarian tissue.</t>
  </si>
  <si>
    <r>
      <rPr>
        <sz val="12"/>
        <rFont val="ＭＳ Ｐゴシック"/>
        <family val="3"/>
        <charset val="128"/>
      </rPr>
      <t>卵巣組織の断裂または破裂</t>
    </r>
  </si>
  <si>
    <t>Ovulation pain</t>
  </si>
  <si>
    <r>
      <rPr>
        <sz val="12"/>
        <rFont val="ＭＳ Ｐゴシック"/>
        <family val="3"/>
        <charset val="128"/>
      </rPr>
      <t>排卵痛</t>
    </r>
  </si>
  <si>
    <t>A disorder characterized by a sensation of marked discomfort in one side of the abdomen between menstrual cycles, around the time of the discharge of the ovum from the ovarian follicle.</t>
  </si>
  <si>
    <r>
      <rPr>
        <sz val="12"/>
        <rFont val="ＭＳ Ｐゴシック"/>
        <family val="3"/>
        <charset val="128"/>
      </rPr>
      <t>排卵時期前後の腹部片側の著しく不快な感覚</t>
    </r>
  </si>
  <si>
    <t>Pelvic floor muscle weakness</t>
  </si>
  <si>
    <r>
      <rPr>
        <sz val="12"/>
        <rFont val="ＭＳ Ｐゴシック"/>
        <family val="3"/>
        <charset val="128"/>
      </rPr>
      <t>骨盤底筋力低下</t>
    </r>
  </si>
  <si>
    <t>Symptomatic, not interfering with bladder, bowel, or vaginal function; limiting instrumental ADL</t>
  </si>
  <si>
    <r>
      <rPr>
        <sz val="12"/>
        <rFont val="ＭＳ Ｐゴシック"/>
        <family val="3"/>
        <charset val="128"/>
      </rP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</si>
  <si>
    <t>A disorder characterized by a reduction in the strength of the muscles of the pelvic floor.</t>
  </si>
  <si>
    <r>
      <rPr>
        <sz val="12"/>
        <rFont val="ＭＳ Ｐゴシック"/>
        <family val="3"/>
        <charset val="128"/>
      </rPr>
      <t>骨盤底の筋力の低下</t>
    </r>
  </si>
  <si>
    <t>Pelvic pain</t>
  </si>
  <si>
    <r>
      <rPr>
        <sz val="12"/>
        <rFont val="ＭＳ Ｐゴシック"/>
        <family val="3"/>
        <charset val="128"/>
      </rPr>
      <t>骨盤痛</t>
    </r>
  </si>
  <si>
    <t>A disorder characterized by a sensation of marked discomfort in the pelvis.</t>
  </si>
  <si>
    <r>
      <rPr>
        <sz val="12"/>
        <rFont val="ＭＳ Ｐゴシック"/>
        <family val="3"/>
        <charset val="128"/>
      </rPr>
      <t>骨盤の著しく不快な感覚</t>
    </r>
  </si>
  <si>
    <t>Penile pain</t>
  </si>
  <si>
    <r>
      <rPr>
        <sz val="12"/>
        <rFont val="ＭＳ Ｐゴシック"/>
        <family val="3"/>
        <charset val="128"/>
      </rPr>
      <t>陰茎痛</t>
    </r>
  </si>
  <si>
    <t>A disorder characterized by a sensation of marked discomfort in the penis.</t>
  </si>
  <si>
    <r>
      <rPr>
        <sz val="12"/>
        <rFont val="ＭＳ Ｐゴシック"/>
        <family val="3"/>
        <charset val="128"/>
      </rPr>
      <t>陰茎の著しく不快な感覚</t>
    </r>
  </si>
  <si>
    <t>Perineal pain</t>
  </si>
  <si>
    <r>
      <rPr>
        <sz val="12"/>
        <rFont val="ＭＳ Ｐゴシック"/>
        <family val="3"/>
        <charset val="128"/>
      </rPr>
      <t>会陰痛</t>
    </r>
  </si>
  <si>
    <t>A disorder characterized by a sensation of marked discomfort in the area between the genital organs and the anus.</t>
  </si>
  <si>
    <r>
      <rPr>
        <sz val="12"/>
        <rFont val="ＭＳ Ｐゴシック"/>
        <family val="3"/>
        <charset val="128"/>
      </rPr>
      <t>生殖器と肛門の間の領域の著しく不快な感覚</t>
    </r>
  </si>
  <si>
    <t>Premature menopause</t>
  </si>
  <si>
    <r>
      <rPr>
        <sz val="12"/>
        <rFont val="ＭＳ Ｐゴシック"/>
        <family val="3"/>
        <charset val="128"/>
      </rPr>
      <t>早発閉経</t>
    </r>
  </si>
  <si>
    <t>A disorder characterized by premature ovarian failure. Symptoms may include hot flashes, night sweats, mood swings, and a decrease in sex drive. Laboratory findings include elevated luteinizing hormone (LH) and follicle-stimulating hormone (FSH.)</t>
  </si>
  <si>
    <r>
      <rPr>
        <sz val="12"/>
        <rFont val="ＭＳ Ｐゴシック"/>
        <family val="3"/>
        <charset val="128"/>
      </rPr>
      <t>早期卵巣機能不全。ホットフラッシュ、寝汗、気分変動、性欲の減退を含む症状</t>
    </r>
    <r>
      <rPr>
        <sz val="12"/>
        <rFont val="Arial"/>
        <family val="2"/>
      </rPr>
      <t xml:space="preserve">; </t>
    </r>
    <r>
      <rPr>
        <sz val="12"/>
        <rFont val="ＭＳ Ｐゴシック"/>
        <family val="3"/>
        <charset val="128"/>
      </rPr>
      <t>黄体形成ホルモン（</t>
    </r>
    <r>
      <rPr>
        <sz val="12"/>
        <rFont val="Arial"/>
        <family val="2"/>
      </rPr>
      <t>LH</t>
    </r>
    <r>
      <rPr>
        <sz val="12"/>
        <rFont val="ＭＳ Ｐゴシック"/>
        <family val="3"/>
        <charset val="128"/>
      </rPr>
      <t>）や卵胞刺激ホルモン（</t>
    </r>
    <r>
      <rPr>
        <sz val="12"/>
        <rFont val="Arial"/>
        <family val="2"/>
      </rPr>
      <t>FSH</t>
    </r>
    <r>
      <rPr>
        <sz val="12"/>
        <rFont val="ＭＳ Ｐゴシック"/>
        <family val="3"/>
        <charset val="128"/>
      </rPr>
      <t>）の血中濃度上昇</t>
    </r>
    <phoneticPr fontId="30"/>
  </si>
  <si>
    <t>Prostatic hemorrhage</t>
  </si>
  <si>
    <r>
      <rPr>
        <sz val="12"/>
        <rFont val="ＭＳ Ｐゴシック"/>
        <family val="3"/>
        <charset val="128"/>
      </rPr>
      <t>前立腺出血</t>
    </r>
  </si>
  <si>
    <t>A disorder characterized by bleeding from the prostate gland.</t>
  </si>
  <si>
    <r>
      <rPr>
        <sz val="12"/>
        <rFont val="ＭＳ Ｐゴシック"/>
        <family val="3"/>
        <charset val="128"/>
      </rPr>
      <t>前立腺からの出血</t>
    </r>
  </si>
  <si>
    <t>Prostatic obstruction</t>
  </si>
  <si>
    <r>
      <rPr>
        <sz val="12"/>
        <rFont val="ＭＳ Ｐゴシック"/>
        <family val="3"/>
        <charset val="128"/>
      </rPr>
      <t>前立腺閉塞</t>
    </r>
  </si>
  <si>
    <t>A disorder characterized by compression of the urethra secondary to enlargement of the prostate gland. This results in voiding difficulties (straining to void, slow urine stream, and incomplete emptying of the bladder).</t>
  </si>
  <si>
    <r>
      <rPr>
        <sz val="12"/>
        <rFont val="ＭＳ Ｐゴシック"/>
        <family val="3"/>
        <charset val="128"/>
      </rPr>
      <t>前立腺肥大に続発する尿道の圧迫。排尿困難をもたらす（排尿時の緊張、尿の流れが遅い、残尿）</t>
    </r>
  </si>
  <si>
    <t>Prostatic pain</t>
  </si>
  <si>
    <r>
      <rPr>
        <sz val="12"/>
        <rFont val="ＭＳ Ｐゴシック"/>
        <family val="3"/>
        <charset val="128"/>
      </rPr>
      <t>前立腺痛</t>
    </r>
  </si>
  <si>
    <t>A disorder characterized by a sensation of marked discomfort in the prostate gland.</t>
  </si>
  <si>
    <r>
      <rPr>
        <sz val="12"/>
        <rFont val="ＭＳ Ｐゴシック"/>
        <family val="3"/>
        <charset val="128"/>
      </rPr>
      <t>前立腺の著しく不快な感覚</t>
    </r>
  </si>
  <si>
    <t>Scrotal pain</t>
  </si>
  <si>
    <r>
      <rPr>
        <sz val="12"/>
        <rFont val="ＭＳ Ｐゴシック"/>
        <family val="3"/>
        <charset val="128"/>
      </rPr>
      <t>陰嚢痛</t>
    </r>
  </si>
  <si>
    <t>A disorder characterized by a sensation of marked discomfort in the scrotal area.</t>
  </si>
  <si>
    <r>
      <rPr>
        <sz val="12"/>
        <rFont val="ＭＳ Ｐゴシック"/>
        <family val="3"/>
        <charset val="128"/>
      </rPr>
      <t>陰嚢の著しく不快な感覚</t>
    </r>
  </si>
  <si>
    <t>Spermatic cord hemorrhage</t>
  </si>
  <si>
    <r>
      <rPr>
        <sz val="12"/>
        <rFont val="ＭＳ Ｐゴシック"/>
        <family val="3"/>
        <charset val="128"/>
      </rPr>
      <t>精索出血</t>
    </r>
  </si>
  <si>
    <t>A disorder characterized by bleeding from the spermatic cord.</t>
  </si>
  <si>
    <r>
      <rPr>
        <sz val="12"/>
        <rFont val="ＭＳ Ｐゴシック"/>
        <family val="3"/>
        <charset val="128"/>
      </rPr>
      <t>精索からの出血</t>
    </r>
  </si>
  <si>
    <t>Spermatic cord obstruction</t>
  </si>
  <si>
    <r>
      <rPr>
        <sz val="12"/>
        <rFont val="ＭＳ Ｐゴシック"/>
        <family val="3"/>
        <charset val="128"/>
      </rPr>
      <t>精索閉塞</t>
    </r>
  </si>
  <si>
    <t>A disorder characterized by blockage of the normal flow of the contents of the spermatic cord.</t>
  </si>
  <si>
    <r>
      <rPr>
        <sz val="12"/>
        <rFont val="ＭＳ Ｐゴシック"/>
        <family val="3"/>
        <charset val="128"/>
      </rPr>
      <t>精索内の正常な流れの途絶</t>
    </r>
  </si>
  <si>
    <t>Testicular disorder</t>
  </si>
  <si>
    <r>
      <rPr>
        <sz val="12"/>
        <rFont val="ＭＳ Ｐゴシック"/>
        <family val="3"/>
        <charset val="128"/>
      </rPr>
      <t>精巣障害</t>
    </r>
  </si>
  <si>
    <t>Symptomatic but not interfering with sexual function; intervention not indicated; limiting instrumental ADL</t>
  </si>
  <si>
    <r>
      <rPr>
        <sz val="12"/>
        <rFont val="ＭＳ Ｐゴシック"/>
        <family val="3"/>
        <charset val="128"/>
      </rPr>
      <t>症状があるが</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</si>
  <si>
    <t>Severe symptoms; interfering with sexual function;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</si>
  <si>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</si>
  <si>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abnormal function or appearance of the testis.</t>
  </si>
  <si>
    <r>
      <rPr>
        <sz val="12"/>
        <rFont val="ＭＳ Ｐゴシック"/>
        <family val="3"/>
        <charset val="128"/>
      </rPr>
      <t>精巣の機能または外観の異常</t>
    </r>
  </si>
  <si>
    <t>Also consider Reproductive system and breast disorders: Genital edema or other AE terms in the Renal and urinary disorders SOC or Reproductive system and breast disorders SOC.</t>
  </si>
  <si>
    <r>
      <rPr>
        <sz val="12"/>
        <rFont val="ＭＳ Ｐゴシック"/>
        <family val="3"/>
        <charset val="128"/>
      </rPr>
      <t>性器浮腫［生殖系および乳房障害］、［腎および尿路障害］および［生殖系および乳房障害］の他の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</si>
  <si>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Testicular hemorrhage</t>
  </si>
  <si>
    <r>
      <rPr>
        <sz val="12"/>
        <rFont val="ＭＳ Ｐゴシック"/>
        <family val="3"/>
        <charset val="128"/>
      </rPr>
      <t>精巣出血</t>
    </r>
  </si>
  <si>
    <r>
      <rPr>
        <sz val="12"/>
        <rFont val="ＭＳ Ｐゴシック"/>
        <family val="3"/>
        <charset val="128"/>
      </rPr>
      <t>軽度の症状;</t>
    </r>
    <r>
      <rPr>
        <sz val="12"/>
        <rFont val="Arial"/>
        <family val="2"/>
      </rPr>
      <t xml:space="preserve"> </t>
    </r>
    <r>
      <rPr>
        <sz val="12"/>
        <rFont val="ＭＳ Ｐゴシック"/>
        <family val="3"/>
        <charset val="128"/>
      </rPr>
      <t>治療を要さない</t>
    </r>
    <phoneticPr fontId="30"/>
  </si>
  <si>
    <t>A disorder characterized by bleeding from the testis.</t>
  </si>
  <si>
    <r>
      <rPr>
        <sz val="12"/>
        <rFont val="ＭＳ Ｐゴシック"/>
        <family val="3"/>
        <charset val="128"/>
      </rPr>
      <t>精巣からの出血</t>
    </r>
  </si>
  <si>
    <t>Testicular pain</t>
  </si>
  <si>
    <r>
      <rPr>
        <sz val="12"/>
        <rFont val="ＭＳ Ｐゴシック"/>
        <family val="3"/>
        <charset val="128"/>
      </rPr>
      <t>精巣痛</t>
    </r>
  </si>
  <si>
    <t>A disorder characterized by a sensation of marked discomfort in the testis.</t>
  </si>
  <si>
    <r>
      <rPr>
        <sz val="12"/>
        <rFont val="ＭＳ Ｐゴシック"/>
        <family val="3"/>
        <charset val="128"/>
      </rPr>
      <t>精巣の著しく不快な感覚</t>
    </r>
  </si>
  <si>
    <t>Uterine fistula</t>
  </si>
  <si>
    <r>
      <rPr>
        <sz val="12"/>
        <rFont val="ＭＳ Ｐゴシック"/>
        <family val="3"/>
        <charset val="128"/>
      </rPr>
      <t>子宮瘻</t>
    </r>
  </si>
  <si>
    <t>症状があるが, 侵襲的治療を要さない</t>
    <phoneticPr fontId="30"/>
  </si>
  <si>
    <t>A disorder characterized by an abnormal communication between the uterus and another organ or anatomic site.</t>
  </si>
  <si>
    <r>
      <rPr>
        <sz val="12"/>
        <rFont val="ＭＳ Ｐゴシック"/>
        <family val="3"/>
        <charset val="128"/>
      </rPr>
      <t>子宮と他の器官</t>
    </r>
    <r>
      <rPr>
        <sz val="12"/>
        <rFont val="Arial"/>
        <family val="2"/>
      </rPr>
      <t>/</t>
    </r>
    <r>
      <rPr>
        <sz val="12"/>
        <rFont val="ＭＳ Ｐゴシック"/>
        <family val="3"/>
        <charset val="128"/>
      </rPr>
      <t>解剖学的部位との病的な交通</t>
    </r>
  </si>
  <si>
    <t>Uterine hemorrhage</t>
  </si>
  <si>
    <r>
      <rPr>
        <sz val="12"/>
        <rFont val="ＭＳ Ｐゴシック"/>
        <family val="3"/>
        <charset val="128"/>
      </rPr>
      <t>子宮出血</t>
    </r>
  </si>
  <si>
    <t>A disorder characterized by bleeding from the uterus.</t>
  </si>
  <si>
    <r>
      <rPr>
        <sz val="12"/>
        <rFont val="ＭＳ Ｐゴシック"/>
        <family val="3"/>
        <charset val="128"/>
      </rPr>
      <t>子宮からの出血</t>
    </r>
  </si>
  <si>
    <t>Uterine obstruction</t>
  </si>
  <si>
    <r>
      <rPr>
        <sz val="12"/>
        <rFont val="ＭＳ Ｐゴシック"/>
        <family val="3"/>
        <charset val="128"/>
      </rPr>
      <t>子宮閉塞</t>
    </r>
  </si>
  <si>
    <t>A disorder characterized by blockage of the uterine outlet.</t>
  </si>
  <si>
    <r>
      <rPr>
        <sz val="12"/>
        <rFont val="ＭＳ Ｐゴシック"/>
        <family val="3"/>
        <charset val="128"/>
      </rPr>
      <t>子宮口の閉塞</t>
    </r>
  </si>
  <si>
    <t>Uterine pain</t>
  </si>
  <si>
    <r>
      <rPr>
        <sz val="12"/>
        <rFont val="ＭＳ Ｐゴシック"/>
        <family val="3"/>
        <charset val="128"/>
      </rPr>
      <t>子宮痛</t>
    </r>
  </si>
  <si>
    <t>A disorder characterized by a sensation of marked discomfort in the uterus.</t>
  </si>
  <si>
    <r>
      <rPr>
        <sz val="12"/>
        <rFont val="ＭＳ Ｐゴシック"/>
        <family val="3"/>
        <charset val="128"/>
      </rPr>
      <t>子宮の著しく不快な感覚</t>
    </r>
  </si>
  <si>
    <t>Vaginal discharge</t>
  </si>
  <si>
    <r>
      <rPr>
        <sz val="12"/>
        <rFont val="ＭＳ Ｐゴシック"/>
        <family val="3"/>
        <charset val="128"/>
      </rPr>
      <t>腟分泌物</t>
    </r>
  </si>
  <si>
    <t>Mild vaginal discharge (greater than baseline for patient)</t>
  </si>
  <si>
    <r>
      <rPr>
        <sz val="12"/>
        <rFont val="ＭＳ Ｐゴシック"/>
        <family val="3"/>
        <charset val="128"/>
      </rPr>
      <t>軽度の腟分泌物の増加（ベースラインよりも多い）</t>
    </r>
  </si>
  <si>
    <t>Moderate to heavy vaginal discharge; use of perineal pad or tampon indicated</t>
  </si>
  <si>
    <r>
      <rPr>
        <sz val="12"/>
        <rFont val="ＭＳ Ｐゴシック"/>
        <family val="3"/>
        <charset val="128"/>
      </rP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</si>
  <si>
    <t>A disorder characterized by vaginal secretions. Mucus produced by the cervical glands is discharged from the vagina naturally, especially during the childbearing years.</t>
  </si>
  <si>
    <r>
      <rPr>
        <sz val="12"/>
        <rFont val="ＭＳ Ｐゴシック"/>
        <family val="3"/>
        <charset val="128"/>
      </rPr>
      <t>腟分泌物に関する症状。頚管腺で生成される粘液は、特に妊娠可能時期には腟から分泌される</t>
    </r>
  </si>
  <si>
    <t>Vaginal dryness</t>
  </si>
  <si>
    <r>
      <rPr>
        <sz val="12"/>
        <rFont val="ＭＳ Ｐゴシック"/>
        <family val="3"/>
        <charset val="128"/>
      </rPr>
      <t>腟乾燥</t>
    </r>
  </si>
  <si>
    <t>Mild vaginal dryness not interfering with sexual function</t>
  </si>
  <si>
    <r>
      <rPr>
        <sz val="12"/>
        <rFont val="ＭＳ Ｐゴシック"/>
        <family val="3"/>
        <charset val="128"/>
      </rPr>
      <t>性機能障害のない軽度の腟乾燥</t>
    </r>
  </si>
  <si>
    <t>Moderate vaginal dryness interfering with sexual function or causing frequent discomfort</t>
  </si>
  <si>
    <r>
      <rPr>
        <sz val="12"/>
        <rFont val="ＭＳ Ｐゴシック"/>
        <family val="3"/>
        <charset val="128"/>
      </rPr>
      <t>性機能障害</t>
    </r>
    <r>
      <rPr>
        <sz val="12"/>
        <rFont val="Arial"/>
        <family val="2"/>
      </rPr>
      <t>/</t>
    </r>
    <r>
      <rPr>
        <sz val="12"/>
        <rFont val="ＭＳ Ｐゴシック"/>
        <family val="3"/>
        <charset val="128"/>
      </rPr>
      <t>頻繁な不快感を伴う中等度の腟乾燥</t>
    </r>
  </si>
  <si>
    <t>Severe vaginal dryness resulting in dyspareunia or severe discomfort</t>
  </si>
  <si>
    <r>
      <rPr>
        <sz val="12"/>
        <rFont val="ＭＳ Ｐゴシック"/>
        <family val="3"/>
        <charset val="128"/>
      </rPr>
      <t>性交疼痛</t>
    </r>
    <r>
      <rPr>
        <sz val="12"/>
        <rFont val="Arial"/>
        <family val="2"/>
      </rPr>
      <t>/</t>
    </r>
    <r>
      <rPr>
        <sz val="12"/>
        <rFont val="ＭＳ Ｐゴシック"/>
        <family val="3"/>
        <charset val="128"/>
      </rPr>
      <t>高度の不快感をもたらす高度の腟乾燥</t>
    </r>
  </si>
  <si>
    <t>A disorder characterized by an uncomfortable feeling of itching and burning in the vagina.</t>
  </si>
  <si>
    <r>
      <rPr>
        <sz val="12"/>
        <rFont val="ＭＳ Ｐゴシック"/>
        <family val="3"/>
        <charset val="128"/>
      </rPr>
      <t>腟のそう痒および灼熱感を伴う不快感</t>
    </r>
  </si>
  <si>
    <t>Vaginal fistula</t>
  </si>
  <si>
    <r>
      <rPr>
        <sz val="12"/>
        <rFont val="ＭＳ Ｐゴシック"/>
        <family val="3"/>
        <charset val="128"/>
      </rPr>
      <t>腟瘻</t>
    </r>
  </si>
  <si>
    <t>A disorder characterized by an abnormal communication between the vagina and another organ or anatomic site.</t>
  </si>
  <si>
    <r>
      <rPr>
        <sz val="12"/>
        <rFont val="ＭＳ Ｐゴシック"/>
        <family val="3"/>
        <charset val="128"/>
      </rPr>
      <t>腟と他の器官</t>
    </r>
    <r>
      <rPr>
        <sz val="12"/>
        <rFont val="Arial"/>
        <family val="2"/>
      </rPr>
      <t>/</t>
    </r>
    <r>
      <rPr>
        <sz val="12"/>
        <rFont val="ＭＳ Ｐゴシック"/>
        <family val="3"/>
        <charset val="128"/>
      </rPr>
      <t>解剖学的部位との病的な交通</t>
    </r>
  </si>
  <si>
    <t>Vaginal hemorrhage</t>
  </si>
  <si>
    <r>
      <rPr>
        <sz val="12"/>
        <rFont val="ＭＳ Ｐゴシック"/>
        <family val="3"/>
        <charset val="128"/>
      </rPr>
      <t>腟出血</t>
    </r>
  </si>
  <si>
    <t>A disorder characterized by bleeding from the vagina.</t>
  </si>
  <si>
    <r>
      <rPr>
        <sz val="12"/>
        <rFont val="ＭＳ Ｐゴシック"/>
        <family val="3"/>
        <charset val="128"/>
      </rPr>
      <t>腟からの出血</t>
    </r>
  </si>
  <si>
    <t>Vaginal inflammation</t>
  </si>
  <si>
    <r>
      <rPr>
        <sz val="12"/>
        <rFont val="ＭＳ Ｐゴシック"/>
        <family val="3"/>
        <charset val="128"/>
      </rPr>
      <t>腟の炎症</t>
    </r>
  </si>
  <si>
    <t>Mild discomfort or pain, edema, or redness</t>
  </si>
  <si>
    <r>
      <rPr>
        <sz val="12"/>
        <rFont val="ＭＳ Ｐゴシック"/>
        <family val="3"/>
        <charset val="128"/>
      </rP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</si>
  <si>
    <t>Moderate discomfort or pain, edema, or redness; limiting instrumental ADL</t>
  </si>
  <si>
    <r>
      <rPr>
        <sz val="12"/>
        <rFont val="ＭＳ Ｐゴシック"/>
        <family val="3"/>
        <charset val="128"/>
      </rP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</si>
  <si>
    <t>Severe discomfort or pain, edema, or redness; limiting self care ADL; small areas of mucosal ulceration</t>
  </si>
  <si>
    <r>
      <rPr>
        <sz val="12"/>
        <rFont val="ＭＳ Ｐゴシック"/>
        <family val="3"/>
        <charset val="128"/>
      </rP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</si>
  <si>
    <t>Life-threatening consequences; widespread areas of mucosal ulceration;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</si>
  <si>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広範囲に及ぶ粘膜潰瘍</t>
    </r>
    <r>
      <rPr>
        <sz val="12"/>
        <rFont val="Arial"/>
        <family val="2"/>
      </rPr>
      <t xml:space="preserve">; </t>
    </r>
    <r>
      <rPr>
        <sz val="12"/>
        <rFont val="ＭＳ Ｐゴシック"/>
        <family val="3"/>
        <charset val="128"/>
      </rPr>
      <t>緊急処置を要する</t>
    </r>
  </si>
  <si>
    <t>A disorder characterized by inflammation involving the vagina. Symptoms may include redness, edema, marked discomfort and an increase in vaginal discharge.</t>
  </si>
  <si>
    <r>
      <rPr>
        <sz val="12"/>
        <rFont val="ＭＳ Ｐゴシック"/>
        <family val="3"/>
        <charset val="128"/>
      </rPr>
      <t>腟の炎症。発赤、浮腫、著しい不快感、腟分泌物の増加を含む症状</t>
    </r>
  </si>
  <si>
    <t>Vaginal obstruction</t>
  </si>
  <si>
    <r>
      <rPr>
        <sz val="12"/>
        <rFont val="ＭＳ Ｐゴシック"/>
        <family val="3"/>
        <charset val="128"/>
      </rPr>
      <t>腟閉塞</t>
    </r>
  </si>
  <si>
    <t>A disorder characterized by blockage of vaginal canal.</t>
  </si>
  <si>
    <r>
      <rPr>
        <sz val="12"/>
        <rFont val="ＭＳ Ｐゴシック"/>
        <family val="3"/>
        <charset val="128"/>
      </rPr>
      <t>腟の内腔の閉塞</t>
    </r>
  </si>
  <si>
    <t>Vaginal pain</t>
  </si>
  <si>
    <r>
      <rPr>
        <sz val="12"/>
        <rFont val="ＭＳ Ｐゴシック"/>
        <family val="3"/>
        <charset val="128"/>
      </rPr>
      <t>腟痛</t>
    </r>
  </si>
  <si>
    <t>A disorder characterized by a sensation of marked discomfort in the vagina.</t>
  </si>
  <si>
    <r>
      <rPr>
        <sz val="12"/>
        <rFont val="ＭＳ Ｐゴシック"/>
        <family val="3"/>
        <charset val="128"/>
      </rPr>
      <t>腟の著しく不快な感覚</t>
    </r>
  </si>
  <si>
    <t>Vaginal perforation</t>
  </si>
  <si>
    <r>
      <rPr>
        <sz val="12"/>
        <rFont val="ＭＳ Ｐゴシック"/>
        <family val="3"/>
        <charset val="128"/>
      </rPr>
      <t>腟穿孔</t>
    </r>
  </si>
  <si>
    <t>A disorder characterized by a rupture in the vaginal wall.</t>
  </si>
  <si>
    <r>
      <rPr>
        <sz val="12"/>
        <rFont val="ＭＳ Ｐゴシック"/>
        <family val="3"/>
        <charset val="128"/>
      </rPr>
      <t>腟壁の破裂</t>
    </r>
  </si>
  <si>
    <t>Vaginal stricture</t>
  </si>
  <si>
    <r>
      <rPr>
        <sz val="12"/>
        <rFont val="ＭＳ Ｐゴシック"/>
        <family val="3"/>
        <charset val="128"/>
      </rPr>
      <t>腟狭窄</t>
    </r>
  </si>
  <si>
    <t>Asymptomatic; mild vaginal shortening or narrowing</t>
  </si>
  <si>
    <r>
      <rPr>
        <sz val="12"/>
        <rFont val="ＭＳ Ｐゴシック"/>
        <family val="3"/>
        <charset val="128"/>
      </rP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</si>
  <si>
    <t>Vaginal narrowing and/or shortening not interfering with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</si>
  <si>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または腟長短縮が認められるが内診はできる</t>
    </r>
  </si>
  <si>
    <t>Vaginal narrowing and/or shortening interfering with the use of tampons, sexual activity or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</si>
  <si>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</si>
  <si>
    <t>A disorder characterized by a narrowing of the vaginal canal.</t>
  </si>
  <si>
    <r>
      <rPr>
        <sz val="12"/>
        <rFont val="ＭＳ Ｐゴシック"/>
        <family val="3"/>
        <charset val="128"/>
      </rPr>
      <t>腟の内腔の狭窄</t>
    </r>
  </si>
  <si>
    <t>Reproductive system and breast disorders - Other, specify</t>
  </si>
  <si>
    <r>
      <rPr>
        <sz val="12"/>
        <rFont val="ＭＳ Ｐゴシック"/>
        <family val="3"/>
        <charset val="128"/>
      </rPr>
      <t>生殖系および乳房障害、その他（具体的に記載</t>
    </r>
    <r>
      <rPr>
        <sz val="12"/>
        <rFont val="Arial"/>
        <family val="2"/>
      </rPr>
      <t xml:space="preserve">    </t>
    </r>
    <r>
      <rPr>
        <sz val="12"/>
        <rFont val="ＭＳ Ｐゴシック"/>
        <family val="3"/>
        <charset val="128"/>
      </rPr>
      <t>）</t>
    </r>
  </si>
  <si>
    <r>
      <t>呼吸器、胸郭および縦隔障害</t>
    </r>
    <r>
      <rPr>
        <b/>
        <sz val="12"/>
        <rFont val="Arial"/>
        <family val="2"/>
      </rPr>
      <t xml:space="preserve"> Respiratory, thoracic and mediastinal disorders</t>
    </r>
    <phoneticPr fontId="36" type="noConversion"/>
  </si>
  <si>
    <t>Respiratory, thoracic and mediastinal disorders</t>
  </si>
  <si>
    <r>
      <rPr>
        <sz val="12"/>
        <rFont val="ＭＳ Ｐゴシック"/>
        <family val="3"/>
        <charset val="128"/>
      </rPr>
      <t>呼吸器、胸郭および縦隔障害</t>
    </r>
  </si>
  <si>
    <t>Adult respiratory distress syndrome</t>
  </si>
  <si>
    <r>
      <rPr>
        <sz val="12"/>
        <rFont val="ＭＳ Ｐゴシック"/>
        <family val="3"/>
        <charset val="128"/>
      </rPr>
      <t>成人呼吸窮迫症候群</t>
    </r>
  </si>
  <si>
    <t>Present with radiologic findings; intubation not indicated</t>
  </si>
  <si>
    <r>
      <rPr>
        <sz val="12"/>
        <rFont val="ＭＳ Ｐゴシック"/>
        <family val="3"/>
        <charset val="128"/>
      </rPr>
      <t>画像所見がある</t>
    </r>
    <r>
      <rPr>
        <sz val="12"/>
        <rFont val="Arial"/>
        <family val="2"/>
      </rPr>
      <t xml:space="preserve">; </t>
    </r>
    <r>
      <rPr>
        <sz val="12"/>
        <rFont val="ＭＳ Ｐゴシック"/>
        <family val="3"/>
        <charset val="128"/>
      </rPr>
      <t>気管内挿管を要さない</t>
    </r>
  </si>
  <si>
    <t>Life-threatening respiratory or hemodynamic compromise; intubation or urgent intervention indicated</t>
  </si>
  <si>
    <r>
      <rPr>
        <sz val="12"/>
        <rFont val="ＭＳ Ｐゴシック"/>
        <family val="3"/>
        <charset val="128"/>
      </rP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気管内挿管や緊急処置を要する</t>
    </r>
  </si>
  <si>
    <t>A disorder characterized by progressive and life-threatening pulmonary distress in the absence of an underlying pulmonary condition, usually following major trauma or surgery.</t>
  </si>
  <si>
    <r>
      <rPr>
        <sz val="12"/>
        <rFont val="ＭＳ Ｐゴシック"/>
        <family val="3"/>
        <charset val="128"/>
      </rPr>
      <t>肺の基礎疾患を伴わない進行性で生命を脅かす肺の障害。通常大きな外傷や手術の後に生じる</t>
    </r>
  </si>
  <si>
    <t>Allergic rhinitis</t>
  </si>
  <si>
    <r>
      <rPr>
        <sz val="12"/>
        <rFont val="ＭＳ Ｐゴシック"/>
        <family val="3"/>
        <charset val="128"/>
      </rPr>
      <t>アレルギー性鼻炎</t>
    </r>
  </si>
  <si>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</si>
  <si>
    <r>
      <rPr>
        <sz val="12"/>
        <rFont val="ＭＳ Ｐゴシック"/>
        <family val="3"/>
        <charset val="128"/>
      </rPr>
      <t>外因性のアレルゲンに対する</t>
    </r>
    <r>
      <rPr>
        <sz val="12"/>
        <rFont val="Arial"/>
        <family val="2"/>
      </rPr>
      <t xml:space="preserve"> IgE</t>
    </r>
    <r>
      <rPr>
        <sz val="12"/>
        <rFont val="ＭＳ Ｐゴシック"/>
        <family val="3"/>
        <charset val="128"/>
      </rPr>
      <t>の反応による鼻粘膜の炎症。炎症は、鼻腔粘膜、眼、中耳、喉頭に及ぶ。症状として、くしゃみ、鼻閉、鼻汁、そう痒を呈する</t>
    </r>
  </si>
  <si>
    <t>Apnea</t>
  </si>
  <si>
    <r>
      <rPr>
        <sz val="12"/>
        <rFont val="ＭＳ Ｐゴシック"/>
        <family val="3"/>
        <charset val="128"/>
      </rPr>
      <t>無呼吸</t>
    </r>
  </si>
  <si>
    <t>Present; medical intervention indicated</t>
  </si>
  <si>
    <r>
      <rPr>
        <sz val="12"/>
        <rFont val="ＭＳ Ｐゴシック"/>
        <family val="3"/>
        <charset val="128"/>
      </rPr>
      <t>あり</t>
    </r>
    <r>
      <rPr>
        <sz val="12"/>
        <rFont val="Arial"/>
        <family val="2"/>
      </rPr>
      <t xml:space="preserve">; </t>
    </r>
    <r>
      <rPr>
        <sz val="12"/>
        <rFont val="ＭＳ Ｐゴシック"/>
        <family val="3"/>
        <charset val="128"/>
      </rPr>
      <t>内科的治療を要する</t>
    </r>
  </si>
  <si>
    <t>A disorder characterized by cessation of breathing.</t>
  </si>
  <si>
    <r>
      <rPr>
        <sz val="12"/>
        <rFont val="ＭＳ Ｐゴシック"/>
        <family val="3"/>
        <charset val="128"/>
      </rPr>
      <t>呼吸の停止</t>
    </r>
  </si>
  <si>
    <t>Aspiration</t>
  </si>
  <si>
    <r>
      <rPr>
        <sz val="12"/>
        <rFont val="ＭＳ Ｐゴシック"/>
        <family val="3"/>
        <charset val="128"/>
      </rPr>
      <t>誤嚥</t>
    </r>
  </si>
  <si>
    <t>Altered eating habits; coughing or choking episodes after eating or swallowing; medical intervention indicated (e.g., suction or oxygen)</t>
  </si>
  <si>
    <r>
      <rPr>
        <sz val="12"/>
        <rFont val="ＭＳ Ｐゴシック"/>
        <family val="3"/>
        <charset val="128"/>
      </rPr>
      <t>摂食習慣の変化</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</si>
  <si>
    <t>Dyspnea and pneumonia symptoms (e.g., aspiration pneumonia); hospitalization indicated; unable to aliment orally</t>
  </si>
  <si>
    <r>
      <rPr>
        <sz val="12"/>
        <rFont val="ＭＳ Ｐゴシック"/>
        <family val="3"/>
        <charset val="128"/>
      </rP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経口摂取が不可能</t>
    </r>
  </si>
  <si>
    <t>A disorder characterized by inhalation of solids or liquids into the lungs.</t>
  </si>
  <si>
    <r>
      <rPr>
        <sz val="12"/>
        <rFont val="ＭＳ Ｐゴシック"/>
        <family val="3"/>
        <charset val="128"/>
      </rPr>
      <t>肺への固形物や液体物の吸入</t>
    </r>
  </si>
  <si>
    <t>Atelectasis</t>
  </si>
  <si>
    <r>
      <rPr>
        <sz val="12"/>
        <rFont val="ＭＳ Ｐゴシック"/>
        <family val="3"/>
        <charset val="128"/>
      </rPr>
      <t>無気肺</t>
    </r>
  </si>
  <si>
    <t>Symptomatic (e.g., dyspnea, cough); medical intervention indicated (e.g., chest physiotherapy, suctioning); bronchoscopic suctioning</t>
  </si>
  <si>
    <r>
      <rPr>
        <sz val="12"/>
        <rFont val="ＭＳ Ｐゴシック"/>
        <family val="3"/>
        <charset val="128"/>
      </rPr>
      <t>症状がある（例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</si>
  <si>
    <t>Supplemental oxygen indicated; hospitalization or elective operative intervention indicated (e.g., stent, laser)</t>
  </si>
  <si>
    <r>
      <rPr>
        <sz val="12"/>
        <rFont val="ＭＳ Ｐゴシック"/>
        <family val="3"/>
        <charset val="128"/>
      </rP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</si>
  <si>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the collapse of part or the entire lung.</t>
  </si>
  <si>
    <r>
      <rPr>
        <sz val="12"/>
        <rFont val="ＭＳ Ｐゴシック"/>
        <family val="3"/>
        <charset val="128"/>
      </rPr>
      <t>肺の一部または全肺の虚脱</t>
    </r>
  </si>
  <si>
    <t>Bronchial fistula</t>
  </si>
  <si>
    <r>
      <rPr>
        <sz val="12"/>
        <rFont val="ＭＳ Ｐゴシック"/>
        <family val="3"/>
        <charset val="128"/>
      </rPr>
      <t>気管支瘻</t>
    </r>
  </si>
  <si>
    <t>A disorder characterized by an abnormal communication between the bronchus and another organ or anatomic site.</t>
  </si>
  <si>
    <r>
      <rPr>
        <sz val="12"/>
        <rFont val="ＭＳ Ｐゴシック"/>
        <family val="3"/>
        <charset val="128"/>
      </rPr>
      <t>気管支と他の臓器</t>
    </r>
    <r>
      <rPr>
        <sz val="12"/>
        <rFont val="Arial"/>
        <family val="2"/>
      </rPr>
      <t>/</t>
    </r>
    <r>
      <rPr>
        <sz val="12"/>
        <rFont val="ＭＳ Ｐゴシック"/>
        <family val="3"/>
        <charset val="128"/>
      </rPr>
      <t>解剖学的部位との病的な交通</t>
    </r>
  </si>
  <si>
    <t>Bronchial obstruction</t>
  </si>
  <si>
    <r>
      <rPr>
        <sz val="12"/>
        <rFont val="ＭＳ Ｐゴシック"/>
        <family val="3"/>
        <charset val="128"/>
      </rPr>
      <t>気管支閉塞</t>
    </r>
  </si>
  <si>
    <t>Symptomatic (e.g., mild wheezing); endoscopic evaluation indicated; radiographic evidence of atelectasis/lobar collapse; medical management indicated (e.g., steroids, bronchodilators)</t>
  </si>
  <si>
    <r>
      <rPr>
        <sz val="12"/>
        <rFont val="ＭＳ Ｐゴシック"/>
        <family val="3"/>
        <charset val="128"/>
      </rPr>
      <t>症状がある（例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</si>
  <si>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t>Shortness of breath with stridor; endoscopic intervention indicated (e.g., laser, stent placement)</t>
  </si>
  <si>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</si>
  <si>
    <t>A disorder characterized by blockage of a bronchus passage, most often by bronchial secretions and exudates.</t>
  </si>
  <si>
    <r>
      <rPr>
        <sz val="12"/>
        <rFont val="ＭＳ Ｐゴシック"/>
        <family val="3"/>
        <charset val="128"/>
      </rPr>
      <t>気管支の閉塞。多くの場合は気管支分泌物と滲出液による</t>
    </r>
  </si>
  <si>
    <t>Bronchial stricture</t>
  </si>
  <si>
    <r>
      <rPr>
        <sz val="12"/>
        <rFont val="ＭＳ Ｐゴシック"/>
        <family val="3"/>
        <charset val="128"/>
      </rPr>
      <t>気管支狭窄</t>
    </r>
  </si>
  <si>
    <t>Symptomatic (e.g., rhonchi or wheezing) but without respiratory distress; medical intervention indicated (e.g., steroids, bronchodilators)</t>
  </si>
  <si>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</si>
  <si>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phoneticPr fontId="30"/>
  </si>
  <si>
    <t>A disorder characterized by a narrowing of the bronchial tube.</t>
  </si>
  <si>
    <r>
      <rPr>
        <sz val="12"/>
        <rFont val="ＭＳ Ｐゴシック"/>
        <family val="3"/>
        <charset val="128"/>
      </rPr>
      <t>気管支の狭窄</t>
    </r>
  </si>
  <si>
    <t>Bronchopleural fistula</t>
  </si>
  <si>
    <r>
      <rPr>
        <sz val="12"/>
        <rFont val="ＭＳ Ｐゴシック"/>
        <family val="3"/>
        <charset val="128"/>
      </rPr>
      <t>気管支胸膜瘻</t>
    </r>
  </si>
  <si>
    <t>Hospitalization; invasive intervention indicated</t>
  </si>
  <si>
    <t>A disorder characterized by an abnormal communication between a bronchus and the pleural cavity.</t>
  </si>
  <si>
    <r>
      <rPr>
        <sz val="12"/>
        <rFont val="ＭＳ Ｐゴシック"/>
        <family val="3"/>
        <charset val="128"/>
      </rPr>
      <t>気管支と胸腔との病的な交通</t>
    </r>
  </si>
  <si>
    <t>Bronchopulmonary hemorrhage</t>
  </si>
  <si>
    <r>
      <rPr>
        <sz val="12"/>
        <rFont val="ＭＳ Ｐゴシック"/>
        <family val="3"/>
        <charset val="128"/>
      </rPr>
      <t>気管支肺出血</t>
    </r>
  </si>
  <si>
    <t>Moderate symptoms; invasive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</si>
  <si>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侵襲的治療を要さない</t>
    </r>
  </si>
  <si>
    <t>Life-threatening consequences; intubation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</si>
  <si>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気管内挿管や緊急処置を要する</t>
    </r>
  </si>
  <si>
    <t>A disorder characterized by bleeding from the bronchial wall and/or lung parenchyma.</t>
  </si>
  <si>
    <r>
      <rPr>
        <sz val="12"/>
        <rFont val="ＭＳ Ｐゴシック"/>
        <family val="3"/>
        <charset val="128"/>
      </rPr>
      <t>気管支壁および</t>
    </r>
    <r>
      <rPr>
        <sz val="12"/>
        <rFont val="Arial"/>
        <family val="2"/>
      </rPr>
      <t>/</t>
    </r>
    <r>
      <rPr>
        <sz val="12"/>
        <rFont val="ＭＳ Ｐゴシック"/>
        <family val="3"/>
        <charset val="128"/>
      </rPr>
      <t>または肺実質からの出血</t>
    </r>
  </si>
  <si>
    <t>Bronchospasm</t>
  </si>
  <si>
    <r>
      <rPr>
        <sz val="12"/>
        <rFont val="ＭＳ Ｐゴシック"/>
        <family val="3"/>
        <charset val="128"/>
      </rPr>
      <t>気管支痙攣</t>
    </r>
  </si>
  <si>
    <t>Limiting self care ADL; supplemental oxygen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</si>
  <si>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</si>
  <si>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A disorder characterized by a sudden contraction of the smooth muscles of the bronchial wall.</t>
  </si>
  <si>
    <r>
      <rPr>
        <sz val="12"/>
        <rFont val="ＭＳ Ｐゴシック"/>
        <family val="3"/>
        <charset val="128"/>
      </rPr>
      <t>気管支壁平滑筋の突然の攣縮</t>
    </r>
  </si>
  <si>
    <t>Chylothorax</t>
  </si>
  <si>
    <r>
      <rPr>
        <sz val="12"/>
        <rFont val="ＭＳ Ｐゴシック"/>
        <family val="3"/>
        <charset val="128"/>
      </rPr>
      <t>乳び胸</t>
    </r>
  </si>
  <si>
    <t>Symptomatic; medical intervention indicated (e.g., fat-restricted diet); thoracentesis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</si>
  <si>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胸腔穿刺または胸腔ドレナージを要する</t>
    </r>
  </si>
  <si>
    <t>A disorder characterized by milky pleural effusion (abnormal collection of fluid) resulting from accumulation of lymph fluid in the pleural cavity.</t>
  </si>
  <si>
    <r>
      <rPr>
        <sz val="12"/>
        <rFont val="ＭＳ Ｐゴシック"/>
        <family val="3"/>
        <charset val="128"/>
      </rPr>
      <t>乳白色の胸水（異常な液体貯留）で、胸腔のリンパ液貯留による</t>
    </r>
  </si>
  <si>
    <t>Cough</t>
  </si>
  <si>
    <r>
      <rPr>
        <sz val="12"/>
        <rFont val="ＭＳ Ｐゴシック"/>
        <family val="3"/>
        <charset val="128"/>
      </rPr>
      <t>咳嗽</t>
    </r>
  </si>
  <si>
    <t>Mild symptoms; nonprescription intervention indicated</t>
  </si>
  <si>
    <r>
      <rPr>
        <sz val="12"/>
        <rFont val="ＭＳ Ｐゴシック"/>
        <family val="3"/>
        <charset val="128"/>
      </rPr>
      <t>軽度の症状</t>
    </r>
    <r>
      <rPr>
        <sz val="12"/>
        <rFont val="Arial"/>
        <family val="2"/>
      </rPr>
      <t xml:space="preserve">; </t>
    </r>
    <r>
      <rPr>
        <sz val="12"/>
        <rFont val="ＭＳ Ｐゴシック"/>
        <family val="3"/>
        <charset val="128"/>
      </rPr>
      <t>市販の医薬品を要する</t>
    </r>
  </si>
  <si>
    <t>Moderate symptoms, medical intervention indicated; limiting instrumental ADL</t>
  </si>
  <si>
    <t>A disorder characterized by sudden, often repetitive, spasmodic contraction of the thoracic cavity, resulting in violent release of air from the lungs and usually accompanied by a distinctive sound.</t>
  </si>
  <si>
    <r>
      <rPr>
        <sz val="12"/>
        <rFont val="ＭＳ Ｐゴシック"/>
        <family val="3"/>
        <charset val="128"/>
      </rPr>
      <t>突然で、しばしば反復する胸腔の痙攣性収縮。肺からの激しい空気の放出と特徴的な音を伴う</t>
    </r>
  </si>
  <si>
    <t>Dyspnea</t>
  </si>
  <si>
    <r>
      <rPr>
        <sz val="12"/>
        <rFont val="ＭＳ Ｐゴシック"/>
        <family val="3"/>
        <charset val="128"/>
      </rPr>
      <t>呼吸困難</t>
    </r>
  </si>
  <si>
    <t>Shortness of breath with moderate exertion</t>
  </si>
  <si>
    <r>
      <rPr>
        <sz val="12"/>
        <rFont val="ＭＳ Ｐゴシック"/>
        <family val="3"/>
        <charset val="128"/>
      </rPr>
      <t>中等度の労作に伴う息切れ</t>
    </r>
  </si>
  <si>
    <t>Shortness of breath with minimal exertion; limiting instrumental ADL</t>
  </si>
  <si>
    <r>
      <rPr>
        <sz val="12"/>
        <rFont val="ＭＳ Ｐゴシック"/>
        <family val="3"/>
        <charset val="128"/>
      </rPr>
      <t>極めて軽度の労作に伴う息切れ</t>
    </r>
    <r>
      <rPr>
        <sz val="12"/>
        <rFont val="Arial"/>
        <family val="2"/>
      </rPr>
      <t xml:space="preserve">; </t>
    </r>
    <r>
      <rPr>
        <sz val="12"/>
        <rFont val="ＭＳ Ｐゴシック"/>
        <family val="3"/>
        <charset val="128"/>
      </rPr>
      <t>身の回り以外の日常生活動作の制限</t>
    </r>
  </si>
  <si>
    <t>Shortness of breath at rest; limiting self care ADL</t>
  </si>
  <si>
    <r>
      <rPr>
        <sz val="12"/>
        <rFont val="ＭＳ Ｐゴシック"/>
        <family val="3"/>
        <charset val="128"/>
      </rPr>
      <t>安静時の息切れ</t>
    </r>
    <r>
      <rPr>
        <sz val="12"/>
        <rFont val="Arial"/>
        <family val="2"/>
      </rPr>
      <t xml:space="preserve">; </t>
    </r>
    <r>
      <rPr>
        <sz val="12"/>
        <rFont val="ＭＳ Ｐゴシック"/>
        <family val="3"/>
        <charset val="128"/>
      </rPr>
      <t>身の回りの日常生活動作の制限</t>
    </r>
  </si>
  <si>
    <t>A disorder characterized by an uncomfortable sensation of difficulty breathing.</t>
  </si>
  <si>
    <r>
      <rPr>
        <sz val="12"/>
        <rFont val="ＭＳ Ｐゴシック"/>
        <family val="3"/>
        <charset val="128"/>
      </rPr>
      <t>息苦しい不快な感覚</t>
    </r>
  </si>
  <si>
    <t>Epistaxis</t>
  </si>
  <si>
    <r>
      <rPr>
        <sz val="12"/>
        <rFont val="ＭＳ Ｐゴシック"/>
        <family val="3"/>
        <charset val="128"/>
      </rPr>
      <t>鼻出血</t>
    </r>
  </si>
  <si>
    <t>Moderate symptoms; medical intervention indicated (e.g., nasal packing, cauterization; topical vasoconstrictors)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</si>
  <si>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</si>
  <si>
    <t>Transfusion; invasive intervention indicated (e.g., hemostasis of bleeding site)</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</si>
  <si>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出血部位の止血）</t>
    </r>
  </si>
  <si>
    <t>A disorder characterized by bleeding from the nose.</t>
  </si>
  <si>
    <r>
      <rPr>
        <sz val="12"/>
        <rFont val="ＭＳ Ｐゴシック"/>
        <family val="3"/>
        <charset val="128"/>
      </rPr>
      <t>鼻からの出血</t>
    </r>
  </si>
  <si>
    <t>Hiccups</t>
  </si>
  <si>
    <r>
      <rPr>
        <sz val="12"/>
        <rFont val="ＭＳ Ｐゴシック"/>
        <family val="3"/>
        <charset val="128"/>
      </rPr>
      <t>しゃっくり</t>
    </r>
  </si>
  <si>
    <t>Severe symptoms; interfering with sleep; limiting self care ADL</t>
  </si>
  <si>
    <r>
      <rPr>
        <sz val="12"/>
        <rFont val="ＭＳ Ｐゴシック"/>
        <family val="3"/>
        <charset val="128"/>
      </rPr>
      <t>高度の症状</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</si>
  <si>
    <t>A disorder characterized by repeated gulp sounds that result from an involuntary opening and closing of the glottis. This is attributed to a spasm of the diaphragm.</t>
  </si>
  <si>
    <r>
      <rPr>
        <sz val="12"/>
        <rFont val="ＭＳ Ｐゴシック"/>
        <family val="3"/>
        <charset val="128"/>
      </rPr>
      <t>声門の不随意な開閉による反復性ののどが鳴る音。横隔膜の痙攣に起因する</t>
    </r>
  </si>
  <si>
    <t>Hoarseness</t>
  </si>
  <si>
    <r>
      <rPr>
        <sz val="12"/>
        <rFont val="ＭＳ Ｐゴシック"/>
        <family val="3"/>
        <charset val="128"/>
      </rPr>
      <t>嗄声</t>
    </r>
  </si>
  <si>
    <t>Mild or intermittent voice change; fully understandable; self-resolves</t>
  </si>
  <si>
    <r>
      <rPr>
        <sz val="12"/>
        <rFont val="ＭＳ Ｐゴシック"/>
        <family val="3"/>
        <charset val="128"/>
      </rP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</si>
  <si>
    <t>Moderate or persistent voice changes; may require occasional repetition but understandable on telephone; medical evaluation indicated</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</si>
  <si>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</si>
  <si>
    <t>Severe voice changes including predominantly whispered speech</t>
  </si>
  <si>
    <r>
      <rPr>
        <sz val="12"/>
        <rFont val="ＭＳ Ｐゴシック"/>
        <family val="3"/>
        <charset val="128"/>
      </rPr>
      <t>高度の声の変化（ほとんどがささやき声になる）</t>
    </r>
  </si>
  <si>
    <t>A disorder characterized by harsh and raspy voice arising from or spreading to the larynx.</t>
  </si>
  <si>
    <r>
      <rPr>
        <sz val="12"/>
        <rFont val="ＭＳ Ｐゴシック"/>
        <family val="3"/>
        <charset val="128"/>
      </rPr>
      <t>喉頭から生じる</t>
    </r>
    <r>
      <rPr>
        <sz val="12"/>
        <rFont val="Arial"/>
        <family val="2"/>
      </rPr>
      <t>/</t>
    </r>
    <r>
      <rPr>
        <sz val="12"/>
        <rFont val="ＭＳ Ｐゴシック"/>
        <family val="3"/>
        <charset val="128"/>
      </rPr>
      <t>喉頭に広がるしわがれたかすれ声</t>
    </r>
  </si>
  <si>
    <t>Hypoxia</t>
  </si>
  <si>
    <r>
      <rPr>
        <sz val="12"/>
        <rFont val="ＭＳ Ｐゴシック"/>
        <family val="3"/>
        <charset val="128"/>
      </rPr>
      <t>低酸素症</t>
    </r>
  </si>
  <si>
    <r>
      <t xml:space="preserve">Decreased oxygen saturation with exercise (e.g., pulse oximeter </t>
    </r>
    <r>
      <rPr>
        <sz val="12"/>
        <rFont val="ＭＳ Ｐゴシック"/>
        <family val="3"/>
        <charset val="128"/>
      </rPr>
      <t>＜</t>
    </r>
    <r>
      <rPr>
        <sz val="12"/>
        <rFont val="Arial"/>
        <family val="2"/>
      </rPr>
      <t>88%); intermittent supplemental oxygen</t>
    </r>
    <phoneticPr fontId="30"/>
  </si>
  <si>
    <r>
      <rPr>
        <sz val="12"/>
        <rFont val="ＭＳ Ｐゴシック"/>
        <family val="3"/>
        <charset val="128"/>
      </rP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30"/>
  </si>
  <si>
    <r>
      <t xml:space="preserve">Decreased oxygen saturation at rest (e.g., pulse oximeter </t>
    </r>
    <r>
      <rPr>
        <sz val="12"/>
        <rFont val="ＭＳ Ｐゴシック"/>
        <family val="3"/>
        <charset val="128"/>
      </rPr>
      <t>＜</t>
    </r>
    <r>
      <rPr>
        <sz val="12"/>
        <rFont val="Arial"/>
        <family val="2"/>
      </rPr>
      <t xml:space="preserve">88% or PaO2 </t>
    </r>
    <r>
      <rPr>
        <sz val="12"/>
        <rFont val="ＭＳ Ｐゴシック"/>
        <family val="3"/>
        <charset val="128"/>
      </rPr>
      <t>＜</t>
    </r>
    <r>
      <rPr>
        <sz val="12"/>
        <rFont val="Arial"/>
        <family val="2"/>
      </rPr>
      <t>=55 mm Hg)</t>
    </r>
    <phoneticPr fontId="30"/>
  </si>
  <si>
    <r>
      <rPr>
        <sz val="12"/>
        <rFont val="ＭＳ Ｐゴシック"/>
        <family val="3"/>
        <charset val="128"/>
      </rP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phoneticPr fontId="30"/>
  </si>
  <si>
    <t>A disorder characterized by a decrease in the level of oxygen in the body.</t>
  </si>
  <si>
    <r>
      <rPr>
        <sz val="12"/>
        <rFont val="ＭＳ Ｐゴシック"/>
        <family val="3"/>
        <charset val="128"/>
      </rPr>
      <t>体内酸素レベルの低下</t>
    </r>
  </si>
  <si>
    <t>Laryngeal edema</t>
  </si>
  <si>
    <r>
      <rPr>
        <sz val="12"/>
        <rFont val="ＭＳ Ｐゴシック"/>
        <family val="3"/>
        <charset val="128"/>
      </rPr>
      <t>喉頭浮腫</t>
    </r>
  </si>
  <si>
    <r>
      <rPr>
        <sz val="12"/>
        <rFont val="ＭＳ Ｐゴシック"/>
        <family val="3"/>
        <charset val="128"/>
      </rP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</si>
  <si>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medical intervention indicated (e.g., dexamethasone, epinephrine, antihistamines)</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</si>
  <si>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</si>
  <si>
    <t>Stridor; respiratory distress; hospitalization indicated</t>
  </si>
  <si>
    <r>
      <rPr>
        <sz val="12"/>
        <rFont val="ＭＳ Ｐゴシック"/>
        <family val="3"/>
        <charset val="128"/>
      </rP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</si>
  <si>
    <t>A disorder characterized by swelling due to an excessive accumulation of fluid in the larynx.</t>
  </si>
  <si>
    <r>
      <rPr>
        <sz val="12"/>
        <rFont val="ＭＳ Ｐゴシック"/>
        <family val="3"/>
        <charset val="128"/>
      </rPr>
      <t>過剰な水分貯留による喉頭の腫脹</t>
    </r>
  </si>
  <si>
    <t>Laryngeal fistula</t>
  </si>
  <si>
    <r>
      <rPr>
        <sz val="12"/>
        <rFont val="ＭＳ Ｐゴシック"/>
        <family val="3"/>
        <charset val="128"/>
      </rPr>
      <t>喉頭瘻</t>
    </r>
  </si>
  <si>
    <t>A disorder characterized by an abnormal communication between the larynx and another organ or anatomic site.</t>
  </si>
  <si>
    <r>
      <rPr>
        <sz val="12"/>
        <rFont val="ＭＳ Ｐゴシック"/>
        <family val="3"/>
        <charset val="128"/>
      </rPr>
      <t>喉頭と他の臓器</t>
    </r>
    <r>
      <rPr>
        <sz val="12"/>
        <rFont val="Arial"/>
        <family val="2"/>
      </rPr>
      <t>/</t>
    </r>
    <r>
      <rPr>
        <sz val="12"/>
        <rFont val="ＭＳ Ｐゴシック"/>
        <family val="3"/>
        <charset val="128"/>
      </rPr>
      <t>解剖学的部位との病的な交通</t>
    </r>
  </si>
  <si>
    <t>Laryngeal hemorrhage</t>
  </si>
  <si>
    <r>
      <rPr>
        <sz val="12"/>
        <rFont val="ＭＳ Ｐゴシック"/>
        <family val="3"/>
        <charset val="128"/>
      </rPr>
      <t>喉頭出血</t>
    </r>
  </si>
  <si>
    <t>Mild cough or trace hemoptysis; laryngoscopic findings</t>
  </si>
  <si>
    <r>
      <rPr>
        <sz val="12"/>
        <rFont val="ＭＳ Ｐゴシック"/>
        <family val="3"/>
        <charset val="128"/>
      </rPr>
      <t>軽度の咳またはわずかな喀血</t>
    </r>
    <r>
      <rPr>
        <sz val="12"/>
        <rFont val="Arial"/>
        <family val="2"/>
      </rPr>
      <t xml:space="preserve">; </t>
    </r>
    <r>
      <rPr>
        <sz val="12"/>
        <rFont val="ＭＳ Ｐゴシック"/>
        <family val="3"/>
        <charset val="128"/>
      </rPr>
      <t>喉頭鏡所見のみ</t>
    </r>
  </si>
  <si>
    <t>Life-threatening consequences; urgent intervention indicated (e.g., tracheotomy or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</si>
  <si>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</si>
  <si>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disorder characterized by bleeding from the larynx.</t>
  </si>
  <si>
    <r>
      <rPr>
        <sz val="12"/>
        <rFont val="ＭＳ Ｐゴシック"/>
        <family val="3"/>
        <charset val="128"/>
      </rPr>
      <t>喉頭からの出血</t>
    </r>
  </si>
  <si>
    <t>Laryngeal inflammation</t>
  </si>
  <si>
    <t>Mild sore throat; raspy voice</t>
  </si>
  <si>
    <r>
      <rPr>
        <sz val="12"/>
        <rFont val="ＭＳ Ｐゴシック"/>
        <family val="3"/>
        <charset val="128"/>
      </rPr>
      <t>軽度ののどの痛み</t>
    </r>
    <r>
      <rPr>
        <sz val="12"/>
        <rFont val="Arial"/>
        <family val="2"/>
      </rPr>
      <t xml:space="preserve">; </t>
    </r>
    <r>
      <rPr>
        <sz val="12"/>
        <rFont val="ＭＳ Ｐゴシック"/>
        <family val="3"/>
        <charset val="128"/>
      </rPr>
      <t>かすれ声</t>
    </r>
  </si>
  <si>
    <t>Moderate sore throat; analgesics indicated</t>
  </si>
  <si>
    <r>
      <rPr>
        <sz val="12"/>
        <rFont val="ＭＳ Ｐゴシック"/>
        <family val="3"/>
        <charset val="128"/>
      </rPr>
      <t>中等度ののどの痛み</t>
    </r>
    <r>
      <rPr>
        <sz val="12"/>
        <rFont val="Arial"/>
        <family val="2"/>
      </rPr>
      <t xml:space="preserve">; </t>
    </r>
    <r>
      <rPr>
        <sz val="12"/>
        <rFont val="ＭＳ Ｐゴシック"/>
        <family val="3"/>
        <charset val="128"/>
      </rPr>
      <t>鎮痛薬を要する</t>
    </r>
  </si>
  <si>
    <t>Severe throat pain; endoscopic intervention indicated</t>
  </si>
  <si>
    <r>
      <rPr>
        <sz val="12"/>
        <rFont val="ＭＳ Ｐゴシック"/>
        <family val="3"/>
        <charset val="128"/>
      </rPr>
      <t>高度ののどの痛み</t>
    </r>
    <r>
      <rPr>
        <sz val="12"/>
        <rFont val="Arial"/>
        <family val="2"/>
      </rPr>
      <t xml:space="preserve">; </t>
    </r>
    <r>
      <rPr>
        <sz val="12"/>
        <rFont val="ＭＳ Ｐゴシック"/>
        <family val="3"/>
        <charset val="128"/>
      </rPr>
      <t>内視鏡的治療を要する</t>
    </r>
  </si>
  <si>
    <t>A disorder characterized by an inflammation involving the larynx.</t>
  </si>
  <si>
    <r>
      <rPr>
        <sz val="12"/>
        <rFont val="ＭＳ Ｐゴシック"/>
        <family val="3"/>
        <charset val="128"/>
      </rPr>
      <t>喉頭に及ぶ炎症</t>
    </r>
  </si>
  <si>
    <t>Laryngeal mucositis</t>
  </si>
  <si>
    <r>
      <rPr>
        <sz val="12"/>
        <rFont val="ＭＳ Ｐゴシック"/>
        <family val="3"/>
        <charset val="128"/>
      </rPr>
      <t>喉頭粘膜炎</t>
    </r>
  </si>
  <si>
    <t>Endoscopic findings only; mild discomfort with normal intake</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</si>
  <si>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通常の経口摂取が可能な軽度の不快感</t>
    </r>
  </si>
  <si>
    <t>Moderate pain, analgesics indicated; altered oral intake;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</si>
  <si>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</si>
  <si>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severely altered eating/swallowing; medical intervention indicated</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</si>
  <si>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内科的治療を要する</t>
    </r>
  </si>
  <si>
    <t>A disorder characterized by ulceration or inflammation involving the mucous membrane of the larynx.</t>
  </si>
  <si>
    <r>
      <rPr>
        <sz val="12"/>
        <rFont val="ＭＳ Ｐゴシック"/>
        <family val="3"/>
        <charset val="128"/>
      </rPr>
      <t>喉頭粘膜の潰瘍または炎症</t>
    </r>
  </si>
  <si>
    <t>Laryngeal obstruction</t>
  </si>
  <si>
    <r>
      <rPr>
        <sz val="12"/>
        <rFont val="ＭＳ Ｐゴシック"/>
        <family val="3"/>
        <charset val="128"/>
      </rPr>
      <t>喉頭閉塞</t>
    </r>
  </si>
  <si>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</si>
  <si>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Limiting self care ADL; stridor; endoscopic intervention indicated (e.g., stent, laser)</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</si>
  <si>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</si>
  <si>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blockage of the laryngeal airway.</t>
  </si>
  <si>
    <r>
      <rPr>
        <sz val="12"/>
        <rFont val="ＭＳ Ｐゴシック"/>
        <family val="3"/>
        <charset val="128"/>
      </rPr>
      <t>喉頭の気道の閉塞</t>
    </r>
  </si>
  <si>
    <t>Laryngeal stenosis</t>
  </si>
  <si>
    <r>
      <rPr>
        <sz val="12"/>
        <rFont val="ＭＳ Ｐゴシック"/>
        <family val="3"/>
        <charset val="128"/>
      </rPr>
      <t>喉頭狭窄</t>
    </r>
  </si>
  <si>
    <t>A disorder characterized by a narrowing of the laryngeal airway.</t>
  </si>
  <si>
    <r>
      <rPr>
        <sz val="12"/>
        <rFont val="ＭＳ Ｐゴシック"/>
        <family val="3"/>
        <charset val="128"/>
      </rPr>
      <t>喉頭の気道の狭窄</t>
    </r>
  </si>
  <si>
    <t>Laryngopharyngeal dysesthesia</t>
  </si>
  <si>
    <r>
      <rPr>
        <sz val="12"/>
        <rFont val="ＭＳ Ｐゴシック"/>
        <family val="3"/>
        <charset val="128"/>
      </rPr>
      <t>咽喉頭知覚不全</t>
    </r>
  </si>
  <si>
    <t>Mild symptoms; no anxiety;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</si>
  <si>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</si>
  <si>
    <t>Moderate symptoms; mild anxiety, but no dyspnea; short duration of observation and/or anxiolytic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</si>
  <si>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</si>
  <si>
    <t>Severe symptoms; dyspnea and swallowing difficulty; limiting self care ADL</t>
  </si>
  <si>
    <r>
      <rPr>
        <sz val="12"/>
        <rFont val="ＭＳ Ｐゴシック"/>
        <family val="3"/>
        <charset val="128"/>
      </rPr>
      <t>高度の症状</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</si>
  <si>
    <t>A disorder characterized by an uncomfortable persistent sensation in the area of the laryngopharynx.</t>
  </si>
  <si>
    <r>
      <rPr>
        <sz val="12"/>
        <rFont val="ＭＳ Ｐゴシック"/>
        <family val="3"/>
        <charset val="128"/>
      </rPr>
      <t>咽喉頭領域の持続する不快感</t>
    </r>
  </si>
  <si>
    <t>Laryngospasm</t>
  </si>
  <si>
    <r>
      <rPr>
        <sz val="12"/>
        <rFont val="ＭＳ Ｐゴシック"/>
        <family val="3"/>
        <charset val="128"/>
      </rPr>
      <t>喉頭痙攣</t>
    </r>
  </si>
  <si>
    <t>Transient episode; intervention not indicated</t>
  </si>
  <si>
    <r>
      <rPr>
        <sz val="12"/>
        <rFont val="ＭＳ Ｐゴシック"/>
        <family val="3"/>
        <charset val="128"/>
      </rPr>
      <t>一過性のエピソード</t>
    </r>
    <r>
      <rPr>
        <sz val="12"/>
        <rFont val="Arial"/>
        <family val="2"/>
      </rPr>
      <t xml:space="preserve">; </t>
    </r>
    <r>
      <rPr>
        <sz val="12"/>
        <rFont val="ＭＳ Ｐゴシック"/>
        <family val="3"/>
        <charset val="128"/>
      </rPr>
      <t>治療を要さない</t>
    </r>
  </si>
  <si>
    <t>Recurrent episodes; noninvasive intervention indicated (e.g., breathing technique, pressure point massage)</t>
  </si>
  <si>
    <r>
      <rPr>
        <sz val="12"/>
        <rFont val="ＭＳ Ｐゴシック"/>
        <family val="3"/>
        <charset val="128"/>
      </rP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</si>
  <si>
    <t>Persistent or severe episodes associated with syncope; urgent intervention indicated (e.g., fiberoptic laryngoscopy, intubation, botox injection)</t>
  </si>
  <si>
    <r>
      <rPr>
        <sz val="12"/>
        <rFont val="ＭＳ Ｐゴシック"/>
        <family val="3"/>
        <charset val="128"/>
      </rP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気管内挿管やボトックス注射）</t>
    </r>
  </si>
  <si>
    <t>A disorder characterized by paroxysmal spasmodic muscular contraction of the vocal cords.</t>
  </si>
  <si>
    <r>
      <rPr>
        <sz val="12"/>
        <rFont val="ＭＳ Ｐゴシック"/>
        <family val="3"/>
        <charset val="128"/>
      </rPr>
      <t>声帯の発作性痙攣性の筋収縮</t>
    </r>
  </si>
  <si>
    <t>Mediastinal hemorrhage</t>
  </si>
  <si>
    <r>
      <rPr>
        <sz val="12"/>
        <rFont val="ＭＳ Ｐゴシック"/>
        <family val="3"/>
        <charset val="128"/>
      </rPr>
      <t>縦隔出血</t>
    </r>
  </si>
  <si>
    <t>Mild symptoms; intervention not indicated; radiologic evidence only</t>
  </si>
  <si>
    <r>
      <rPr>
        <sz val="12"/>
        <rFont val="ＭＳ Ｐゴシック"/>
        <family val="3"/>
        <charset val="128"/>
      </rPr>
      <t>軽度の症状</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画像所見のみ</t>
    </r>
    <phoneticPr fontId="30"/>
  </si>
  <si>
    <t>A disorder characterized by bleeding from the mediastinum.</t>
  </si>
  <si>
    <r>
      <rPr>
        <sz val="12"/>
        <rFont val="ＭＳ Ｐゴシック"/>
        <family val="3"/>
        <charset val="128"/>
      </rPr>
      <t>縦隔からの出血</t>
    </r>
  </si>
  <si>
    <t>Nasal congestion</t>
  </si>
  <si>
    <r>
      <rPr>
        <sz val="12"/>
        <rFont val="ＭＳ Ｐゴシック"/>
        <family val="3"/>
        <charset val="128"/>
      </rPr>
      <t>鼻閉</t>
    </r>
  </si>
  <si>
    <t>Associated with bloody nasal discharge or epistaxis</t>
  </si>
  <si>
    <r>
      <rPr>
        <sz val="12"/>
        <rFont val="ＭＳ Ｐゴシック"/>
        <family val="3"/>
        <charset val="128"/>
      </rPr>
      <t>出血を伴う鼻漏または鼻出血</t>
    </r>
  </si>
  <si>
    <t>A disorder characterized by obstruction of the nasal passage due to mucosal edema.</t>
  </si>
  <si>
    <r>
      <rPr>
        <sz val="12"/>
        <rFont val="ＭＳ Ｐゴシック"/>
        <family val="3"/>
        <charset val="128"/>
      </rPr>
      <t>粘膜浮腫による鼻腔の閉塞</t>
    </r>
  </si>
  <si>
    <t>Oropharyngeal pain</t>
  </si>
  <si>
    <r>
      <rPr>
        <sz val="12"/>
        <rFont val="ＭＳ Ｐゴシック"/>
        <family val="3"/>
        <charset val="128"/>
      </rPr>
      <t>口腔咽頭痛</t>
    </r>
  </si>
  <si>
    <t>Moderate pain; altered oral intake; non-narcotics initiated; topical analgesics initiated</t>
  </si>
  <si>
    <r>
      <rPr>
        <sz val="12"/>
        <rFont val="ＭＳ Ｐゴシック"/>
        <family val="3"/>
        <charset val="128"/>
      </rPr>
      <t>中等度の疼痛</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非麻薬性薬剤を要する</t>
    </r>
    <r>
      <rPr>
        <sz val="12"/>
        <rFont val="Arial"/>
        <family val="2"/>
      </rPr>
      <t xml:space="preserve">; </t>
    </r>
    <r>
      <rPr>
        <sz val="12"/>
        <rFont val="ＭＳ Ｐゴシック"/>
        <family val="3"/>
        <charset val="128"/>
      </rPr>
      <t>外用鎮痛薬を要する</t>
    </r>
  </si>
  <si>
    <t>Severe pain; severely altered eating/swallowing; narcotics initiated; requires parenteral nutrition</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</si>
  <si>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麻薬性薬剤を要する</t>
    </r>
    <r>
      <rPr>
        <sz val="12"/>
        <rFont val="Arial"/>
        <family val="2"/>
      </rPr>
      <t xml:space="preserve">; </t>
    </r>
    <r>
      <rPr>
        <sz val="12"/>
        <rFont val="ＭＳ Ｐゴシック"/>
        <family val="3"/>
        <charset val="128"/>
      </rPr>
      <t>非経口栄養を要する</t>
    </r>
    <phoneticPr fontId="30"/>
  </si>
  <si>
    <t>A disorder characterized by a sensation of marked discomfort in the oropharynx.</t>
  </si>
  <si>
    <r>
      <rPr>
        <sz val="12"/>
        <rFont val="ＭＳ Ｐゴシック"/>
        <family val="3"/>
        <charset val="128"/>
      </rPr>
      <t>中咽頭の著しく不快な感覚</t>
    </r>
  </si>
  <si>
    <t>Pharyngeal fistula</t>
  </si>
  <si>
    <r>
      <rPr>
        <sz val="12"/>
        <rFont val="ＭＳ Ｐゴシック"/>
        <family val="3"/>
        <charset val="128"/>
      </rPr>
      <t>咽頭瘻</t>
    </r>
  </si>
  <si>
    <t>A disorder characterized by an abnormal communication between the pharynx and another organ or anatomic site.</t>
  </si>
  <si>
    <r>
      <rPr>
        <sz val="12"/>
        <rFont val="ＭＳ Ｐゴシック"/>
        <family val="3"/>
        <charset val="128"/>
      </rPr>
      <t>咽頭と他の臓器</t>
    </r>
    <r>
      <rPr>
        <sz val="12"/>
        <rFont val="Arial"/>
        <family val="2"/>
      </rPr>
      <t>/</t>
    </r>
    <r>
      <rPr>
        <sz val="12"/>
        <rFont val="ＭＳ Ｐゴシック"/>
        <family val="3"/>
        <charset val="128"/>
      </rPr>
      <t>解剖学的部位との病的な交通</t>
    </r>
  </si>
  <si>
    <t>Pharyngeal hemorrhage</t>
  </si>
  <si>
    <r>
      <rPr>
        <sz val="12"/>
        <rFont val="ＭＳ Ｐゴシック"/>
        <family val="3"/>
        <charset val="128"/>
      </rPr>
      <t>咽頭出血</t>
    </r>
  </si>
  <si>
    <t>A disorder characterized by bleeding from the pharynx.</t>
  </si>
  <si>
    <r>
      <rPr>
        <sz val="12"/>
        <rFont val="ＭＳ Ｐゴシック"/>
        <family val="3"/>
        <charset val="128"/>
      </rPr>
      <t>咽頭からの出血</t>
    </r>
  </si>
  <si>
    <t>Pharyngeal mucositis</t>
  </si>
  <si>
    <r>
      <rPr>
        <sz val="12"/>
        <rFont val="ＭＳ Ｐゴシック"/>
        <family val="3"/>
        <charset val="128"/>
      </rPr>
      <t>咽頭粘膜炎</t>
    </r>
  </si>
  <si>
    <t>Endoscopic findings only; minimal symptoms with normal oral intake; mild pain but analgesics not indicated</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</si>
  <si>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</si>
  <si>
    <r>
      <rPr>
        <sz val="12"/>
        <rFont val="ＭＳ Ｐゴシック"/>
        <family val="3"/>
        <charset val="128"/>
      </rPr>
      <t>中等度の疼痛があり鎮痛薬を要する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</si>
  <si>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unable to adequately aliment or hydrate orally; limiting self care ADL</t>
  </si>
  <si>
    <r>
      <rPr>
        <sz val="12"/>
        <rFont val="ＭＳ Ｐゴシック"/>
        <family val="3"/>
        <charset val="128"/>
      </rP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</si>
  <si>
    <t>A disorder characterized by ulceration or inflammation involving the mucous membrane of the pharynx.</t>
  </si>
  <si>
    <r>
      <rPr>
        <sz val="12"/>
        <rFont val="ＭＳ Ｐゴシック"/>
        <family val="3"/>
        <charset val="128"/>
      </rPr>
      <t>咽頭粘膜の潰瘍または炎症</t>
    </r>
  </si>
  <si>
    <t>Pharyngeal necrosis</t>
  </si>
  <si>
    <r>
      <rPr>
        <sz val="12"/>
        <rFont val="ＭＳ Ｐゴシック"/>
        <family val="3"/>
        <charset val="128"/>
      </rPr>
      <t>咽頭壊死</t>
    </r>
  </si>
  <si>
    <t>Inability to aliment adequately by GI tract; invasive intervention indicated; tube feeding or TPN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</si>
  <si>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</si>
  <si>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necrotic process occurring in the pharynx.</t>
  </si>
  <si>
    <r>
      <rPr>
        <sz val="12"/>
        <rFont val="ＭＳ Ｐゴシック"/>
        <family val="3"/>
        <charset val="128"/>
      </rPr>
      <t>咽頭に生じた壊死</t>
    </r>
  </si>
  <si>
    <t>Pharyngeal stenosis</t>
  </si>
  <si>
    <r>
      <rPr>
        <sz val="12"/>
        <rFont val="ＭＳ Ｐゴシック"/>
        <family val="3"/>
        <charset val="128"/>
      </rPr>
      <t>咽頭狭窄</t>
    </r>
  </si>
  <si>
    <t>A disorder characterized by a narrowing of the pharyngeal airway.</t>
  </si>
  <si>
    <r>
      <rPr>
        <sz val="12"/>
        <rFont val="ＭＳ Ｐゴシック"/>
        <family val="3"/>
        <charset val="128"/>
      </rPr>
      <t>咽頭の気道の狭窄</t>
    </r>
  </si>
  <si>
    <t>Pharyngolaryngeal pain</t>
  </si>
  <si>
    <r>
      <rPr>
        <sz val="12"/>
        <rFont val="ＭＳ Ｐゴシック"/>
        <family val="3"/>
        <charset val="128"/>
      </rPr>
      <t>咽喉頭疼痛</t>
    </r>
  </si>
  <si>
    <t>A disorder characterized by a sensation of marked discomfort in the pharyngolaryngeal region.</t>
  </si>
  <si>
    <r>
      <rPr>
        <sz val="12"/>
        <rFont val="ＭＳ Ｐゴシック"/>
        <family val="3"/>
        <charset val="128"/>
      </rPr>
      <t>咽喉頭部の著しく不快な感覚</t>
    </r>
  </si>
  <si>
    <t>Pleural effusion</t>
  </si>
  <si>
    <r>
      <rPr>
        <sz val="12"/>
        <rFont val="ＭＳ Ｐゴシック"/>
        <family val="3"/>
        <charset val="128"/>
      </rPr>
      <t>胸水</t>
    </r>
  </si>
  <si>
    <t>Symptomatic; intervention indicated (e.g., diuretics or therapeutic thoracentesis)</t>
  </si>
  <si>
    <r>
      <rPr>
        <sz val="12"/>
        <rFont val="ＭＳ Ｐゴシック"/>
        <family val="3"/>
        <charset val="128"/>
      </rP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</si>
  <si>
    <t>Symptomatic with respiratory distress and hypoxia; operative intervention including chest tube or pleurodesis indicated</t>
  </si>
  <si>
    <r>
      <rPr>
        <sz val="12"/>
        <rFont val="ＭＳ Ｐゴシック"/>
        <family val="3"/>
        <charset val="128"/>
      </rPr>
      <t>症状があり呼吸障害と低酸素症を伴う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</si>
  <si>
    <t>A disorder characterized by an increase in amounts of fluid within the pleural cavity. Symptoms include shortness of breath, cough and marked chest discomfort.</t>
  </si>
  <si>
    <r>
      <rPr>
        <sz val="12"/>
        <rFont val="ＭＳ Ｐゴシック"/>
        <family val="3"/>
        <charset val="128"/>
      </rPr>
      <t>胸腔内滲出液の増加。息切れ、咳、著しい胸部の不快感を伴う</t>
    </r>
  </si>
  <si>
    <t>Pleural hemorrhage</t>
  </si>
  <si>
    <r>
      <rPr>
        <sz val="12"/>
        <rFont val="ＭＳ Ｐゴシック"/>
        <family val="3"/>
        <charset val="128"/>
      </rPr>
      <t>胸腔内出血</t>
    </r>
  </si>
  <si>
    <t>Asymptomatic; mild hemorrhage confirmed by thoracentesis</t>
  </si>
  <si>
    <r>
      <rPr>
        <sz val="12"/>
        <rFont val="ＭＳ Ｐゴシック"/>
        <family val="3"/>
        <charset val="128"/>
      </rPr>
      <t>症状がない</t>
    </r>
    <r>
      <rPr>
        <sz val="12"/>
        <rFont val="Arial"/>
        <family val="2"/>
      </rPr>
      <t xml:space="preserve">; </t>
    </r>
    <r>
      <rPr>
        <sz val="12"/>
        <rFont val="ＭＳ Ｐゴシック"/>
        <family val="3"/>
        <charset val="128"/>
      </rPr>
      <t>胸腔穿刺で確認できる軽度の出血</t>
    </r>
  </si>
  <si>
    <t>Symptomatic or associated with pneumothorax; chest tube drainage indicated</t>
  </si>
  <si>
    <r>
      <rPr>
        <sz val="12"/>
        <rFont val="ＭＳ Ｐゴシック"/>
        <family val="3"/>
        <charset val="128"/>
      </rP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</si>
  <si>
    <r>
      <rPr>
        <sz val="12"/>
        <rFont val="ＭＳ Ｐゴシック"/>
        <family val="3"/>
        <charset val="128"/>
      </rPr>
      <t>＞</t>
    </r>
    <r>
      <rPr>
        <sz val="12"/>
        <rFont val="Arial"/>
        <family val="2"/>
      </rPr>
      <t>1000 ml of blood evacuated; persistent bleeding (150-200 ml/hr for 2 - 4 hr); persistent transfusion indicated; elective operative intervention indicated; hospitalization</t>
    </r>
    <phoneticPr fontId="30"/>
  </si>
  <si>
    <r>
      <rPr>
        <sz val="12"/>
        <rFont val="ＭＳ Ｐゴシック"/>
        <family val="3"/>
        <charset val="128"/>
      </rP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繰り返し輸血が必要</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入院を要する</t>
    </r>
    <phoneticPr fontId="30"/>
  </si>
  <si>
    <t>A disorder characterized by bleeding from the pleural cavity.</t>
  </si>
  <si>
    <r>
      <rPr>
        <sz val="12"/>
        <rFont val="ＭＳ Ｐゴシック"/>
        <family val="3"/>
        <charset val="128"/>
      </rPr>
      <t>胸腔からの出血</t>
    </r>
  </si>
  <si>
    <t>Pleuritic pain</t>
  </si>
  <si>
    <r>
      <rPr>
        <sz val="12"/>
        <rFont val="ＭＳ Ｐゴシック"/>
        <family val="3"/>
        <charset val="128"/>
      </rPr>
      <t>胸膜痛</t>
    </r>
  </si>
  <si>
    <t>A disorder characterized by a sensation of marked discomfort in the pleura.</t>
  </si>
  <si>
    <r>
      <rPr>
        <sz val="12"/>
        <rFont val="ＭＳ Ｐゴシック"/>
        <family val="3"/>
        <charset val="128"/>
      </rPr>
      <t>胸膜の著しく不快な感覚</t>
    </r>
  </si>
  <si>
    <t>Pneumonitis</t>
  </si>
  <si>
    <r>
      <rPr>
        <sz val="12"/>
        <rFont val="ＭＳ Ｐゴシック"/>
        <family val="3"/>
        <charset val="128"/>
      </rPr>
      <t>肺臓炎</t>
    </r>
  </si>
  <si>
    <t>Severe symptoms; limiting self care ADL; oxygen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</si>
  <si>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</si>
  <si>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Life-threatening respiratory compromise; urgent intervention indicated (e.g., tracheotomy or intubation)</t>
  </si>
  <si>
    <t>A disorder characterized by inflammation focally or diffusely affecting the lung parenchyma.</t>
  </si>
  <si>
    <r>
      <rPr>
        <sz val="12"/>
        <rFont val="ＭＳ Ｐゴシック"/>
        <family val="3"/>
        <charset val="128"/>
      </rPr>
      <t>肺実質の局所性またはびまん性の炎症</t>
    </r>
  </si>
  <si>
    <t>Pneumothorax</t>
  </si>
  <si>
    <r>
      <rPr>
        <sz val="12"/>
        <rFont val="ＭＳ Ｐゴシック"/>
        <family val="3"/>
        <charset val="128"/>
      </rPr>
      <t>気胸</t>
    </r>
  </si>
  <si>
    <t>Symptomatic; intervention indicated</t>
  </si>
  <si>
    <r>
      <rPr>
        <sz val="12"/>
        <rFont val="ＭＳ Ｐゴシック"/>
        <family val="3"/>
        <charset val="128"/>
      </rPr>
      <t>症状がある</t>
    </r>
    <r>
      <rPr>
        <sz val="12"/>
        <rFont val="Arial"/>
        <family val="2"/>
      </rPr>
      <t xml:space="preserve">; </t>
    </r>
    <r>
      <rPr>
        <sz val="12"/>
        <rFont val="ＭＳ Ｐゴシック"/>
        <family val="3"/>
        <charset val="128"/>
      </rPr>
      <t>治療を要する</t>
    </r>
  </si>
  <si>
    <t>Sclerosis and/or operative intervention indicated; hospitalization indicated</t>
  </si>
  <si>
    <r>
      <rPr>
        <sz val="12"/>
        <rFont val="ＭＳ Ｐゴシック"/>
        <family val="3"/>
        <charset val="128"/>
      </rP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</si>
  <si>
    <t>A disorder characterized by abnormal presence of air in the pleural cavity resulting in the collapse of the lung.</t>
  </si>
  <si>
    <r>
      <rPr>
        <sz val="12"/>
        <rFont val="ＭＳ Ｐゴシック"/>
        <family val="3"/>
        <charset val="128"/>
      </rPr>
      <t>肺虚脱を生じる胸腔内の異常な空気の存在</t>
    </r>
  </si>
  <si>
    <t>Postnasal drip</t>
  </si>
  <si>
    <r>
      <rPr>
        <sz val="12"/>
        <rFont val="ＭＳ Ｐゴシック"/>
        <family val="3"/>
        <charset val="128"/>
      </rPr>
      <t>後鼻漏</t>
    </r>
  </si>
  <si>
    <t>A disorder characterized by excessive mucous secretion in the back of the nasal cavity or throat, causing sore throat and/or coughing.</t>
  </si>
  <si>
    <r>
      <rPr>
        <sz val="12"/>
        <rFont val="ＭＳ Ｐゴシック"/>
        <family val="3"/>
        <charset val="128"/>
      </rPr>
      <t>後鼻腔やのどへの過剰な粘液分泌。咽頭痛や咳を生じる</t>
    </r>
  </si>
  <si>
    <t>Productive cough</t>
  </si>
  <si>
    <r>
      <rPr>
        <sz val="12"/>
        <rFont val="ＭＳ Ｐゴシック"/>
        <family val="3"/>
        <charset val="128"/>
      </rPr>
      <t>湿性咳嗽</t>
    </r>
  </si>
  <si>
    <t>Occasional/minimal production of sputum with cough</t>
  </si>
  <si>
    <r>
      <rPr>
        <sz val="12"/>
        <rFont val="ＭＳ Ｐゴシック"/>
        <family val="3"/>
        <charset val="128"/>
      </rPr>
      <t>時々の</t>
    </r>
    <r>
      <rPr>
        <sz val="12"/>
        <rFont val="Arial"/>
        <family val="2"/>
      </rPr>
      <t>/</t>
    </r>
    <r>
      <rPr>
        <sz val="12"/>
        <rFont val="ＭＳ Ｐゴシック"/>
        <family val="3"/>
        <charset val="128"/>
      </rPr>
      <t>わずかな痰の出る咳</t>
    </r>
  </si>
  <si>
    <t>Moderate sputum production; limiting instrumental ADL</t>
  </si>
  <si>
    <r>
      <rPr>
        <sz val="12"/>
        <rFont val="ＭＳ Ｐゴシック"/>
        <family val="3"/>
        <charset val="128"/>
      </rPr>
      <t>中等度の痰</t>
    </r>
    <r>
      <rPr>
        <sz val="12"/>
        <rFont val="Arial"/>
        <family val="2"/>
      </rPr>
      <t xml:space="preserve">; </t>
    </r>
    <r>
      <rPr>
        <sz val="12"/>
        <rFont val="ＭＳ Ｐゴシック"/>
        <family val="3"/>
        <charset val="128"/>
      </rPr>
      <t>身の回り以外の日常生活動作の制限</t>
    </r>
  </si>
  <si>
    <t>Persistent or copious production of sputum; limiting self care ADL</t>
  </si>
  <si>
    <r>
      <rPr>
        <sz val="12"/>
        <rFont val="ＭＳ Ｐゴシック"/>
        <family val="3"/>
        <charset val="128"/>
      </rP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</si>
  <si>
    <t>A disorder characterized by expectorated secretions upon coughing.</t>
  </si>
  <si>
    <r>
      <rPr>
        <sz val="12"/>
        <rFont val="ＭＳ Ｐゴシック"/>
        <family val="3"/>
        <charset val="128"/>
      </rPr>
      <t>痰の喀出を伴う咳</t>
    </r>
  </si>
  <si>
    <t>Pulmonary edema</t>
  </si>
  <si>
    <r>
      <rPr>
        <sz val="12"/>
        <rFont val="ＭＳ Ｐゴシック"/>
        <family val="3"/>
        <charset val="128"/>
      </rPr>
      <t>肺水腫</t>
    </r>
  </si>
  <si>
    <t>Radiologic findings only; minimal dyspnea on exertion</t>
  </si>
  <si>
    <r>
      <rPr>
        <sz val="12"/>
        <rFont val="ＭＳ Ｐゴシック"/>
        <family val="3"/>
        <charset val="128"/>
      </rPr>
      <t>画像所見のみ</t>
    </r>
    <r>
      <rPr>
        <sz val="12"/>
        <rFont val="Arial"/>
        <family val="2"/>
      </rPr>
      <t xml:space="preserve">; </t>
    </r>
    <r>
      <rPr>
        <sz val="12"/>
        <rFont val="ＭＳ Ｐゴシック"/>
        <family val="3"/>
        <charset val="128"/>
      </rPr>
      <t>労作に伴う軽微な呼吸困難</t>
    </r>
  </si>
  <si>
    <t>Moderate dyspnea on exertion; medical intervention indicated; limiting instrumental ADL</t>
  </si>
  <si>
    <r>
      <rPr>
        <sz val="12"/>
        <rFont val="ＭＳ Ｐゴシック"/>
        <family val="3"/>
        <charset val="128"/>
      </rP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</si>
  <si>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dyspnea or dyspnea at rest; oxygen indicated; limiting self care ADL</t>
  </si>
  <si>
    <r>
      <rPr>
        <sz val="12"/>
        <rFont val="ＭＳ Ｐゴシック"/>
        <family val="3"/>
        <charset val="128"/>
      </rP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酸素投与を要する</t>
    </r>
    <r>
      <rPr>
        <sz val="12"/>
        <rFont val="Arial"/>
        <family val="2"/>
      </rPr>
      <t xml:space="preserve">; </t>
    </r>
    <r>
      <rPr>
        <sz val="12"/>
        <rFont val="ＭＳ Ｐゴシック"/>
        <family val="3"/>
        <charset val="128"/>
      </rPr>
      <t>身の回りの日常生活動作の制限</t>
    </r>
  </si>
  <si>
    <t>Life-threatening respiratory compromise; urgent intervention or intubation with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</si>
  <si>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緊急処置や気管内挿管と人工呼吸を要する</t>
    </r>
  </si>
  <si>
    <t>A disorder characterized by accumulation of fluid in the lung tissues that causes a disturbance of the gas exchange that may lead to respiratory failure.</t>
  </si>
  <si>
    <r>
      <rPr>
        <sz val="12"/>
        <rFont val="ＭＳ Ｐゴシック"/>
        <family val="3"/>
        <charset val="128"/>
      </rPr>
      <t>肺組織への液体の貯留、ガス交換障害を引き起こし肺機能不全を生じ得る</t>
    </r>
  </si>
  <si>
    <t>Pulmonary fibrosis</t>
  </si>
  <si>
    <r>
      <rPr>
        <sz val="12"/>
        <rFont val="ＭＳ Ｐゴシック"/>
        <family val="3"/>
        <charset val="128"/>
      </rPr>
      <t>肺線維症</t>
    </r>
  </si>
  <si>
    <r>
      <t xml:space="preserve">Radiologic pulmonary fibrosis </t>
    </r>
    <r>
      <rPr>
        <sz val="12"/>
        <rFont val="ＭＳ Ｐゴシック"/>
        <family val="3"/>
        <charset val="128"/>
      </rPr>
      <t>＜</t>
    </r>
    <r>
      <rPr>
        <sz val="12"/>
        <rFont val="Arial"/>
        <family val="2"/>
      </rPr>
      <t>25% of lung volume associated with hypoxia</t>
    </r>
    <phoneticPr fontId="30"/>
  </si>
  <si>
    <r>
      <rPr>
        <sz val="12"/>
        <rFont val="ＭＳ Ｐゴシック"/>
        <family val="3"/>
        <charset val="128"/>
      </rPr>
      <t>画像所見上の線維化が総肺容量の＜</t>
    </r>
    <r>
      <rPr>
        <sz val="12"/>
        <rFont val="Arial"/>
        <family val="2"/>
      </rPr>
      <t>25%</t>
    </r>
    <r>
      <rPr>
        <sz val="12"/>
        <rFont val="ＭＳ Ｐゴシック"/>
        <family val="3"/>
        <charset val="128"/>
      </rPr>
      <t>で低酸素症を伴う</t>
    </r>
    <phoneticPr fontId="30"/>
  </si>
  <si>
    <t>Evidence of pulmonary hypertension; radiographic pulmonary fibrosis 25 - 50% associated with hypoxia</t>
    <phoneticPr fontId="30"/>
  </si>
  <si>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
      <rPr>
        <sz val="12"/>
        <rFont val="ＭＳ Ｐゴシック"/>
        <family val="3"/>
        <charset val="128"/>
      </rPr>
      <t>で低酸素症を伴う</t>
    </r>
    <phoneticPr fontId="30"/>
  </si>
  <si>
    <r>
      <t xml:space="preserve">Severe hypoxia; evidence of right-sided heart failure; radiographic pulmonary fibrosis </t>
    </r>
    <r>
      <rPr>
        <sz val="12"/>
        <rFont val="ＭＳ Ｐゴシック"/>
        <family val="3"/>
        <charset val="128"/>
      </rPr>
      <t>＞</t>
    </r>
    <r>
      <rPr>
        <sz val="12"/>
        <rFont val="Arial"/>
        <family val="2"/>
      </rPr>
      <t>50 - 75%</t>
    </r>
    <phoneticPr fontId="30"/>
  </si>
  <si>
    <r>
      <rPr>
        <sz val="12"/>
        <rFont val="ＭＳ Ｐゴシック"/>
        <family val="3"/>
        <charset val="128"/>
      </rPr>
      <t>高度の低酸素症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phoneticPr fontId="30"/>
  </si>
  <si>
    <r>
      <t xml:space="preserve">Life-threatening consequences (e.g., hemodynamic/pulmonary complications); intubation with ventilatory support indicated; radiographic pulmonary fibrosis </t>
    </r>
    <r>
      <rPr>
        <sz val="12"/>
        <rFont val="ＭＳ Ｐゴシック"/>
        <family val="3"/>
        <charset val="128"/>
      </rPr>
      <t>＞</t>
    </r>
    <r>
      <rPr>
        <sz val="12"/>
        <rFont val="Arial"/>
        <family val="2"/>
      </rPr>
      <t>75% with severe honeycombing</t>
    </r>
    <phoneticPr fontId="30"/>
  </si>
  <si>
    <r>
      <rPr>
        <sz val="12"/>
        <rFont val="ＭＳ Ｐゴシック"/>
        <family val="3"/>
        <charset val="128"/>
      </rP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気管内挿管と人工呼吸を要する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phoneticPr fontId="30"/>
  </si>
  <si>
    <t>A disorder characterized by the replacement of the lung tissue by connective tissue, leading to progressive dyspnea, respiratory failure or right heart failure.</t>
  </si>
  <si>
    <r>
      <rPr>
        <sz val="12"/>
        <rFont val="ＭＳ Ｐゴシック"/>
        <family val="3"/>
        <charset val="128"/>
      </rPr>
      <t>結合組織による肺組織の置換。進行性の呼吸困難、呼吸不全、右心不全の原因となる</t>
    </r>
  </si>
  <si>
    <t>Pulmonary fistula</t>
  </si>
  <si>
    <r>
      <rPr>
        <sz val="12"/>
        <rFont val="ＭＳ Ｐゴシック"/>
        <family val="3"/>
        <charset val="128"/>
      </rPr>
      <t>肺瘻</t>
    </r>
  </si>
  <si>
    <t>A disorder characterized by an abnormal communication between the lung and another organ or anatomic site.</t>
  </si>
  <si>
    <r>
      <rPr>
        <sz val="12"/>
        <rFont val="ＭＳ Ｐゴシック"/>
        <family val="3"/>
        <charset val="128"/>
      </rPr>
      <t>肺と他の臓器</t>
    </r>
    <r>
      <rPr>
        <sz val="12"/>
        <rFont val="Arial"/>
        <family val="2"/>
      </rPr>
      <t>/</t>
    </r>
    <r>
      <rPr>
        <sz val="12"/>
        <rFont val="ＭＳ Ｐゴシック"/>
        <family val="3"/>
        <charset val="128"/>
      </rPr>
      <t>解剖学的部位との病的な交通</t>
    </r>
  </si>
  <si>
    <t>Pulmonary hypertension</t>
  </si>
  <si>
    <r>
      <rPr>
        <sz val="12"/>
        <rFont val="ＭＳ Ｐゴシック"/>
        <family val="3"/>
        <charset val="128"/>
      </rPr>
      <t>肺高血圧症</t>
    </r>
  </si>
  <si>
    <t>Minimal dyspnea; findings on physical exam or other evaluation</t>
  </si>
  <si>
    <r>
      <rPr>
        <sz val="12"/>
        <rFont val="ＭＳ Ｐゴシック"/>
        <family val="3"/>
        <charset val="128"/>
      </rPr>
      <t>軽微な呼吸困難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</si>
  <si>
    <t>Moderate dyspnea, cough; requiring evaluation by cardiac catheterization and medical intervention</t>
  </si>
  <si>
    <r>
      <rPr>
        <sz val="12"/>
        <rFont val="ＭＳ Ｐゴシック"/>
        <family val="3"/>
        <charset val="128"/>
      </rP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</si>
  <si>
    <r>
      <rPr>
        <sz val="12"/>
        <rFont val="ＭＳ Ｐゴシック"/>
        <family val="3"/>
        <charset val="128"/>
      </rPr>
      <t>低酸素症や右心不全を伴う高度の症状</t>
    </r>
    <r>
      <rPr>
        <sz val="12"/>
        <rFont val="Arial"/>
        <family val="2"/>
      </rPr>
      <t xml:space="preserve">; </t>
    </r>
    <r>
      <rPr>
        <sz val="12"/>
        <rFont val="ＭＳ Ｐゴシック"/>
        <family val="3"/>
        <charset val="128"/>
      </rPr>
      <t>酸素投与を要する</t>
    </r>
  </si>
  <si>
    <t>Life-threatening airway consequences; urgent intervention indicated (e.g., tracheotomy or intubation)</t>
  </si>
  <si>
    <t>A disorder characterized by an increase in pressure within the pulmonary circulation due to lung or heart disorder.</t>
  </si>
  <si>
    <r>
      <rPr>
        <sz val="12"/>
        <rFont val="ＭＳ Ｐゴシック"/>
        <family val="3"/>
        <charset val="128"/>
      </rPr>
      <t>肺障害や心障害による肺動静脈系の圧の上昇</t>
    </r>
  </si>
  <si>
    <t>Respiratory failure</t>
  </si>
  <si>
    <r>
      <rPr>
        <sz val="12"/>
        <rFont val="ＭＳ Ｐゴシック"/>
        <family val="3"/>
        <charset val="128"/>
      </rPr>
      <t>呼吸不全</t>
    </r>
  </si>
  <si>
    <t>Life-threatening consequences; urgent intervention, intubation,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</si>
  <si>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気管内挿管</t>
    </r>
    <r>
      <rPr>
        <sz val="12"/>
        <rFont val="Arial"/>
        <family val="2"/>
      </rPr>
      <t>/</t>
    </r>
    <r>
      <rPr>
        <sz val="12"/>
        <rFont val="ＭＳ Ｐゴシック"/>
        <family val="3"/>
        <charset val="128"/>
      </rPr>
      <t>人工呼吸を要する</t>
    </r>
  </si>
  <si>
    <t>A disorder characterized by impaired gas exchange by the respiratory system resulting in hypoxia and a decrease in oxygenation of the tissues that may be associated with an increase in arterial levels of carbon dioxide.</t>
  </si>
  <si>
    <r>
      <rPr>
        <sz val="12"/>
        <rFont val="ＭＳ Ｐゴシック"/>
        <family val="3"/>
        <charset val="128"/>
      </rPr>
      <t>低酸素症と組織の酸素化障害をもたらす、呼吸器におけるガス交換障害。動脈血の二酸化炭素濃度の増加を伴うことがある</t>
    </r>
  </si>
  <si>
    <t>Retinoic acid syndrome</t>
  </si>
  <si>
    <r>
      <rPr>
        <sz val="12"/>
        <rFont val="ＭＳ Ｐゴシック"/>
        <family val="3"/>
        <charset val="128"/>
      </rPr>
      <t>レチノイン酸症候群</t>
    </r>
  </si>
  <si>
    <r>
      <t xml:space="preserve">Fluid retention; </t>
    </r>
    <r>
      <rPr>
        <sz val="12"/>
        <rFont val="ＭＳ Ｐゴシック"/>
        <family val="3"/>
        <charset val="128"/>
      </rPr>
      <t>＜</t>
    </r>
    <r>
      <rPr>
        <sz val="12"/>
        <rFont val="Arial"/>
        <family val="2"/>
      </rPr>
      <t>3 kg of weight gain; intervention with fluid restriction and/or diuretics indicated</t>
    </r>
    <phoneticPr fontId="30"/>
  </si>
  <si>
    <r>
      <rPr>
        <sz val="12"/>
        <rFont val="ＭＳ Ｐゴシック"/>
        <family val="3"/>
        <charset val="128"/>
      </rP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30"/>
  </si>
  <si>
    <t>Moderate signs or symptoms; steroids indicated</t>
    <phoneticPr fontId="30"/>
  </si>
  <si>
    <r>
      <rPr>
        <sz val="12"/>
        <rFont val="ＭＳ Ｐゴシック"/>
        <family val="3"/>
        <charset val="128"/>
      </rPr>
      <t>中等度の徴候または症状</t>
    </r>
    <r>
      <rPr>
        <sz val="12"/>
        <rFont val="Arial"/>
        <family val="2"/>
      </rPr>
      <t xml:space="preserve">; </t>
    </r>
    <r>
      <rPr>
        <sz val="12"/>
        <rFont val="ＭＳ Ｐゴシック"/>
        <family val="3"/>
        <charset val="128"/>
      </rPr>
      <t>副腎皮質ステロイドを要する</t>
    </r>
    <phoneticPr fontId="30"/>
  </si>
  <si>
    <t>Life-threatening consequences;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</si>
  <si>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人工呼吸を要する</t>
    </r>
  </si>
  <si>
    <t>A disorder characterized by weight gain, dyspnea, pleural and pericardial effusions, leukocytosis and/or renal failure originally described in patients treated with all-trans retinoic acid.</t>
  </si>
  <si>
    <r>
      <rPr>
        <sz val="12"/>
        <rFont val="ＭＳ Ｐゴシック"/>
        <family val="3"/>
        <charset val="128"/>
      </rP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</si>
  <si>
    <t>Rhinorrhea</t>
  </si>
  <si>
    <r>
      <rPr>
        <sz val="12"/>
        <rFont val="ＭＳ Ｐゴシック"/>
        <family val="3"/>
        <charset val="128"/>
      </rPr>
      <t>鼻漏</t>
    </r>
  </si>
  <si>
    <t>A disorder characterized by excessive mucous secretions draining from the nose.</t>
  </si>
  <si>
    <r>
      <rPr>
        <sz val="12"/>
        <rFont val="ＭＳ Ｐゴシック"/>
        <family val="3"/>
        <charset val="128"/>
      </rPr>
      <t>鼻の粘液分泌の過剰排出</t>
    </r>
  </si>
  <si>
    <t>Sinus disorder</t>
  </si>
  <si>
    <r>
      <rPr>
        <sz val="12"/>
        <rFont val="ＭＳ Ｐゴシック"/>
        <family val="3"/>
        <charset val="128"/>
      </rPr>
      <t>副鼻腔障害</t>
    </r>
  </si>
  <si>
    <t>Asymptomatic mucosal crusting; blood-tinged secretions</t>
  </si>
  <si>
    <r>
      <rPr>
        <sz val="12"/>
        <rFont val="ＭＳ Ｐゴシック"/>
        <family val="3"/>
        <charset val="128"/>
      </rPr>
      <t>症状のない粘膜の痂皮化</t>
    </r>
    <r>
      <rPr>
        <sz val="12"/>
        <rFont val="Arial"/>
        <family val="2"/>
      </rPr>
      <t xml:space="preserve">, </t>
    </r>
    <r>
      <rPr>
        <sz val="12"/>
        <rFont val="ＭＳ Ｐゴシック"/>
        <family val="3"/>
        <charset val="128"/>
      </rPr>
      <t>少量の血液の混じった鼻汁</t>
    </r>
  </si>
  <si>
    <t>Symptomatic stenosis or edema/narrowing interfering with airflow; limiting instrumental ADL</t>
  </si>
  <si>
    <r>
      <rPr>
        <sz val="12"/>
        <rFont val="ＭＳ Ｐゴシック"/>
        <family val="3"/>
        <charset val="128"/>
      </rP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</si>
  <si>
    <t>Stenosis with significant nasal obstruction; limiting self care ADL</t>
  </si>
  <si>
    <r>
      <rPr>
        <sz val="12"/>
        <rFont val="ＭＳ Ｐゴシック"/>
        <family val="3"/>
        <charset val="128"/>
      </rPr>
      <t>顕著な鼻閉を伴う狭窄</t>
    </r>
    <r>
      <rPr>
        <sz val="12"/>
        <rFont val="Arial"/>
        <family val="2"/>
      </rPr>
      <t xml:space="preserve">; </t>
    </r>
    <r>
      <rPr>
        <sz val="12"/>
        <rFont val="ＭＳ Ｐゴシック"/>
        <family val="3"/>
        <charset val="128"/>
      </rPr>
      <t>身の回りの日常生活動作の制限</t>
    </r>
  </si>
  <si>
    <t>Necrosis of soft tissue or bone; urgent operative intervention indicated</t>
  </si>
  <si>
    <r>
      <rPr>
        <sz val="12"/>
        <rFont val="ＭＳ Ｐゴシック"/>
        <family val="3"/>
        <charset val="128"/>
      </rPr>
      <t>軟部組織または骨の壊死</t>
    </r>
    <r>
      <rPr>
        <sz val="12"/>
        <rFont val="Arial"/>
        <family val="2"/>
      </rPr>
      <t xml:space="preserve">; </t>
    </r>
    <r>
      <rPr>
        <sz val="12"/>
        <rFont val="ＭＳ Ｐゴシック"/>
        <family val="3"/>
        <charset val="128"/>
      </rPr>
      <t>緊急の外科的処置を要する</t>
    </r>
  </si>
  <si>
    <t>A disorder characterized by involvement of the paranasal sinuses.</t>
  </si>
  <si>
    <r>
      <rPr>
        <sz val="12"/>
        <rFont val="ＭＳ Ｐゴシック"/>
        <family val="3"/>
        <charset val="128"/>
      </rPr>
      <t>副鼻腔の障害</t>
    </r>
  </si>
  <si>
    <t>Sinus pain</t>
  </si>
  <si>
    <r>
      <rPr>
        <sz val="12"/>
        <rFont val="ＭＳ Ｐゴシック"/>
        <family val="3"/>
        <charset val="128"/>
      </rPr>
      <t>副鼻腔痛</t>
    </r>
  </si>
  <si>
    <t>A disorder characterized by a sensation of marked discomfort in the face, between the eyes, or upper teeth originating from the sinuses.</t>
  </si>
  <si>
    <r>
      <rPr>
        <sz val="12"/>
        <rFont val="ＭＳ Ｐゴシック"/>
        <family val="3"/>
        <charset val="128"/>
      </rPr>
      <t>副鼻腔由来の、目と目の間または歯の上部の顔面の著しい不快感</t>
    </r>
  </si>
  <si>
    <t>Sleep apnea</t>
  </si>
  <si>
    <r>
      <rPr>
        <sz val="12"/>
        <rFont val="ＭＳ Ｐゴシック"/>
        <family val="3"/>
        <charset val="128"/>
      </rPr>
      <t>睡眠時無呼吸</t>
    </r>
  </si>
  <si>
    <t>Snoring and nocturnal sleep arousal without apneic periods</t>
  </si>
  <si>
    <r>
      <rPr>
        <sz val="12"/>
        <rFont val="ＭＳ Ｐゴシック"/>
        <family val="3"/>
        <charset val="128"/>
      </rPr>
      <t>無呼吸時間のない</t>
    </r>
    <r>
      <rPr>
        <sz val="12"/>
        <rFont val="Arial"/>
        <family val="2"/>
      </rPr>
      <t xml:space="preserve">, </t>
    </r>
    <r>
      <rPr>
        <sz val="12"/>
        <rFont val="ＭＳ Ｐゴシック"/>
        <family val="3"/>
        <charset val="128"/>
      </rPr>
      <t>いびきと夜間の睡眠からの覚醒</t>
    </r>
  </si>
  <si>
    <t>Moderate apnea and oxygen desaturation; excessive daytime sleepiness; medical evaluation indicated; limiting instrumental ADL</t>
  </si>
  <si>
    <r>
      <rPr>
        <sz val="12"/>
        <rFont val="ＭＳ Ｐゴシック"/>
        <family val="3"/>
        <charset val="128"/>
      </rP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</si>
  <si>
    <t>Oxygen desaturation; associated with pulmonary hypertension; medical intervention indicated; limiting self care ADL</t>
  </si>
  <si>
    <r>
      <rPr>
        <sz val="12"/>
        <rFont val="ＭＳ Ｐゴシック"/>
        <family val="3"/>
        <charset val="128"/>
      </rPr>
      <t>酸素飽和度の低下</t>
    </r>
    <r>
      <rPr>
        <sz val="12"/>
        <rFont val="Arial"/>
        <family val="2"/>
      </rPr>
      <t xml:space="preserve">; </t>
    </r>
    <r>
      <rPr>
        <sz val="12"/>
        <rFont val="ＭＳ Ｐゴシック"/>
        <family val="3"/>
        <charset val="128"/>
      </rPr>
      <t>肺高血圧を伴う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</si>
  <si>
    <t>Cardiovascular or neuropsychiatric symptoms; urgent operative intervention indicated</t>
  </si>
  <si>
    <r>
      <rPr>
        <sz val="12"/>
        <rFont val="ＭＳ Ｐゴシック"/>
        <family val="3"/>
        <charset val="128"/>
      </rP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</si>
  <si>
    <t>A disorder characterized by cessation of breathing for short periods during sleep.</t>
  </si>
  <si>
    <r>
      <rPr>
        <sz val="12"/>
        <rFont val="ＭＳ Ｐゴシック"/>
        <family val="3"/>
        <charset val="128"/>
      </rPr>
      <t>睡眠時の短時間の呼吸停止</t>
    </r>
  </si>
  <si>
    <t>Sneezing</t>
  </si>
  <si>
    <r>
      <rPr>
        <sz val="12"/>
        <rFont val="ＭＳ Ｐゴシック"/>
        <family val="3"/>
        <charset val="128"/>
      </rPr>
      <t>くしゃみ</t>
    </r>
  </si>
  <si>
    <t>A disorder characterized by the involuntary expulsion of air from the nose.</t>
  </si>
  <si>
    <r>
      <rPr>
        <sz val="12"/>
        <rFont val="ＭＳ Ｐゴシック"/>
        <family val="3"/>
        <charset val="128"/>
      </rPr>
      <t>鼻からの不随意な空気の排出</t>
    </r>
  </si>
  <si>
    <t>呼吸器、胸郭および縦隔障害</t>
    <phoneticPr fontId="30"/>
  </si>
  <si>
    <t>Sore throat</t>
  </si>
  <si>
    <r>
      <rPr>
        <sz val="12"/>
        <rFont val="ＭＳ Ｐゴシック"/>
        <family val="3"/>
        <charset val="128"/>
      </rPr>
      <t>咽喉痛</t>
    </r>
  </si>
  <si>
    <t>Severe pain; limiting self care ADL; limiting ability to swallow</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</si>
  <si>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</si>
  <si>
    <t>A disorder characterized by marked discomfort in the throat</t>
  </si>
  <si>
    <r>
      <rPr>
        <sz val="12"/>
        <rFont val="ＭＳ Ｐゴシック"/>
        <family val="3"/>
        <charset val="128"/>
      </rPr>
      <t>のどの著しい不快感</t>
    </r>
  </si>
  <si>
    <t>Stridor</t>
  </si>
  <si>
    <r>
      <rPr>
        <sz val="12"/>
        <rFont val="ＭＳ Ｐゴシック"/>
        <family val="3"/>
        <charset val="128"/>
      </rPr>
      <t>上気道性喘鳴</t>
    </r>
  </si>
  <si>
    <t>Respiratory distress limiting self care ADL; medical intervention indicated</t>
  </si>
  <si>
    <r>
      <rPr>
        <sz val="12"/>
        <rFont val="ＭＳ Ｐゴシック"/>
        <family val="3"/>
        <charset val="128"/>
      </rPr>
      <t>身の回りの日常生活動作の制限を要する呼吸障害</t>
    </r>
    <r>
      <rPr>
        <sz val="12"/>
        <rFont val="Arial"/>
        <family val="2"/>
      </rPr>
      <t xml:space="preserve">; </t>
    </r>
    <r>
      <rPr>
        <sz val="12"/>
        <rFont val="ＭＳ Ｐゴシック"/>
        <family val="3"/>
        <charset val="128"/>
      </rPr>
      <t>内科的治療を要する</t>
    </r>
  </si>
  <si>
    <t>A disorder characterized by a high pitched breathing sound due to laryngeal or upper airway obstruction.</t>
  </si>
  <si>
    <r>
      <rPr>
        <sz val="12"/>
        <rFont val="ＭＳ Ｐゴシック"/>
        <family val="3"/>
        <charset val="128"/>
      </rPr>
      <t>喉頭または上部気道の閉塞による甲高い呼吸音</t>
    </r>
  </si>
  <si>
    <t>Tracheal fistula</t>
  </si>
  <si>
    <r>
      <rPr>
        <sz val="12"/>
        <rFont val="ＭＳ Ｐゴシック"/>
        <family val="3"/>
        <charset val="128"/>
      </rPr>
      <t>気管瘻</t>
    </r>
  </si>
  <si>
    <t>A disorder characterized by an abnormal communication between the trachea and another organ or anatomic site.</t>
  </si>
  <si>
    <r>
      <rPr>
        <sz val="12"/>
        <rFont val="ＭＳ Ｐゴシック"/>
        <family val="3"/>
        <charset val="128"/>
      </rPr>
      <t>気管と他の臓器</t>
    </r>
    <r>
      <rPr>
        <sz val="12"/>
        <rFont val="Arial"/>
        <family val="2"/>
      </rPr>
      <t>/</t>
    </r>
    <r>
      <rPr>
        <sz val="12"/>
        <rFont val="ＭＳ Ｐゴシック"/>
        <family val="3"/>
        <charset val="128"/>
      </rPr>
      <t>解剖学的部位との病的な交通</t>
    </r>
  </si>
  <si>
    <t>Tracheal mucositis</t>
  </si>
  <si>
    <r>
      <rPr>
        <sz val="12"/>
        <rFont val="ＭＳ Ｐゴシック"/>
        <family val="3"/>
        <charset val="128"/>
      </rPr>
      <t>気管粘膜炎</t>
    </r>
  </si>
  <si>
    <t>Endoscopic findings only; minimal hemoptysis, pain, or respiratory symptoms</t>
  </si>
  <si>
    <r>
      <rPr>
        <sz val="12"/>
        <rFont val="ＭＳ Ｐゴシック"/>
        <family val="3"/>
        <charset val="128"/>
      </rPr>
      <t>内視鏡的所見のみ</t>
    </r>
    <r>
      <rPr>
        <sz val="12"/>
        <rFont val="Arial"/>
        <family val="2"/>
      </rPr>
      <t>;</t>
    </r>
    <r>
      <rPr>
        <sz val="12"/>
        <rFont val="ＭＳ Ｐゴシック"/>
        <family val="3"/>
        <charset val="128"/>
      </rPr>
      <t>軽微な喀血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</si>
  <si>
    <t>Severe pain; hemorrhage or respiratory symptoms; limiting self care ADL</t>
  </si>
  <si>
    <r>
      <rPr>
        <sz val="12"/>
        <rFont val="ＭＳ Ｐゴシック"/>
        <family val="3"/>
        <charset val="128"/>
      </rP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</si>
  <si>
    <t>A disorder characterized by an inflammation or ulceration involving the mucous membrane of the trachea.</t>
  </si>
  <si>
    <r>
      <rPr>
        <sz val="12"/>
        <rFont val="ＭＳ Ｐゴシック"/>
        <family val="3"/>
        <charset val="128"/>
      </rPr>
      <t>気管粘膜の炎症または潰瘍</t>
    </r>
  </si>
  <si>
    <t>Tracheal stenosis</t>
  </si>
  <si>
    <r>
      <rPr>
        <sz val="12"/>
        <rFont val="ＭＳ Ｐゴシック"/>
        <family val="3"/>
        <charset val="128"/>
      </rPr>
      <t>気管狭窄</t>
    </r>
  </si>
  <si>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</si>
  <si>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a narrowing of the trachea.</t>
  </si>
  <si>
    <r>
      <rPr>
        <sz val="12"/>
        <rFont val="ＭＳ Ｐゴシック"/>
        <family val="3"/>
        <charset val="128"/>
      </rPr>
      <t>気管の狭窄</t>
    </r>
  </si>
  <si>
    <t>Voice alteration</t>
  </si>
  <si>
    <r>
      <rPr>
        <sz val="12"/>
        <rFont val="ＭＳ Ｐゴシック"/>
        <family val="3"/>
        <charset val="128"/>
      </rPr>
      <t>音声変調</t>
    </r>
  </si>
  <si>
    <t>Mild or intermittent change from normal voice</t>
  </si>
  <si>
    <r>
      <rPr>
        <sz val="12"/>
        <rFont val="ＭＳ Ｐゴシック"/>
        <family val="3"/>
        <charset val="128"/>
      </rPr>
      <t>軽度または間欠的な声の変化</t>
    </r>
  </si>
  <si>
    <t>Moderate or persistent change from normal voice; still understandable</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</si>
  <si>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聞き取れる</t>
    </r>
  </si>
  <si>
    <t>Severe voice changes including predominantly whispered speech; may require frequent repetition or face-to-face contact for understandability; may require assistive technology</t>
  </si>
  <si>
    <r>
      <rPr>
        <sz val="12"/>
        <rFont val="ＭＳ Ｐゴシック"/>
        <family val="3"/>
        <charset val="128"/>
      </rP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</si>
  <si>
    <t>A disorder characterized by a change in the sound and/or speed of the voice.</t>
  </si>
  <si>
    <r>
      <rPr>
        <sz val="12"/>
        <rFont val="ＭＳ Ｐゴシック"/>
        <family val="3"/>
        <charset val="128"/>
      </rPr>
      <t>声および</t>
    </r>
    <r>
      <rPr>
        <sz val="12"/>
        <rFont val="Arial"/>
        <family val="2"/>
      </rPr>
      <t>/</t>
    </r>
    <r>
      <rPr>
        <sz val="12"/>
        <rFont val="ＭＳ Ｐゴシック"/>
        <family val="3"/>
        <charset val="128"/>
      </rPr>
      <t>または発語スピードの変化</t>
    </r>
  </si>
  <si>
    <t>Wheezing</t>
  </si>
  <si>
    <r>
      <rPr>
        <sz val="12"/>
        <rFont val="ＭＳ Ｐゴシック"/>
        <family val="3"/>
        <charset val="128"/>
      </rPr>
      <t>喘鳴</t>
    </r>
  </si>
  <si>
    <t>Detectable airway noise with minimal symptoms</t>
  </si>
  <si>
    <r>
      <rPr>
        <sz val="12"/>
        <rFont val="ＭＳ Ｐゴシック"/>
        <family val="3"/>
        <charset val="128"/>
      </rPr>
      <t>聞き取れる気道雑音で</t>
    </r>
    <r>
      <rPr>
        <sz val="12"/>
        <rFont val="Arial"/>
        <family val="2"/>
      </rPr>
      <t xml:space="preserve">, </t>
    </r>
    <r>
      <rPr>
        <sz val="12"/>
        <rFont val="ＭＳ Ｐゴシック"/>
        <family val="3"/>
        <charset val="128"/>
      </rPr>
      <t>軽微な症状を伴う</t>
    </r>
  </si>
  <si>
    <t>Severe respiratory symptoms limiting self care ADL; oxygen therapy or hospitalization indicated</t>
  </si>
  <si>
    <r>
      <rPr>
        <sz val="12"/>
        <rFont val="ＭＳ Ｐゴシック"/>
        <family val="3"/>
        <charset val="128"/>
      </rPr>
      <t>身の回りの日常生活動作の制限を要する高度の呼吸器症状</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</si>
  <si>
    <t>A disorder characterized by a high-pitched, whistling sound during breathing. It results from the narrowing or obstruction of the respiratory airways.</t>
  </si>
  <si>
    <r>
      <rPr>
        <sz val="12"/>
        <rFont val="ＭＳ Ｐゴシック"/>
        <family val="3"/>
        <charset val="128"/>
      </rPr>
      <t>呼吸中の甲高い、ヒューヒューする音。気道の狭窄または閉塞による</t>
    </r>
  </si>
  <si>
    <t>Respiratory, thoracic and mediastinal disorders - Other, specify</t>
  </si>
  <si>
    <r>
      <rPr>
        <sz val="12"/>
        <rFont val="ＭＳ Ｐゴシック"/>
        <family val="3"/>
        <charset val="128"/>
      </rPr>
      <t>呼吸器、胸郭および縦隔障害、その他（具体的に記載</t>
    </r>
    <r>
      <rPr>
        <sz val="12"/>
        <rFont val="Arial"/>
        <family val="2"/>
      </rPr>
      <t xml:space="preserve">    </t>
    </r>
    <r>
      <rPr>
        <sz val="12"/>
        <rFont val="ＭＳ Ｐゴシック"/>
        <family val="3"/>
        <charset val="128"/>
      </rPr>
      <t>）</t>
    </r>
  </si>
  <si>
    <r>
      <t>皮膚および皮下組織障害</t>
    </r>
    <r>
      <rPr>
        <b/>
        <sz val="12"/>
        <rFont val="Arial"/>
        <family val="2"/>
      </rPr>
      <t xml:space="preserve"> Skin and subcutaneous tissue disorders</t>
    </r>
    <phoneticPr fontId="36" type="noConversion"/>
  </si>
  <si>
    <t>Skin and subcutaneous tissue disorders</t>
  </si>
  <si>
    <r>
      <rPr>
        <sz val="12"/>
        <rFont val="ＭＳ Ｐゴシック"/>
        <family val="3"/>
        <charset val="128"/>
      </rPr>
      <t>皮膚および皮下組織障害</t>
    </r>
  </si>
  <si>
    <t>Alopecia</t>
  </si>
  <si>
    <r>
      <rPr>
        <sz val="12"/>
        <rFont val="ＭＳ Ｐゴシック"/>
        <family val="3"/>
        <charset val="128"/>
      </rPr>
      <t>脱毛症</t>
    </r>
  </si>
  <si>
    <r>
      <t xml:space="preserve">Hair loss of </t>
    </r>
    <r>
      <rPr>
        <sz val="12"/>
        <rFont val="ＭＳ Ｐゴシック"/>
        <family val="3"/>
        <charset val="128"/>
      </rPr>
      <t>＜</t>
    </r>
    <r>
      <rPr>
        <sz val="12"/>
        <rFont val="Arial"/>
        <family val="2"/>
      </rPr>
      <t>50% of normal for that individual that is not obvious from a distance but only on close inspection; a different hair style may be required to cover the hair loss but it does not require a wig or hair piece to camouflage</t>
    </r>
    <phoneticPr fontId="30"/>
  </si>
  <si>
    <r>
      <rPr>
        <sz val="12"/>
        <rFont val="ＭＳ Ｐゴシック"/>
        <family val="3"/>
        <charset val="128"/>
      </rPr>
      <t>遠くからではわからないが近くで見るとわかる</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phoneticPr fontId="30"/>
  </si>
  <si>
    <r>
      <t xml:space="preserve">Hair loss of </t>
    </r>
    <r>
      <rPr>
        <sz val="12"/>
        <rFont val="ＭＳ Ｐゴシック"/>
        <family val="3"/>
        <charset val="128"/>
      </rPr>
      <t>＞</t>
    </r>
    <r>
      <rPr>
        <sz val="12"/>
        <rFont val="Arial"/>
        <family val="2"/>
      </rPr>
      <t>=50% normal for that individual that is readily apparent to others; a wig or hair piece is necessary if the patient desires to completely camouflage the hair loss; associated with psychosocial impact</t>
    </r>
    <phoneticPr fontId="30"/>
  </si>
  <si>
    <r>
      <rPr>
        <sz val="12"/>
        <rFont val="ＭＳ Ｐゴシック"/>
        <family val="3"/>
        <charset val="128"/>
      </rPr>
      <t>他人にも容易にわかる</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t>
    </r>
    <phoneticPr fontId="30"/>
  </si>
  <si>
    <t>A disorder characterized by a decrease in density of hair compared to normal for a given individual at a given age and body location.</t>
  </si>
  <si>
    <r>
      <rPr>
        <sz val="12"/>
        <rFont val="ＭＳ Ｐゴシック"/>
        <family val="3"/>
        <charset val="128"/>
      </rPr>
      <t>年齢、部位に相応の量よりも毛髪が減少</t>
    </r>
  </si>
  <si>
    <t>Body odor</t>
  </si>
  <si>
    <r>
      <rPr>
        <sz val="12"/>
        <rFont val="ＭＳ Ｐゴシック"/>
        <family val="3"/>
        <charset val="128"/>
      </rPr>
      <t>体臭</t>
    </r>
  </si>
  <si>
    <t>Mild odor; physician intervention not indicated; self care interventions</t>
  </si>
  <si>
    <r>
      <rPr>
        <sz val="12"/>
        <rFont val="ＭＳ Ｐゴシック"/>
        <family val="3"/>
        <charset val="128"/>
      </rP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</si>
  <si>
    <t>Pronounced odor; psychosocial impact; patient seeks medical intervention</t>
  </si>
  <si>
    <r>
      <rPr>
        <sz val="12"/>
        <rFont val="ＭＳ Ｐゴシック"/>
        <family val="3"/>
        <charset val="128"/>
      </rP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</si>
  <si>
    <t>A disorder characterized by an abnormal body smell resulting from the growth of bacteria on the body.</t>
  </si>
  <si>
    <r>
      <rPr>
        <sz val="12"/>
        <rFont val="ＭＳ Ｐゴシック"/>
        <family val="3"/>
        <charset val="128"/>
      </rPr>
      <t>体表の細菌増殖に起因する異常な体臭</t>
    </r>
  </si>
  <si>
    <t>Bullous dermatitis</t>
  </si>
  <si>
    <r>
      <rPr>
        <sz val="12"/>
        <rFont val="ＭＳ Ｐゴシック"/>
        <family val="3"/>
        <charset val="128"/>
      </rPr>
      <t>水疱性皮膚炎</t>
    </r>
  </si>
  <si>
    <r>
      <t xml:space="preserve">Asymptomatic; blisters covering </t>
    </r>
    <r>
      <rPr>
        <sz val="12"/>
        <rFont val="ＭＳ Ｐゴシック"/>
        <family val="3"/>
        <charset val="128"/>
      </rPr>
      <t>＜</t>
    </r>
    <r>
      <rPr>
        <sz val="12"/>
        <rFont val="Arial"/>
        <family val="2"/>
      </rPr>
      <t>10% BSA</t>
    </r>
    <phoneticPr fontId="30"/>
  </si>
  <si>
    <r>
      <rPr>
        <sz val="12"/>
        <rFont val="ＭＳ Ｐゴシック"/>
        <family val="3"/>
        <charset val="128"/>
      </rP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phoneticPr fontId="30"/>
  </si>
  <si>
    <t>Blisters covering 10 - 30% BSA; painful blisters; limiting instrumental ADL</t>
  </si>
  <si>
    <r>
      <rPr>
        <sz val="12"/>
        <rFont val="ＭＳ Ｐゴシック"/>
        <family val="3"/>
        <charset val="128"/>
      </rP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</si>
  <si>
    <r>
      <t xml:space="preserve">Blisters covering </t>
    </r>
    <r>
      <rPr>
        <sz val="12"/>
        <rFont val="ＭＳ Ｐゴシック"/>
        <family val="3"/>
        <charset val="128"/>
      </rPr>
      <t>＞</t>
    </r>
    <r>
      <rPr>
        <sz val="12"/>
        <rFont val="Arial"/>
        <family val="2"/>
      </rPr>
      <t>30% BSA; limiting self care ADL</t>
    </r>
    <phoneticPr fontId="30"/>
  </si>
  <si>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phoneticPr fontId="30"/>
  </si>
  <si>
    <r>
      <t xml:space="preserve">Blisters covering </t>
    </r>
    <r>
      <rPr>
        <sz val="12"/>
        <rFont val="ＭＳ Ｐゴシック"/>
        <family val="3"/>
        <charset val="128"/>
      </rPr>
      <t>＞</t>
    </r>
    <r>
      <rPr>
        <sz val="12"/>
        <rFont val="Arial"/>
        <family val="2"/>
      </rPr>
      <t>30% BSA; associated with fluid or electrolyte abnormalities; ICU care or burn unit indicated</t>
    </r>
    <phoneticPr fontId="30"/>
  </si>
  <si>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や熱傷治療ユニットでの治療を要する</t>
    </r>
    <phoneticPr fontId="30"/>
  </si>
  <si>
    <t>A disorder characterized by inflammation of the skin characterized by the presence of bullae which are filled with fluid.</t>
  </si>
  <si>
    <r>
      <rPr>
        <sz val="12"/>
        <rFont val="ＭＳ Ｐゴシック"/>
        <family val="3"/>
        <charset val="128"/>
      </rPr>
      <t>水疱、びらんを伴う皮膚の炎症</t>
    </r>
  </si>
  <si>
    <t>If infectious, consider Infections and infestations: Rash pustular or other site-specific Infections and infestations term.</t>
  </si>
  <si>
    <r>
      <rPr>
        <sz val="12"/>
        <rFont val="ＭＳ Ｐゴシック"/>
        <family val="3"/>
        <charset val="128"/>
      </rPr>
      <t>感染性の場合には、膿疱性皮疹［感染症および寄生虫症］や他の部位特異的な感染症および寄生虫症の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</si>
  <si>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Dry skin</t>
  </si>
  <si>
    <r>
      <rPr>
        <sz val="12"/>
        <rFont val="ＭＳ Ｐゴシック"/>
        <family val="3"/>
        <charset val="128"/>
      </rPr>
      <t>皮膚乾燥</t>
    </r>
  </si>
  <si>
    <r>
      <t xml:space="preserve">Covering </t>
    </r>
    <r>
      <rPr>
        <sz val="12"/>
        <rFont val="ＭＳ Ｐゴシック"/>
        <family val="3"/>
        <charset val="128"/>
      </rPr>
      <t>＜</t>
    </r>
    <r>
      <rPr>
        <sz val="12"/>
        <rFont val="Arial"/>
        <family val="2"/>
      </rPr>
      <t>10% BSA and no associated erythema or pruritus</t>
    </r>
    <phoneticPr fontId="30"/>
  </si>
  <si>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紅斑やそう痒は伴わない</t>
    </r>
    <phoneticPr fontId="30"/>
  </si>
  <si>
    <t>Covering 10 - 30% BSA and associated with erythema or pruritus; limiting instrumental ADL</t>
    <phoneticPr fontId="30"/>
  </si>
  <si>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30"/>
  </si>
  <si>
    <r>
      <t xml:space="preserve">Covering </t>
    </r>
    <r>
      <rPr>
        <sz val="12"/>
        <rFont val="ＭＳ Ｐゴシック"/>
        <family val="3"/>
        <charset val="128"/>
      </rPr>
      <t>＞</t>
    </r>
    <r>
      <rPr>
        <sz val="12"/>
        <rFont val="Arial"/>
        <family val="2"/>
      </rPr>
      <t>30% BSA and associated with pruritus; limiting self care ADL</t>
    </r>
    <phoneticPr fontId="30"/>
  </si>
  <si>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phoneticPr fontId="30"/>
  </si>
  <si>
    <t>A disorder characterized by flaky and dull skin; the pores are generally fine, the texture is a papery thin texture.</t>
  </si>
  <si>
    <r>
      <rPr>
        <sz val="12"/>
        <rFont val="ＭＳ Ｐゴシック"/>
        <family val="3"/>
        <charset val="128"/>
      </rPr>
      <t>鱗屑を伴った汚い皮膚</t>
    </r>
    <r>
      <rPr>
        <sz val="12"/>
        <rFont val="Arial"/>
        <family val="2"/>
      </rPr>
      <t xml:space="preserve">; </t>
    </r>
    <r>
      <rPr>
        <sz val="12"/>
        <rFont val="ＭＳ Ｐゴシック"/>
        <family val="3"/>
        <charset val="128"/>
      </rPr>
      <t>毛孔は正常だが、紙のように薄い質感の皮膚</t>
    </r>
  </si>
  <si>
    <t>Eczema</t>
  </si>
  <si>
    <r>
      <rPr>
        <sz val="12"/>
        <rFont val="ＭＳ Ｐゴシック"/>
        <family val="3"/>
        <charset val="128"/>
      </rPr>
      <t>湿疹</t>
    </r>
  </si>
  <si>
    <t>Asymptomatic or mild symptoms; additional medical intervention over baseline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</si>
  <si>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ベースラインを超える内科的治療の追加を要さない</t>
    </r>
  </si>
  <si>
    <t>Moderate; topical or oral intervention indicated; additional medical intervention over baseline indicated</t>
  </si>
  <si>
    <r>
      <rPr>
        <sz val="12"/>
        <rFont val="ＭＳ Ｐゴシック"/>
        <family val="3"/>
        <charset val="128"/>
      </rPr>
      <t>中等度</t>
    </r>
    <r>
      <rPr>
        <sz val="12"/>
        <rFont val="Arial"/>
        <family val="2"/>
      </rPr>
      <t xml:space="preserve">; </t>
    </r>
    <r>
      <rPr>
        <sz val="12"/>
        <rFont val="ＭＳ Ｐゴシック"/>
        <family val="3"/>
        <charset val="128"/>
      </rPr>
      <t>外用薬または内服治療を要する</t>
    </r>
    <r>
      <rPr>
        <sz val="12"/>
        <rFont val="Arial"/>
        <family val="2"/>
      </rPr>
      <t xml:space="preserve">; </t>
    </r>
    <r>
      <rPr>
        <sz val="12"/>
        <rFont val="ＭＳ Ｐゴシック"/>
        <family val="3"/>
        <charset val="128"/>
      </rPr>
      <t>ベースラインを超える内科的治療の追加を要する</t>
    </r>
  </si>
  <si>
    <t>Severe or medically significant but not immediately life-threatening;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</si>
  <si>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静脈内投与による治療を要する</t>
    </r>
  </si>
  <si>
    <t>A disorder characterized by skin which becomes itchy, red, inflamed, crusty, thick, scaly, and/or forms blisters.</t>
  </si>
  <si>
    <t>そう痒、発赤、炎症、痂皮、肥厚、落屑、水疱等の皮膚変化</t>
    <rPh sb="10" eb="12">
      <t>カヒ</t>
    </rPh>
    <phoneticPr fontId="30"/>
  </si>
  <si>
    <t>Erythema multiforme</t>
  </si>
  <si>
    <r>
      <rPr>
        <sz val="12"/>
        <rFont val="ＭＳ Ｐゴシック"/>
        <family val="3"/>
        <charset val="128"/>
      </rPr>
      <t>多形紅斑</t>
    </r>
  </si>
  <si>
    <r>
      <t xml:space="preserve">Target lesions covering </t>
    </r>
    <r>
      <rPr>
        <sz val="12"/>
        <rFont val="ＭＳ Ｐゴシック"/>
        <family val="3"/>
        <charset val="128"/>
      </rPr>
      <t>＜</t>
    </r>
    <r>
      <rPr>
        <sz val="12"/>
        <rFont val="Arial"/>
        <family val="2"/>
      </rPr>
      <t>10% BSA and not associated with skin tenderness</t>
    </r>
    <phoneticPr fontId="30"/>
  </si>
  <si>
    <r>
      <rPr>
        <sz val="12"/>
        <rFont val="ＭＳ Ｐゴシック"/>
        <family val="3"/>
        <charset val="128"/>
      </rP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phoneticPr fontId="30"/>
  </si>
  <si>
    <t>Target lesions covering 10 - 30% BSA and associated with skin tenderness</t>
    <phoneticPr fontId="30"/>
  </si>
  <si>
    <r>
      <rPr>
        <sz val="12"/>
        <rFont val="ＭＳ Ｐゴシック"/>
        <family val="3"/>
        <charset val="128"/>
      </rP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t>
    </r>
    <phoneticPr fontId="30"/>
  </si>
  <si>
    <r>
      <t xml:space="preserve">Target lesions covering </t>
    </r>
    <r>
      <rPr>
        <sz val="12"/>
        <rFont val="ＭＳ Ｐゴシック"/>
        <family val="3"/>
        <charset val="128"/>
      </rPr>
      <t>＞</t>
    </r>
    <r>
      <rPr>
        <sz val="12"/>
        <rFont val="Arial"/>
        <family val="2"/>
      </rPr>
      <t>30% BSA and associated with oral or genital erosions</t>
    </r>
    <phoneticPr fontId="30"/>
  </si>
  <si>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phoneticPr fontId="30"/>
  </si>
  <si>
    <r>
      <t xml:space="preserve">Target lesions covering </t>
    </r>
    <r>
      <rPr>
        <sz val="12"/>
        <rFont val="ＭＳ Ｐゴシック"/>
        <family val="3"/>
        <charset val="128"/>
      </rPr>
      <t>＞</t>
    </r>
    <r>
      <rPr>
        <sz val="12"/>
        <rFont val="Arial"/>
        <family val="2"/>
      </rPr>
      <t>30% BSA; associated with fluid or electrolyte abnormalities; ICU care or burn unit indicated</t>
    </r>
    <phoneticPr fontId="30"/>
  </si>
  <si>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や熱傷治療ユニットでの治療を要する</t>
    </r>
    <phoneticPr fontId="30"/>
  </si>
  <si>
    <t>A disorder characterized by target lesions (a pink-red ring around a pale center).</t>
  </si>
  <si>
    <r>
      <rPr>
        <sz val="12"/>
        <rFont val="ＭＳ Ｐゴシック"/>
        <family val="3"/>
        <charset val="128"/>
      </rPr>
      <t>中心部は暗赤色で同心円状に辺縁は鮮紅色を呈する矢の的のような斑状病変</t>
    </r>
  </si>
  <si>
    <t>Erythroderma</t>
  </si>
  <si>
    <r>
      <rPr>
        <sz val="12"/>
        <rFont val="ＭＳ Ｐゴシック"/>
        <family val="3"/>
        <charset val="128"/>
      </rPr>
      <t>紅皮症</t>
    </r>
  </si>
  <si>
    <r>
      <t xml:space="preserve">Erythema covering </t>
    </r>
    <r>
      <rPr>
        <sz val="12"/>
        <rFont val="ＭＳ Ｐゴシック"/>
        <family val="3"/>
        <charset val="128"/>
      </rPr>
      <t>＞</t>
    </r>
    <r>
      <rPr>
        <sz val="12"/>
        <rFont val="Arial"/>
        <family val="2"/>
      </rPr>
      <t>90% BSA without associated symptoms; limiting instrumental ADL</t>
    </r>
    <phoneticPr fontId="30"/>
  </si>
  <si>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症状を伴わない</t>
    </r>
    <r>
      <rPr>
        <sz val="12"/>
        <rFont val="Arial"/>
        <family val="2"/>
      </rPr>
      <t xml:space="preserve">; </t>
    </r>
    <r>
      <rPr>
        <sz val="12"/>
        <rFont val="ＭＳ Ｐゴシック"/>
        <family val="3"/>
        <charset val="128"/>
      </rPr>
      <t>身の回り以外の日常生活動作の制限</t>
    </r>
    <phoneticPr fontId="30"/>
  </si>
  <si>
    <r>
      <t xml:space="preserve">Erythema covering </t>
    </r>
    <r>
      <rPr>
        <sz val="12"/>
        <rFont val="ＭＳ Ｐゴシック"/>
        <family val="3"/>
        <charset val="128"/>
      </rPr>
      <t>＞</t>
    </r>
    <r>
      <rPr>
        <sz val="12"/>
        <rFont val="Arial"/>
        <family val="2"/>
      </rPr>
      <t>90% BSA with associated symptoms (e.g., pruritus or tenderness); limiting self care ADL</t>
    </r>
    <phoneticPr fontId="30"/>
  </si>
  <si>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身の回りの日常生活動作の制限</t>
    </r>
    <phoneticPr fontId="30"/>
  </si>
  <si>
    <r>
      <t xml:space="preserve">Erythema covering </t>
    </r>
    <r>
      <rPr>
        <sz val="12"/>
        <rFont val="ＭＳ Ｐゴシック"/>
        <family val="3"/>
        <charset val="128"/>
      </rPr>
      <t>＞</t>
    </r>
    <r>
      <rPr>
        <sz val="12"/>
        <rFont val="Arial"/>
        <family val="2"/>
      </rPr>
      <t>90% BSA with associated fluid or electrolyte abnormalities; ICU care or burn unit indicated</t>
    </r>
    <phoneticPr fontId="30"/>
  </si>
  <si>
    <r>
      <rPr>
        <sz val="12"/>
        <rFont val="ＭＳ Ｐゴシック"/>
        <family val="3"/>
        <charset val="128"/>
      </rP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や熱傷治療ユニットでの治療を要する</t>
    </r>
    <phoneticPr fontId="30"/>
  </si>
  <si>
    <r>
      <t xml:space="preserve">A disorder characterized by generalized inflammatory erythema and exfoliation. The inflammatory process involves </t>
    </r>
    <r>
      <rPr>
        <sz val="12"/>
        <rFont val="ＭＳ Ｐゴシック"/>
        <family val="3"/>
        <charset val="128"/>
      </rPr>
      <t>＞</t>
    </r>
    <r>
      <rPr>
        <sz val="12"/>
        <rFont val="Arial"/>
        <family val="2"/>
      </rPr>
      <t xml:space="preserve"> 90% of the body surface area.</t>
    </r>
    <phoneticPr fontId="30"/>
  </si>
  <si>
    <r>
      <rPr>
        <sz val="12"/>
        <rFont val="ＭＳ Ｐゴシック"/>
        <family val="3"/>
        <charset val="128"/>
      </rPr>
      <t>全身的な炎症性の紅斑および落屑。炎症は体表面積の＞</t>
    </r>
    <r>
      <rPr>
        <sz val="12"/>
        <rFont val="Arial"/>
        <family val="2"/>
      </rPr>
      <t>90%</t>
    </r>
    <r>
      <rPr>
        <sz val="12"/>
        <rFont val="ＭＳ Ｐゴシック"/>
        <family val="3"/>
        <charset val="128"/>
      </rPr>
      <t>を占める</t>
    </r>
    <phoneticPr fontId="30"/>
  </si>
  <si>
    <t>Fat atrophy</t>
  </si>
  <si>
    <r>
      <rPr>
        <sz val="12"/>
        <rFont val="ＭＳ Ｐゴシック"/>
        <family val="3"/>
        <charset val="128"/>
      </rPr>
      <t>脂肪萎縮症</t>
    </r>
  </si>
  <si>
    <r>
      <t xml:space="preserve">Covering </t>
    </r>
    <r>
      <rPr>
        <sz val="12"/>
        <rFont val="ＭＳ Ｐゴシック"/>
        <family val="3"/>
        <charset val="128"/>
      </rPr>
      <t>＜</t>
    </r>
    <r>
      <rPr>
        <sz val="12"/>
        <rFont val="Arial"/>
        <family val="2"/>
      </rPr>
      <t>10% BSA and asymptomatic</t>
    </r>
    <phoneticPr fontId="30"/>
  </si>
  <si>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症状がない</t>
    </r>
    <phoneticPr fontId="30"/>
  </si>
  <si>
    <t>Covering 10 - 30% BSA and associated with erythema or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</si>
  <si>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</si>
  <si>
    <r>
      <t xml:space="preserve">Covering </t>
    </r>
    <r>
      <rPr>
        <sz val="12"/>
        <rFont val="ＭＳ Ｐゴシック"/>
        <family val="3"/>
        <charset val="128"/>
      </rPr>
      <t>＞</t>
    </r>
    <r>
      <rPr>
        <sz val="12"/>
        <rFont val="Arial"/>
        <family val="2"/>
      </rPr>
      <t>30% BSA; associated with erythema or tenderness; limiting self-care ADL</t>
    </r>
    <phoneticPr fontId="30"/>
  </si>
  <si>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phoneticPr fontId="30"/>
  </si>
  <si>
    <t>A disorder characterized by shrinking of adipose tissue.</t>
  </si>
  <si>
    <r>
      <rPr>
        <sz val="12"/>
        <rFont val="ＭＳ Ｐゴシック"/>
        <family val="3"/>
        <charset val="128"/>
      </rPr>
      <t>脂肪組織の萎縮</t>
    </r>
  </si>
  <si>
    <t>Hair color changes</t>
  </si>
  <si>
    <r>
      <rPr>
        <sz val="12"/>
        <rFont val="ＭＳ Ｐゴシック"/>
        <family val="3"/>
        <charset val="128"/>
      </rPr>
      <t>毛髪変色</t>
    </r>
  </si>
  <si>
    <t>A disorder characterized by change in hair color or loss of normal pigmentation.</t>
  </si>
  <si>
    <r>
      <rPr>
        <sz val="12"/>
        <rFont val="ＭＳ Ｐゴシック"/>
        <family val="3"/>
        <charset val="128"/>
      </rPr>
      <t>毛髪の色の変化または正常色素の喪失</t>
    </r>
  </si>
  <si>
    <t>Hair texture abnormal</t>
  </si>
  <si>
    <r>
      <rPr>
        <sz val="12"/>
        <rFont val="ＭＳ Ｐゴシック"/>
        <family val="3"/>
        <charset val="128"/>
      </rPr>
      <t>毛質異常</t>
    </r>
  </si>
  <si>
    <t>A disorder characterized by a change in the way the hair feels.</t>
  </si>
  <si>
    <r>
      <rPr>
        <sz val="12"/>
        <rFont val="ＭＳ Ｐゴシック"/>
        <family val="3"/>
        <charset val="128"/>
      </rPr>
      <t>毛髪の手触りの変化</t>
    </r>
  </si>
  <si>
    <t>Hirsutism</t>
  </si>
  <si>
    <r>
      <rPr>
        <sz val="12"/>
        <rFont val="ＭＳ Ｐゴシック"/>
        <family val="3"/>
        <charset val="128"/>
      </rPr>
      <t>男性型多毛症</t>
    </r>
  </si>
  <si>
    <t>In women, increase in length, thickness or density of hair in a male distribution that the patient is able to camouflage by periodic shaving, bleaching, or removal of hair</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</si>
  <si>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</si>
  <si>
    <t>In women, increase in length, thickness or density of hair in a male distribution that requires daily shaving or consistent destructive means of hair removal to camouflage; associated with psychosocial impact</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</si>
  <si>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</si>
  <si>
    <t>A disorder characterized by the presence of excess hair growth in women in anatomic sites where growth is considered to be a secondary male characteristic and under androgen control (beard, moustache, chest, abdomen).</t>
  </si>
  <si>
    <r>
      <rPr>
        <sz val="12"/>
        <rFont val="ＭＳ Ｐゴシック"/>
        <family val="3"/>
        <charset val="128"/>
      </rPr>
      <t>女性に起こる、男性の第二次性徴期類似またはアンドロゲン支配下にあると考えられる、解剖学的部位の過剰な発毛（あごひげ、口ひげ、胸部、腹部）</t>
    </r>
  </si>
  <si>
    <t>Hyperhidrosis</t>
  </si>
  <si>
    <r>
      <rPr>
        <sz val="12"/>
        <rFont val="ＭＳ Ｐゴシック"/>
        <family val="3"/>
        <charset val="128"/>
      </rPr>
      <t>多汗症</t>
    </r>
  </si>
  <si>
    <t>Limited to one site (palms, soles, or axillae); self care interventions</t>
  </si>
  <si>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</si>
  <si>
    <r>
      <t xml:space="preserve">Involving </t>
    </r>
    <r>
      <rPr>
        <sz val="12"/>
        <rFont val="ＭＳ Ｐゴシック"/>
        <family val="3"/>
        <charset val="128"/>
      </rPr>
      <t>＞</t>
    </r>
    <r>
      <rPr>
        <sz val="12"/>
        <rFont val="Arial"/>
        <family val="2"/>
      </rPr>
      <t>1 site; patient seeks medical intervention; associated with psychosocial impact</t>
    </r>
    <phoneticPr fontId="30"/>
  </si>
  <si>
    <r>
      <rPr>
        <sz val="12"/>
        <rFont val="ＭＳ Ｐゴシック"/>
        <family val="3"/>
        <charset val="128"/>
      </rP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phoneticPr fontId="30"/>
  </si>
  <si>
    <t>Associated with electrolyte/hemodynamic imbalance</t>
  </si>
  <si>
    <r>
      <rPr>
        <sz val="12"/>
        <rFont val="ＭＳ Ｐゴシック"/>
        <family val="3"/>
        <charset val="128"/>
      </rPr>
      <t>電解質や循環動態の不均衡を伴う</t>
    </r>
  </si>
  <si>
    <t>A disorder characterized by excessive sweating.</t>
  </si>
  <si>
    <r>
      <rPr>
        <sz val="12"/>
        <rFont val="ＭＳ Ｐゴシック"/>
        <family val="3"/>
        <charset val="128"/>
      </rPr>
      <t>過剰な発汗</t>
    </r>
  </si>
  <si>
    <t>Synonym: Night sweats, diaphoresis</t>
  </si>
  <si>
    <r>
      <rPr>
        <sz val="12"/>
        <rFont val="ＭＳ Ｐゴシック"/>
        <family val="3"/>
        <charset val="128"/>
      </rPr>
      <t>シノニム：寝汗</t>
    </r>
    <r>
      <rPr>
        <sz val="12"/>
        <rFont val="Arial"/>
        <family val="2"/>
      </rPr>
      <t>/Night sweats</t>
    </r>
    <r>
      <rPr>
        <sz val="12"/>
        <rFont val="ＭＳ Ｐゴシック"/>
        <family val="3"/>
        <charset val="128"/>
      </rPr>
      <t>、発汗</t>
    </r>
    <r>
      <rPr>
        <sz val="12"/>
        <rFont val="Arial"/>
        <family val="2"/>
      </rPr>
      <t>/Diaphoresis</t>
    </r>
  </si>
  <si>
    <t>Hyperkeratosis</t>
  </si>
  <si>
    <r>
      <rPr>
        <sz val="12"/>
        <rFont val="ＭＳ Ｐゴシック"/>
        <family val="3"/>
        <charset val="128"/>
      </rPr>
      <t>過角化</t>
    </r>
  </si>
  <si>
    <t>Limiting self-care ADLs</t>
  </si>
  <si>
    <t>A disorder characterized by a thickening of the outer layer of the skin.</t>
  </si>
  <si>
    <r>
      <rPr>
        <sz val="12"/>
        <rFont val="ＭＳ Ｐゴシック"/>
        <family val="3"/>
        <charset val="128"/>
      </rPr>
      <t>皮膚の外層の肥厚</t>
    </r>
  </si>
  <si>
    <t>Hypertrichosis</t>
  </si>
  <si>
    <r>
      <rPr>
        <sz val="12"/>
        <rFont val="ＭＳ Ｐゴシック"/>
        <family val="3"/>
        <charset val="128"/>
      </rPr>
      <t>多毛症</t>
    </r>
  </si>
  <si>
    <t>Increase in length, thickness or density of hair that the patient is either able to camouflage by periodic shaving or removal of hairs or is not concerned enough about the overgrowth to use any form of hair removal</t>
  </si>
  <si>
    <r>
      <rPr>
        <sz val="12"/>
        <rFont val="ＭＳ Ｐゴシック"/>
        <family val="3"/>
        <charset val="128"/>
      </rPr>
      <t>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定期的なシェービングや脱毛で隠すことができる</t>
    </r>
    <r>
      <rPr>
        <sz val="12"/>
        <rFont val="Arial"/>
        <family val="2"/>
      </rPr>
      <t xml:space="preserve">, </t>
    </r>
    <r>
      <rPr>
        <sz val="12"/>
        <rFont val="ＭＳ Ｐゴシック"/>
        <family val="3"/>
        <charset val="128"/>
      </rPr>
      <t>または何らかの脱毛処理を行うほどではない</t>
    </r>
  </si>
  <si>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</si>
  <si>
    <r>
      <rPr>
        <sz val="12"/>
        <rFont val="ＭＳ Ｐゴシック"/>
        <family val="3"/>
        <charset val="128"/>
      </rP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</si>
  <si>
    <t>A disorder characterized by hair density or length beyond the accepted limits of normal in a particular body region, for a particular age or race.</t>
  </si>
  <si>
    <r>
      <rPr>
        <sz val="12"/>
        <rFont val="ＭＳ Ｐゴシック"/>
        <family val="3"/>
        <charset val="128"/>
      </rPr>
      <t>年齢や人種別に通常受け入れられる限度を超えた、身体のある部位の体毛の密度または長さ</t>
    </r>
  </si>
  <si>
    <t>Hypohidrosis</t>
  </si>
  <si>
    <r>
      <rPr>
        <sz val="12"/>
        <rFont val="ＭＳ Ｐゴシック"/>
        <family val="3"/>
        <charset val="128"/>
      </rPr>
      <t>乏汗症</t>
    </r>
  </si>
  <si>
    <t>Increase in body temperature; limiting self care ADL</t>
  </si>
  <si>
    <r>
      <rPr>
        <sz val="12"/>
        <rFont val="ＭＳ Ｐゴシック"/>
        <family val="3"/>
        <charset val="128"/>
      </rPr>
      <t>体温の上昇</t>
    </r>
    <r>
      <rPr>
        <sz val="12"/>
        <rFont val="Arial"/>
        <family val="2"/>
      </rPr>
      <t xml:space="preserve">; </t>
    </r>
    <r>
      <rPr>
        <sz val="12"/>
        <rFont val="ＭＳ Ｐゴシック"/>
        <family val="3"/>
        <charset val="128"/>
      </rPr>
      <t>身の回りの日常生活動作の制限</t>
    </r>
  </si>
  <si>
    <t>Heat stroke</t>
  </si>
  <si>
    <t>熱射病</t>
    <rPh sb="0" eb="2">
      <t>ネッシャ</t>
    </rPh>
    <phoneticPr fontId="30"/>
  </si>
  <si>
    <t>A disorder characterized by reduced sweating.</t>
  </si>
  <si>
    <r>
      <rPr>
        <sz val="12"/>
        <rFont val="ＭＳ Ｐゴシック"/>
        <family val="3"/>
        <charset val="128"/>
      </rPr>
      <t>発汗の減少</t>
    </r>
  </si>
  <si>
    <t>Lipohypertrophy</t>
  </si>
  <si>
    <r>
      <rPr>
        <sz val="12"/>
        <rFont val="ＭＳ Ｐゴシック"/>
        <family val="3"/>
        <charset val="128"/>
      </rPr>
      <t>脂肪肥大症</t>
    </r>
  </si>
  <si>
    <r>
      <t xml:space="preserve">Asymptomatic and covering </t>
    </r>
    <r>
      <rPr>
        <sz val="12"/>
        <rFont val="ＭＳ Ｐゴシック"/>
        <family val="3"/>
        <charset val="128"/>
      </rPr>
      <t>＜</t>
    </r>
    <r>
      <rPr>
        <sz val="12"/>
        <rFont val="Arial"/>
        <family val="2"/>
      </rPr>
      <t>10% BSA</t>
    </r>
    <phoneticPr fontId="30"/>
  </si>
  <si>
    <r>
      <rPr>
        <sz val="12"/>
        <rFont val="ＭＳ Ｐゴシック"/>
        <family val="3"/>
        <charset val="128"/>
      </rP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phoneticPr fontId="30"/>
  </si>
  <si>
    <t>Covering 10 - 30% BSA and associated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</si>
  <si>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</si>
  <si>
    <r>
      <t xml:space="preserve">Covering </t>
    </r>
    <r>
      <rPr>
        <sz val="12"/>
        <rFont val="ＭＳ Ｐゴシック"/>
        <family val="3"/>
        <charset val="128"/>
      </rPr>
      <t>＞</t>
    </r>
    <r>
      <rPr>
        <sz val="12"/>
        <rFont val="Arial"/>
        <family val="2"/>
      </rPr>
      <t>30% BSA and associated tenderness and narcotics or NSAIDs indicated; lipohypertrophy; limiting self care ADL</t>
    </r>
    <phoneticPr fontId="30"/>
  </si>
  <si>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麻薬性薬剤や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phoneticPr fontId="30"/>
  </si>
  <si>
    <t>A disorder characterized by hypertrophy of the subcutaneous adipose tissue at the site of multiple subcutaneous injections of insulin.</t>
  </si>
  <si>
    <r>
      <rPr>
        <sz val="12"/>
        <rFont val="ＭＳ Ｐゴシック"/>
        <family val="3"/>
        <charset val="128"/>
      </rPr>
      <t>インスリン注射の頻回皮下注射部位に起こるような局所的な皮下脂肪組織の肥大</t>
    </r>
  </si>
  <si>
    <t>Nail changes</t>
  </si>
  <si>
    <r>
      <rPr>
        <sz val="12"/>
        <rFont val="ＭＳ Ｐゴシック"/>
        <family val="3"/>
        <charset val="128"/>
      </rPr>
      <t>爪の変化</t>
    </r>
  </si>
  <si>
    <t>あり</t>
    <phoneticPr fontId="30"/>
  </si>
  <si>
    <t>A disorder characterized by a change in the nails.</t>
  </si>
  <si>
    <t>Nail discoloration</t>
  </si>
  <si>
    <r>
      <rPr>
        <sz val="12"/>
        <rFont val="ＭＳ Ｐゴシック"/>
        <family val="3"/>
        <charset val="128"/>
      </rPr>
      <t>爪変色</t>
    </r>
  </si>
  <si>
    <t>A disorder characterized by a change in the color of the nail plate.</t>
  </si>
  <si>
    <r>
      <rPr>
        <sz val="12"/>
        <rFont val="ＭＳ Ｐゴシック"/>
        <family val="3"/>
        <charset val="128"/>
      </rPr>
      <t>爪の変色</t>
    </r>
  </si>
  <si>
    <t>Nail loss</t>
  </si>
  <si>
    <r>
      <rPr>
        <sz val="12"/>
        <rFont val="ＭＳ Ｐゴシック"/>
        <family val="3"/>
        <charset val="128"/>
      </rPr>
      <t>爪脱落</t>
    </r>
  </si>
  <si>
    <t>Asymptomatic separation of the nail bed from the nail plate or nail loss</t>
  </si>
  <si>
    <r>
      <rPr>
        <sz val="12"/>
        <rFont val="ＭＳ Ｐゴシック"/>
        <family val="3"/>
        <charset val="128"/>
      </rPr>
      <t>症状のない爪の剥離または爪の脱落</t>
    </r>
  </si>
  <si>
    <t>Symptomatic separation of the nail bed from the nail plate or nail loss; limiting instrumental ADL</t>
  </si>
  <si>
    <r>
      <rPr>
        <sz val="12"/>
        <rFont val="ＭＳ Ｐゴシック"/>
        <family val="3"/>
        <charset val="128"/>
      </rPr>
      <t>爪の剥離または爪の脱落による症状</t>
    </r>
    <r>
      <rPr>
        <sz val="12"/>
        <rFont val="Arial"/>
        <family val="2"/>
      </rPr>
      <t xml:space="preserve">; </t>
    </r>
    <r>
      <rPr>
        <sz val="12"/>
        <rFont val="ＭＳ Ｐゴシック"/>
        <family val="3"/>
        <charset val="128"/>
      </rPr>
      <t>身の回り以外の日常生活動作の制限</t>
    </r>
  </si>
  <si>
    <t>A disorder characterized by loss of all or a portion of the nail.</t>
  </si>
  <si>
    <r>
      <rPr>
        <sz val="12"/>
        <rFont val="ＭＳ Ｐゴシック"/>
        <family val="3"/>
        <charset val="128"/>
      </rPr>
      <t>爪のすべてまたは一部の脱落</t>
    </r>
  </si>
  <si>
    <t>Nail ridging</t>
  </si>
  <si>
    <r>
      <rPr>
        <sz val="12"/>
        <rFont val="ＭＳ Ｐゴシック"/>
        <family val="3"/>
        <charset val="128"/>
      </rPr>
      <t>爪線状隆起</t>
    </r>
  </si>
  <si>
    <t>A disorder characterized by vertical or horizontal ridges on the nails.</t>
  </si>
  <si>
    <r>
      <rPr>
        <sz val="12"/>
        <rFont val="ＭＳ Ｐゴシック"/>
        <family val="3"/>
        <charset val="128"/>
      </rPr>
      <t>垂直方向または水平方向の爪の隆起</t>
    </r>
  </si>
  <si>
    <t>Pain of skin</t>
  </si>
  <si>
    <r>
      <rPr>
        <sz val="12"/>
        <rFont val="ＭＳ Ｐゴシック"/>
        <family val="3"/>
        <charset val="128"/>
      </rPr>
      <t>皮膚疼痛</t>
    </r>
  </si>
  <si>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</si>
  <si>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A disorder characterized by a sensation of marked discomfort in the skin.</t>
  </si>
  <si>
    <r>
      <rPr>
        <sz val="12"/>
        <rFont val="ＭＳ Ｐゴシック"/>
        <family val="3"/>
        <charset val="128"/>
      </rPr>
      <t>皮膚の著しく不快な感覚</t>
    </r>
  </si>
  <si>
    <t>Palmar-plantar erythrodysesthesia syndrome</t>
  </si>
  <si>
    <r>
      <rPr>
        <sz val="12"/>
        <rFont val="ＭＳ Ｐゴシック"/>
        <family val="3"/>
        <charset val="128"/>
      </rPr>
      <t>手掌・足底発赤知覚不全症候群</t>
    </r>
  </si>
  <si>
    <t>Minimal skin changes or dermatitis (e.g., erythema, edema, or hyperkeratosis) without pain</t>
  </si>
  <si>
    <r>
      <rPr>
        <sz val="12"/>
        <rFont val="ＭＳ Ｐゴシック"/>
        <family val="3"/>
        <charset val="128"/>
      </rPr>
      <t>疼痛を伴わない軽微な皮膚の変化または皮膚炎（例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</si>
  <si>
    <t>Skin changes (e.g., peeling, blisters, bleeding, fissures, edema, or hyperkeratosis) with pain; limiting instrumental ADL</t>
  </si>
  <si>
    <r>
      <rPr>
        <sz val="12"/>
        <rFont val="ＭＳ Ｐゴシック"/>
        <family val="3"/>
        <charset val="128"/>
      </rP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</si>
  <si>
    <t>Severe skin changes (e.g., peeling, blisters, bleeding, fissures, edema, or hyperkeratosis) with pain; limiting self care ADL</t>
  </si>
  <si>
    <r>
      <rPr>
        <sz val="12"/>
        <rFont val="ＭＳ Ｐゴシック"/>
        <family val="3"/>
        <charset val="128"/>
      </rP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</si>
  <si>
    <t>A disorder characterized by redness, marked discomfort, swelling, and tingling in the palms of the hands or the soles of the feet. Also known as Hand-Foot Syndrome.</t>
  </si>
  <si>
    <r>
      <rPr>
        <sz val="12"/>
        <rFont val="ＭＳ Ｐゴシック"/>
        <family val="3"/>
        <charset val="128"/>
      </rPr>
      <t>手掌や足底の、発赤、著しい不快感、腫脹、うずき
手足症候群としても知られている</t>
    </r>
  </si>
  <si>
    <t>Photosensitivity</t>
  </si>
  <si>
    <r>
      <rPr>
        <sz val="12"/>
        <rFont val="ＭＳ Ｐゴシック"/>
        <family val="3"/>
        <charset val="128"/>
      </rPr>
      <t>光線過敏症</t>
    </r>
  </si>
  <si>
    <r>
      <t xml:space="preserve">Painless erythema and erythema covering </t>
    </r>
    <r>
      <rPr>
        <sz val="12"/>
        <rFont val="ＭＳ Ｐゴシック"/>
        <family val="3"/>
        <charset val="128"/>
      </rPr>
      <t>＜</t>
    </r>
    <r>
      <rPr>
        <sz val="12"/>
        <rFont val="Arial"/>
        <family val="2"/>
      </rPr>
      <t>10% BSA</t>
    </r>
    <phoneticPr fontId="30"/>
  </si>
  <si>
    <r>
      <rPr>
        <sz val="12"/>
        <rFont val="ＭＳ Ｐゴシック"/>
        <family val="3"/>
        <charset val="128"/>
      </rPr>
      <t>疼痛を伴わない紅斑が体表面積の＜</t>
    </r>
    <r>
      <rPr>
        <sz val="12"/>
        <rFont val="Arial"/>
        <family val="2"/>
      </rPr>
      <t>10%</t>
    </r>
    <r>
      <rPr>
        <sz val="12"/>
        <rFont val="ＭＳ Ｐゴシック"/>
        <family val="3"/>
        <charset val="128"/>
      </rPr>
      <t>を占める</t>
    </r>
    <phoneticPr fontId="30"/>
  </si>
  <si>
    <t>Tender erythema covering 10 - 30% BSA</t>
  </si>
  <si>
    <r>
      <rPr>
        <sz val="12"/>
        <rFont val="ＭＳ Ｐゴシック"/>
        <family val="3"/>
        <charset val="128"/>
      </rPr>
      <t>体表面積の</t>
    </r>
    <r>
      <rPr>
        <sz val="12"/>
        <rFont val="Arial"/>
        <family val="2"/>
      </rPr>
      <t>10-30%</t>
    </r>
    <r>
      <rPr>
        <sz val="12"/>
        <rFont val="ＭＳ Ｐゴシック"/>
        <family val="3"/>
        <charset val="128"/>
      </rPr>
      <t>を占める圧痛を伴う紅斑</t>
    </r>
  </si>
  <si>
    <r>
      <t xml:space="preserve">Erythema covering </t>
    </r>
    <r>
      <rPr>
        <sz val="12"/>
        <rFont val="ＭＳ Ｐゴシック"/>
        <family val="3"/>
        <charset val="128"/>
      </rPr>
      <t>＞</t>
    </r>
    <r>
      <rPr>
        <sz val="12"/>
        <rFont val="Arial"/>
        <family val="2"/>
      </rPr>
      <t>30% BSA and erythema with blistering; photosensitivity; oral corticosteroid therapy indicated; pain control indicated (e.g., narcotics or NSAIDs)</t>
    </r>
    <phoneticPr fontId="30"/>
  </si>
  <si>
    <r>
      <rPr>
        <sz val="12"/>
        <rFont val="ＭＳ Ｐゴシック"/>
        <family val="3"/>
        <charset val="128"/>
      </rP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麻薬性薬剤</t>
    </r>
    <r>
      <rPr>
        <sz val="12"/>
        <rFont val="Arial"/>
        <family val="2"/>
      </rPr>
      <t>, NSAIDs</t>
    </r>
    <r>
      <rPr>
        <sz val="12"/>
        <rFont val="ＭＳ Ｐゴシック"/>
        <family val="3"/>
        <charset val="128"/>
      </rPr>
      <t>）</t>
    </r>
    <phoneticPr fontId="30"/>
  </si>
  <si>
    <t>A disorder characterized by an increase in sensitivity of the skin to light.</t>
  </si>
  <si>
    <r>
      <rPr>
        <sz val="12"/>
        <rFont val="ＭＳ Ｐゴシック"/>
        <family val="3"/>
        <charset val="128"/>
      </rPr>
      <t>光線に対する皮膚の感受性の亢進</t>
    </r>
  </si>
  <si>
    <t>Pruritus</t>
  </si>
  <si>
    <r>
      <rPr>
        <sz val="12"/>
        <rFont val="ＭＳ Ｐゴシック"/>
        <family val="3"/>
        <charset val="128"/>
      </rPr>
      <t>そう痒症</t>
    </r>
  </si>
  <si>
    <t>Mild or localized; topical intervention indicated</t>
  </si>
  <si>
    <r>
      <rPr>
        <sz val="12"/>
        <rFont val="ＭＳ Ｐゴシック"/>
        <family val="3"/>
        <charset val="128"/>
      </rPr>
      <t>軽度または限局性</t>
    </r>
    <r>
      <rPr>
        <sz val="12"/>
        <rFont val="Arial"/>
        <family val="2"/>
      </rPr>
      <t xml:space="preserve">; </t>
    </r>
    <r>
      <rPr>
        <sz val="12"/>
        <rFont val="ＭＳ Ｐゴシック"/>
        <family val="3"/>
        <charset val="128"/>
      </rPr>
      <t>局所的治療を要する</t>
    </r>
  </si>
  <si>
    <t>Widespread and intermittent; skin changes from scratching (e.g., edema, papulation, excoriations, lichenification, oozing/crusts); oral intervention indicated; limiting instrumental ADL</t>
  </si>
  <si>
    <r>
      <rPr>
        <sz val="12"/>
        <rFont val="ＭＳ Ｐゴシック"/>
        <family val="3"/>
        <charset val="128"/>
      </rPr>
      <t>広範囲かつ間欠性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</si>
  <si>
    <t>Widespread and constant; limiting self care ADL or sleep; systemic corticosteroid or immunosuppressive therapy indicated</t>
  </si>
  <si>
    <r>
      <rPr>
        <sz val="12"/>
        <rFont val="ＭＳ Ｐゴシック"/>
        <family val="3"/>
        <charset val="128"/>
      </rPr>
      <t>広範囲かつ常時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副腎皮質ステロイドの全身投与または免疫抑制療法を要する</t>
    </r>
  </si>
  <si>
    <t>A disorder characterized by an intense itching sensation.</t>
  </si>
  <si>
    <r>
      <rPr>
        <sz val="12"/>
        <rFont val="ＭＳ Ｐゴシック"/>
        <family val="3"/>
        <charset val="128"/>
      </rPr>
      <t>強いそう痒感</t>
    </r>
  </si>
  <si>
    <t>Purpura</t>
  </si>
  <si>
    <r>
      <rPr>
        <sz val="12"/>
        <rFont val="ＭＳ Ｐゴシック"/>
        <family val="3"/>
        <charset val="128"/>
      </rPr>
      <t>紫斑</t>
    </r>
  </si>
  <si>
    <r>
      <t xml:space="preserve">Combined area of lesions covering </t>
    </r>
    <r>
      <rPr>
        <sz val="12"/>
        <rFont val="ＭＳ Ｐゴシック"/>
        <family val="3"/>
        <charset val="128"/>
      </rPr>
      <t>＜</t>
    </r>
    <r>
      <rPr>
        <sz val="12"/>
        <rFont val="Arial"/>
        <family val="2"/>
      </rPr>
      <t>10% BSA</t>
    </r>
    <phoneticPr fontId="30"/>
  </si>
  <si>
    <r>
      <rPr>
        <sz val="12"/>
        <rFont val="ＭＳ Ｐゴシック"/>
        <family val="3"/>
        <charset val="128"/>
      </rPr>
      <t>病変部の合計が体表面積の＜</t>
    </r>
    <r>
      <rPr>
        <sz val="12"/>
        <rFont val="Arial"/>
        <family val="2"/>
      </rPr>
      <t>10%</t>
    </r>
    <r>
      <rPr>
        <sz val="12"/>
        <rFont val="ＭＳ Ｐゴシック"/>
        <family val="3"/>
        <charset val="128"/>
      </rPr>
      <t>を占める</t>
    </r>
    <phoneticPr fontId="30"/>
  </si>
  <si>
    <t>Combined area of lesions covering 10 - 30% BSA; bleeding with trauma</t>
  </si>
  <si>
    <r>
      <rPr>
        <sz val="12"/>
        <rFont val="ＭＳ Ｐゴシック"/>
        <family val="3"/>
        <charset val="128"/>
      </rP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</si>
  <si>
    <r>
      <t xml:space="preserve">Combined area of lesions covering </t>
    </r>
    <r>
      <rPr>
        <sz val="12"/>
        <rFont val="ＭＳ Ｐゴシック"/>
        <family val="3"/>
        <charset val="128"/>
      </rPr>
      <t>＞</t>
    </r>
    <r>
      <rPr>
        <sz val="12"/>
        <rFont val="Arial"/>
        <family val="2"/>
      </rPr>
      <t>30% BSA; spontaneous bleeding</t>
    </r>
    <phoneticPr fontId="30"/>
  </si>
  <si>
    <r>
      <rPr>
        <sz val="12"/>
        <rFont val="ＭＳ Ｐゴシック"/>
        <family val="3"/>
        <charset val="128"/>
      </rP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phoneticPr fontId="30"/>
  </si>
  <si>
    <t>A disorder characterized by hemorrhagic areas of the skin and mucous membrane. Newer lesions appear reddish in color. Older lesions are usually a darker purple color and eventually become a brownish-yellow color.</t>
  </si>
  <si>
    <r>
      <rPr>
        <sz val="12"/>
        <rFont val="ＭＳ Ｐゴシック"/>
        <family val="3"/>
        <charset val="128"/>
      </rPr>
      <t>皮膚や粘膜領域の出血。新しい病変は赤色で、古くなると、通常、暗紫色を呈し、最終的に茶褐色に変化する</t>
    </r>
  </si>
  <si>
    <t>Rash acneiform</t>
  </si>
  <si>
    <r>
      <rPr>
        <sz val="12"/>
        <rFont val="ＭＳ Ｐゴシック"/>
        <family val="3"/>
        <charset val="128"/>
      </rPr>
      <t>ざ瘡様皮疹</t>
    </r>
  </si>
  <si>
    <r>
      <rPr>
        <sz val="12"/>
        <rFont val="ＭＳ Ｐゴシック"/>
        <family val="3"/>
        <charset val="128"/>
      </rP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30"/>
  </si>
  <si>
    <r>
      <t xml:space="preserve">Papules and/or pustules covering 10 - 30%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30"/>
  </si>
  <si>
    <r>
      <rPr>
        <sz val="12"/>
        <rFont val="ＭＳ Ｐゴシック"/>
        <family val="3"/>
        <charset val="128"/>
      </rP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30"/>
  </si>
  <si>
    <r>
      <t xml:space="preserve">Papules and/or pustules covering </t>
    </r>
    <r>
      <rPr>
        <sz val="12"/>
        <rFont val="ＭＳ Ｐゴシック"/>
        <family val="3"/>
        <charset val="128"/>
      </rPr>
      <t>＞</t>
    </r>
    <r>
      <rPr>
        <sz val="12"/>
        <rFont val="Arial"/>
        <family val="2"/>
      </rPr>
      <t>30% BSA with moderate or severe symptoms; limiting self-care ADL; associated with local superinfection with oral antibiotics indicated</t>
    </r>
    <phoneticPr fontId="30"/>
  </si>
  <si>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phoneticPr fontId="30"/>
  </si>
  <si>
    <t>Life-threatening consequences; papules and/or pustules covering any % BSA, which may or may not be associated with symptoms of pruritus or tenderness and are associated with extensive superinfection with IV antibiotics indicated</t>
    <phoneticPr fontId="30"/>
  </si>
  <si>
    <r>
      <rPr>
        <sz val="12"/>
        <rFont val="ＭＳ Ｐゴシック"/>
        <family val="3"/>
        <charset val="128"/>
      </rPr>
      <t>生命を脅かす</t>
    </r>
    <r>
      <rPr>
        <sz val="12"/>
        <rFont val="Arial"/>
        <family val="2"/>
      </rPr>
      <t xml:space="preserve">; </t>
    </r>
    <r>
      <rPr>
        <sz val="12"/>
        <rFont val="ＭＳ Ｐゴシック"/>
        <family val="3"/>
        <charset val="128"/>
      </rP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t>
    </r>
    <r>
      <rPr>
        <sz val="12"/>
        <rFont val="ＭＳ Ｐゴシック"/>
        <family val="3"/>
        <charset val="128"/>
      </rPr>
      <t>抗菌薬の静脈内投与を要する広範囲の局所の二次感染を伴う</t>
    </r>
    <phoneticPr fontId="30"/>
  </si>
  <si>
    <t>A disorder characterized by an eruption of papules and pustules, typically appearing in face, scalp, upper chest and back.</t>
  </si>
  <si>
    <r>
      <rPr>
        <sz val="12"/>
        <rFont val="ＭＳ Ｐゴシック"/>
        <family val="3"/>
        <charset val="128"/>
      </rPr>
      <t>典型的には顔面、頭皮、胸部上部、背部に出現する紅色丘疹および膿疱</t>
    </r>
  </si>
  <si>
    <t>Rash maculo-papular</t>
  </si>
  <si>
    <r>
      <rPr>
        <sz val="12"/>
        <rFont val="ＭＳ Ｐゴシック"/>
        <family val="3"/>
        <charset val="128"/>
      </rPr>
      <t>斑状丘疹状皮疹</t>
    </r>
  </si>
  <si>
    <r>
      <t xml:space="preserve">Macules/papules covering </t>
    </r>
    <r>
      <rPr>
        <sz val="12"/>
        <rFont val="ＭＳ Ｐゴシック"/>
        <family val="3"/>
        <charset val="128"/>
      </rPr>
      <t>＜</t>
    </r>
    <r>
      <rPr>
        <sz val="12"/>
        <rFont val="Arial"/>
        <family val="2"/>
      </rPr>
      <t>10% BSA with or without symptoms (e.g., pruritus, burning, tightness)</t>
    </r>
    <phoneticPr fontId="30"/>
  </si>
  <si>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phoneticPr fontId="30"/>
  </si>
  <si>
    <r>
      <t xml:space="preserve">Macules/papules covering 10 - 30% BSA with or without symptoms (e.g., pruritus, burning, tightness); limiting instrumental ADL; rash covering </t>
    </r>
    <r>
      <rPr>
        <sz val="12"/>
        <rFont val="ＭＳ Ｐゴシック"/>
        <family val="3"/>
        <charset val="128"/>
      </rPr>
      <t>＞</t>
    </r>
    <r>
      <rPr>
        <sz val="12"/>
        <rFont val="Arial"/>
        <family val="2"/>
      </rPr>
      <t xml:space="preserve"> 30% BSA with or without mild symptoms</t>
    </r>
    <phoneticPr fontId="30"/>
  </si>
  <si>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軽度の症状の有無は問わない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を占める皮疹</t>
    </r>
    <phoneticPr fontId="30"/>
  </si>
  <si>
    <r>
      <t xml:space="preserve">Macules/papules covering </t>
    </r>
    <r>
      <rPr>
        <sz val="12"/>
        <rFont val="ＭＳ Ｐゴシック"/>
        <family val="3"/>
        <charset val="128"/>
      </rPr>
      <t>＞</t>
    </r>
    <r>
      <rPr>
        <sz val="12"/>
        <rFont val="Arial"/>
        <family val="2"/>
      </rPr>
      <t>30% BSA with moderate or severe symptoms; limiting self care ADL</t>
    </r>
    <phoneticPr fontId="30"/>
  </si>
  <si>
    <r>
      <rPr>
        <sz val="12"/>
        <rFont val="ＭＳ Ｐゴシック"/>
        <family val="3"/>
        <charset val="128"/>
      </rPr>
      <t>中等度または高度の症状を伴う</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phoneticPr fontId="30"/>
  </si>
  <si>
    <t>A disorder characterized by the presence of macules (flat) and papules (elevated). Also known as morbillform rash, it is one of the most common cutaneous adverse events, frequently affecting the upper trunk, spreading centripetally and associated with pruritis.</t>
  </si>
  <si>
    <r>
      <rPr>
        <sz val="12"/>
        <rFont val="ＭＳ Ｐゴシック"/>
        <family val="3"/>
        <charset val="128"/>
      </rPr>
      <t>斑状疹（平坦な）および丘疹（隆起した）がある。麻疹状の発疹としても知られている、最もよくみられる皮膚の有害事象で、体幹上部に求心的に広がり、そう痒を伴う</t>
    </r>
  </si>
  <si>
    <t>Scalp pain</t>
  </si>
  <si>
    <r>
      <rPr>
        <sz val="12"/>
        <rFont val="ＭＳ Ｐゴシック"/>
        <family val="3"/>
        <charset val="128"/>
      </rPr>
      <t>頭皮痛</t>
    </r>
  </si>
  <si>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phoneticPr fontId="30"/>
  </si>
  <si>
    <t>A disorder characterized by a sensation of marked discomfort in the skin covering the top and the back of the head.</t>
  </si>
  <si>
    <r>
      <rPr>
        <sz val="12"/>
        <rFont val="ＭＳ Ｐゴシック"/>
        <family val="3"/>
        <charset val="128"/>
      </rPr>
      <t>頭頂部および後頭部の頭皮の著しく不快な感覚</t>
    </r>
  </si>
  <si>
    <t>Skin atrophy</t>
  </si>
  <si>
    <r>
      <rPr>
        <sz val="12"/>
        <rFont val="ＭＳ Ｐゴシック"/>
        <family val="3"/>
        <charset val="128"/>
      </rPr>
      <t>皮膚萎縮</t>
    </r>
  </si>
  <si>
    <r>
      <t xml:space="preserve">Covering </t>
    </r>
    <r>
      <rPr>
        <sz val="12"/>
        <rFont val="ＭＳ Ｐゴシック"/>
        <family val="3"/>
        <charset val="128"/>
      </rPr>
      <t>＜</t>
    </r>
    <r>
      <rPr>
        <sz val="12"/>
        <rFont val="Arial"/>
        <family val="2"/>
      </rPr>
      <t>10% BSA; associated with telangiectasias or changes in skin color</t>
    </r>
    <phoneticPr fontId="30"/>
  </si>
  <si>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phoneticPr fontId="30"/>
  </si>
  <si>
    <t>Covering 10 - 30% BSA; associated with striae or adnexal structure loss</t>
  </si>
  <si>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</si>
  <si>
    <t>Covering ＞30% BSA; associated with ulceration</t>
  </si>
  <si>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phoneticPr fontId="30"/>
  </si>
  <si>
    <t>A disorder characterized by the degeneration and thinning of the epidermis and dermis.</t>
  </si>
  <si>
    <r>
      <rPr>
        <sz val="12"/>
        <rFont val="ＭＳ Ｐゴシック"/>
        <family val="3"/>
        <charset val="128"/>
      </rPr>
      <t>表皮と真皮の変性および菲薄化</t>
    </r>
  </si>
  <si>
    <t>Skin hyperpigmentation</t>
  </si>
  <si>
    <r>
      <rPr>
        <sz val="12"/>
        <rFont val="ＭＳ Ｐゴシック"/>
        <family val="3"/>
        <charset val="128"/>
      </rPr>
      <t>皮膚色素過剰</t>
    </r>
  </si>
  <si>
    <r>
      <t xml:space="preserve">Hyperpigmentation covering </t>
    </r>
    <r>
      <rPr>
        <sz val="12"/>
        <rFont val="ＭＳ Ｐゴシック"/>
        <family val="3"/>
        <charset val="128"/>
      </rPr>
      <t>＜</t>
    </r>
    <r>
      <rPr>
        <sz val="12"/>
        <rFont val="Arial"/>
        <family val="2"/>
      </rPr>
      <t>10% BSA; no psychosocial impact</t>
    </r>
    <phoneticPr fontId="30"/>
  </si>
  <si>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30"/>
  </si>
  <si>
    <r>
      <t xml:space="preserve">Hyperpigmentation covering </t>
    </r>
    <r>
      <rPr>
        <sz val="12"/>
        <rFont val="ＭＳ Ｐゴシック"/>
        <family val="3"/>
        <charset val="128"/>
      </rPr>
      <t>＞</t>
    </r>
    <r>
      <rPr>
        <sz val="12"/>
        <rFont val="Arial"/>
        <family val="2"/>
      </rPr>
      <t>10% BSA; associated psychosocial impact</t>
    </r>
    <phoneticPr fontId="30"/>
  </si>
  <si>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phoneticPr fontId="30"/>
  </si>
  <si>
    <t>A disorder characterized by darkening of the skin due to excessive melanin deposition.</t>
  </si>
  <si>
    <r>
      <rPr>
        <sz val="12"/>
        <rFont val="ＭＳ Ｐゴシック"/>
        <family val="3"/>
        <charset val="128"/>
      </rPr>
      <t>メラニンの過剰による皮膚色素沈着</t>
    </r>
  </si>
  <si>
    <t>Skin hypopigmentation</t>
  </si>
  <si>
    <r>
      <rPr>
        <sz val="12"/>
        <rFont val="ＭＳ Ｐゴシック"/>
        <family val="3"/>
        <charset val="128"/>
      </rPr>
      <t>皮膚色素減少</t>
    </r>
  </si>
  <si>
    <r>
      <t xml:space="preserve">Hypopigmentation or depigmentation covering </t>
    </r>
    <r>
      <rPr>
        <sz val="12"/>
        <rFont val="ＭＳ Ｐゴシック"/>
        <family val="3"/>
        <charset val="128"/>
      </rPr>
      <t>＜</t>
    </r>
    <r>
      <rPr>
        <sz val="12"/>
        <rFont val="Arial"/>
        <family val="2"/>
      </rPr>
      <t>10% BSA; no psychosocial impact</t>
    </r>
    <phoneticPr fontId="30"/>
  </si>
  <si>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30"/>
  </si>
  <si>
    <r>
      <t xml:space="preserve">Hypopigmentation or depigmentation covering </t>
    </r>
    <r>
      <rPr>
        <sz val="12"/>
        <rFont val="ＭＳ Ｐゴシック"/>
        <family val="3"/>
        <charset val="128"/>
      </rPr>
      <t>＞</t>
    </r>
    <r>
      <rPr>
        <sz val="12"/>
        <rFont val="Arial"/>
        <family val="2"/>
      </rPr>
      <t>10% BSA; associated psychosocial impact</t>
    </r>
    <phoneticPr fontId="30"/>
  </si>
  <si>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30"/>
  </si>
  <si>
    <t>A disorder characterized by loss of skin pigment (e.g., vitiligo).</t>
  </si>
  <si>
    <r>
      <rPr>
        <sz val="12"/>
        <rFont val="ＭＳ Ｐゴシック"/>
        <family val="3"/>
        <charset val="128"/>
      </rPr>
      <t>メラニン色素の減少（例</t>
    </r>
    <r>
      <rPr>
        <sz val="12"/>
        <rFont val="Arial"/>
        <family val="2"/>
      </rPr>
      <t>:</t>
    </r>
    <r>
      <rPr>
        <sz val="12"/>
        <rFont val="ＭＳ Ｐゴシック"/>
        <family val="3"/>
        <charset val="128"/>
      </rPr>
      <t>尋常性白斑）</t>
    </r>
  </si>
  <si>
    <t>Skin induration</t>
  </si>
  <si>
    <r>
      <rPr>
        <sz val="12"/>
        <rFont val="ＭＳ Ｐゴシック"/>
        <family val="3"/>
        <charset val="128"/>
      </rPr>
      <t>皮膚硬結</t>
    </r>
  </si>
  <si>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</si>
  <si>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関節や開口部（例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肛門）の運動制限</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</si>
  <si>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全身性</t>
    </r>
    <r>
      <rPr>
        <sz val="12"/>
        <rFont val="Arial"/>
        <family val="2"/>
      </rPr>
      <t xml:space="preserve">; </t>
    </r>
    <r>
      <rPr>
        <sz val="12"/>
        <rFont val="ＭＳ Ｐゴシック"/>
        <family val="3"/>
        <charset val="128"/>
      </rPr>
      <t>呼吸困難や嚥下障害の徴候や症状を伴う</t>
    </r>
  </si>
  <si>
    <t>A disorder characterized by an area of hardness in the skin.</t>
  </si>
  <si>
    <r>
      <rPr>
        <sz val="12"/>
        <rFont val="ＭＳ Ｐゴシック"/>
        <family val="3"/>
        <charset val="128"/>
      </rPr>
      <t>皮膚の一部の硬化</t>
    </r>
  </si>
  <si>
    <t>Skin ulceration</t>
  </si>
  <si>
    <r>
      <rPr>
        <sz val="12"/>
        <rFont val="ＭＳ Ｐゴシック"/>
        <family val="3"/>
        <charset val="128"/>
      </rPr>
      <t>皮膚潰瘍形成</t>
    </r>
  </si>
  <si>
    <r>
      <t xml:space="preserve">Combined area of ulcers </t>
    </r>
    <r>
      <rPr>
        <sz val="12"/>
        <rFont val="ＭＳ Ｐゴシック"/>
        <family val="3"/>
        <charset val="128"/>
      </rPr>
      <t>＜</t>
    </r>
    <r>
      <rPr>
        <sz val="12"/>
        <rFont val="Arial"/>
        <family val="2"/>
      </rPr>
      <t>1 cm; nonblanchable erythema of intact skin with associated warmth or edema</t>
    </r>
    <phoneticPr fontId="30"/>
  </si>
  <si>
    <r>
      <rPr>
        <sz val="12"/>
        <rFont val="ＭＳ Ｐゴシック"/>
        <family val="3"/>
        <charset val="128"/>
      </rPr>
      <t>潰瘍部の合計の径が＜</t>
    </r>
    <r>
      <rPr>
        <sz val="12"/>
        <rFont val="Arial"/>
        <family val="2"/>
      </rPr>
      <t xml:space="preserve">1 cm; </t>
    </r>
    <r>
      <rPr>
        <sz val="12"/>
        <rFont val="ＭＳ Ｐゴシック"/>
        <family val="3"/>
        <charset val="128"/>
      </rPr>
      <t>正常皮膚の押しても消退しない紅斑で</t>
    </r>
    <r>
      <rPr>
        <sz val="12"/>
        <rFont val="Arial"/>
        <family val="2"/>
      </rPr>
      <t xml:space="preserve">, </t>
    </r>
    <r>
      <rPr>
        <sz val="12"/>
        <rFont val="ＭＳ Ｐゴシック"/>
        <family val="3"/>
        <charset val="128"/>
      </rPr>
      <t>浮腫や熱感を伴う</t>
    </r>
    <phoneticPr fontId="30"/>
  </si>
  <si>
    <t>Combined area of ulcers 1 - 2 cm; partial thickness skin loss involving skin or subcutaneous fat</t>
  </si>
  <si>
    <r>
      <rPr>
        <sz val="12"/>
        <rFont val="ＭＳ Ｐゴシック"/>
        <family val="3"/>
        <charset val="128"/>
      </rPr>
      <t>潰瘍部の合計の径が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皮膚または皮下脂肪に及ぶ損傷</t>
    </r>
  </si>
  <si>
    <r>
      <t xml:space="preserve">Combined area of ulcers </t>
    </r>
    <r>
      <rPr>
        <sz val="12"/>
        <rFont val="ＭＳ Ｐゴシック"/>
        <family val="3"/>
        <charset val="128"/>
      </rPr>
      <t>＞</t>
    </r>
    <r>
      <rPr>
        <sz val="12"/>
        <rFont val="Arial"/>
        <family val="2"/>
      </rPr>
      <t>2 cm; full-thickness skin loss involving damage to or necrosis of subcutaneous tissue that may extend down to fascia</t>
    </r>
    <phoneticPr fontId="30"/>
  </si>
  <si>
    <r>
      <rPr>
        <sz val="12"/>
        <rFont val="ＭＳ Ｐゴシック"/>
        <family val="3"/>
        <charset val="128"/>
      </rPr>
      <t>潰瘍部の合計の径が＞</t>
    </r>
    <r>
      <rPr>
        <sz val="12"/>
        <rFont val="Arial"/>
        <family val="2"/>
      </rPr>
      <t xml:space="preserve">2 cm; </t>
    </r>
    <r>
      <rPr>
        <sz val="12"/>
        <rFont val="ＭＳ Ｐゴシック"/>
        <family val="3"/>
        <charset val="128"/>
      </rPr>
      <t>皮膚の全層欠損または皮下組織から筋層に及ぶ損傷または壊死</t>
    </r>
    <phoneticPr fontId="30"/>
  </si>
  <si>
    <t>Any size ulcer with extensive destruction, tissue necrosis, or damage to muscle, bone, or supporting structures with or without full thickness skin loss</t>
  </si>
  <si>
    <r>
      <rPr>
        <sz val="12"/>
        <rFont val="ＭＳ Ｐゴシック"/>
        <family val="3"/>
        <charset val="128"/>
      </rP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</si>
  <si>
    <t>A disorder characterized by a circumscribed, erosive lesion on the skin.</t>
  </si>
  <si>
    <r>
      <rPr>
        <sz val="12"/>
        <rFont val="ＭＳ Ｐゴシック"/>
        <family val="3"/>
        <charset val="128"/>
      </rPr>
      <t>皮膚の限局性のびらん性病変</t>
    </r>
  </si>
  <si>
    <t>Stevens-Johnson syndrome</t>
  </si>
  <si>
    <r>
      <rPr>
        <sz val="12"/>
        <rFont val="ＭＳ Ｐゴシック"/>
        <family val="3"/>
        <charset val="128"/>
      </rPr>
      <t>スティーヴンス・ジョンソン症候群</t>
    </r>
  </si>
  <si>
    <r>
      <t xml:space="preserve">Skin sloughing covering </t>
    </r>
    <r>
      <rPr>
        <sz val="12"/>
        <rFont val="ＭＳ Ｐゴシック"/>
        <family val="3"/>
        <charset val="128"/>
      </rPr>
      <t>＜</t>
    </r>
    <r>
      <rPr>
        <sz val="12"/>
        <rFont val="Arial"/>
        <family val="2"/>
      </rPr>
      <t>10% BSA with associated signs (e.g., erythema, purpura, epidermal detachment, and mucous membrane detachment)</t>
    </r>
    <phoneticPr fontId="30"/>
  </si>
  <si>
    <r>
      <rPr>
        <sz val="12"/>
        <rFont val="ＭＳ Ｐゴシック"/>
        <family val="3"/>
        <charset val="128"/>
      </rP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phoneticPr fontId="30"/>
  </si>
  <si>
    <t>Skin sloughing covering 10 - 30% BSA with associated signs (e.g., erythema, purpura, epidermal detachment and mucous membrane detachment)</t>
  </si>
  <si>
    <r>
      <rPr>
        <sz val="12"/>
        <rFont val="ＭＳ Ｐゴシック"/>
        <family val="3"/>
        <charset val="128"/>
      </rP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</si>
  <si>
    <t>A disorder characterized by less than 10% total body skin area separation of dermis. The syndrome is thought to be a hypersensitivity complex affecting the skin and the mucous membranes.</t>
  </si>
  <si>
    <r>
      <rPr>
        <sz val="12"/>
        <rFont val="ＭＳ Ｐゴシック"/>
        <family val="3"/>
        <charset val="128"/>
      </rP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</si>
  <si>
    <t>Subcutaneous emphysema</t>
  </si>
  <si>
    <r>
      <rPr>
        <sz val="12"/>
        <rFont val="ＭＳ Ｐゴシック"/>
        <family val="3"/>
        <charset val="128"/>
      </rPr>
      <t>皮下気腫</t>
    </r>
  </si>
  <si>
    <t>Moderate; minimal, local or noninvasive intervention indicated</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</si>
  <si>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</si>
  <si>
    <t>A disorder characterized by air in the subcutaneous tissue.</t>
  </si>
  <si>
    <r>
      <rPr>
        <sz val="12"/>
        <rFont val="ＭＳ Ｐゴシック"/>
        <family val="3"/>
        <charset val="128"/>
      </rPr>
      <t>皮下組織に空気がある状態</t>
    </r>
  </si>
  <si>
    <t>Telangiectasia</t>
  </si>
  <si>
    <r>
      <rPr>
        <sz val="12"/>
        <rFont val="ＭＳ Ｐゴシック"/>
        <family val="3"/>
        <charset val="128"/>
      </rPr>
      <t>毛細血管拡張症</t>
    </r>
  </si>
  <si>
    <r>
      <t xml:space="preserve">Telangiectasias covering </t>
    </r>
    <r>
      <rPr>
        <sz val="12"/>
        <rFont val="ＭＳ Ｐゴシック"/>
        <family val="3"/>
        <charset val="128"/>
      </rPr>
      <t>＜</t>
    </r>
    <r>
      <rPr>
        <sz val="12"/>
        <rFont val="Arial"/>
        <family val="2"/>
      </rPr>
      <t>10% BSA</t>
    </r>
    <phoneticPr fontId="30"/>
  </si>
  <si>
    <r>
      <rPr>
        <sz val="12"/>
        <rFont val="ＭＳ Ｐゴシック"/>
        <family val="3"/>
        <charset val="128"/>
      </rPr>
      <t>体表面積の＜</t>
    </r>
    <r>
      <rPr>
        <sz val="12"/>
        <rFont val="Arial"/>
        <family val="2"/>
      </rPr>
      <t>10%</t>
    </r>
    <r>
      <rPr>
        <sz val="12"/>
        <rFont val="ＭＳ Ｐゴシック"/>
        <family val="3"/>
        <charset val="128"/>
      </rPr>
      <t>を占める毛細血管拡張</t>
    </r>
    <phoneticPr fontId="30"/>
  </si>
  <si>
    <r>
      <t xml:space="preserve">Telangiectasias covering </t>
    </r>
    <r>
      <rPr>
        <sz val="12"/>
        <rFont val="ＭＳ Ｐゴシック"/>
        <family val="3"/>
        <charset val="128"/>
      </rPr>
      <t>＞</t>
    </r>
    <r>
      <rPr>
        <sz val="12"/>
        <rFont val="Arial"/>
        <family val="2"/>
      </rPr>
      <t>=10% BSA; associated with psychosocial impact</t>
    </r>
    <phoneticPr fontId="30"/>
  </si>
  <si>
    <r>
      <rPr>
        <sz val="12"/>
        <rFont val="ＭＳ Ｐゴシック"/>
        <family val="3"/>
        <charset val="128"/>
      </rP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t>
    </r>
    <phoneticPr fontId="30"/>
  </si>
  <si>
    <t>A disorder characterized by local dilatation of small vessels resulting in red discoloration of the skin or mucous membranes.</t>
  </si>
  <si>
    <r>
      <rPr>
        <sz val="12"/>
        <rFont val="ＭＳ Ｐゴシック"/>
        <family val="3"/>
        <charset val="128"/>
      </rPr>
      <t>毛細血管の局所的な拡張で、皮膚や粘膜の発赤を呈する</t>
    </r>
  </si>
  <si>
    <t>Toxic epidermal necrolysis</t>
  </si>
  <si>
    <r>
      <rPr>
        <sz val="12"/>
        <rFont val="ＭＳ Ｐゴシック"/>
        <family val="3"/>
        <charset val="128"/>
      </rPr>
      <t>中毒性表皮壊死融解症</t>
    </r>
  </si>
  <si>
    <r>
      <t xml:space="preserve">Skin sloughing covering </t>
    </r>
    <r>
      <rPr>
        <sz val="12"/>
        <rFont val="ＭＳ Ｐゴシック"/>
        <family val="3"/>
        <charset val="128"/>
      </rPr>
      <t>＞</t>
    </r>
    <r>
      <rPr>
        <sz val="12"/>
        <rFont val="Arial"/>
        <family val="2"/>
      </rPr>
      <t>=30% BSA with associated symptoms (e.g., erythema, purpura, or epidermal detachment)</t>
    </r>
    <phoneticPr fontId="30"/>
  </si>
  <si>
    <r>
      <rPr>
        <sz val="12"/>
        <rFont val="ＭＳ Ｐゴシック"/>
        <family val="3"/>
        <charset val="128"/>
      </rPr>
      <t>表皮壊死が体表面積の≧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症状を伴う（例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phoneticPr fontId="30"/>
  </si>
  <si>
    <t>A disorder characterized by greater than 30% total body skin area separation of dermis. The syndrome is thought to be a hypersensitivity complex affecting the skin and the mucous membranes.</t>
  </si>
  <si>
    <r>
      <rPr>
        <sz val="12"/>
        <rFont val="ＭＳ Ｐゴシック"/>
        <family val="3"/>
        <charset val="128"/>
      </rP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</si>
  <si>
    <t>Urticaria</t>
  </si>
  <si>
    <r>
      <rPr>
        <sz val="12"/>
        <rFont val="ＭＳ Ｐゴシック"/>
        <family val="3"/>
        <charset val="128"/>
      </rPr>
      <t>蕁麻疹</t>
    </r>
  </si>
  <si>
    <r>
      <t xml:space="preserve">Urticarial lesions covering </t>
    </r>
    <r>
      <rPr>
        <sz val="12"/>
        <rFont val="ＭＳ Ｐゴシック"/>
        <family val="3"/>
        <charset val="128"/>
      </rPr>
      <t>＜</t>
    </r>
    <r>
      <rPr>
        <sz val="12"/>
        <rFont val="Arial"/>
        <family val="2"/>
      </rPr>
      <t>10% BSA; topical intervention indicated</t>
    </r>
    <phoneticPr fontId="30"/>
  </si>
  <si>
    <r>
      <rPr>
        <sz val="12"/>
        <rFont val="ＭＳ Ｐゴシック"/>
        <family val="3"/>
        <charset val="128"/>
      </rP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局所治療を要する</t>
    </r>
    <phoneticPr fontId="30"/>
  </si>
  <si>
    <t>Urticarial lesions covering 10 - 30% BSA; oral intervention indicated</t>
  </si>
  <si>
    <r>
      <rPr>
        <sz val="12"/>
        <rFont val="ＭＳ Ｐゴシック"/>
        <family val="3"/>
        <charset val="128"/>
      </rP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</si>
  <si>
    <r>
      <t xml:space="preserve">Urticarial lesions covering </t>
    </r>
    <r>
      <rPr>
        <sz val="12"/>
        <rFont val="ＭＳ Ｐゴシック"/>
        <family val="3"/>
        <charset val="128"/>
      </rPr>
      <t>＞</t>
    </r>
    <r>
      <rPr>
        <sz val="12"/>
        <rFont val="Arial"/>
        <family val="2"/>
      </rPr>
      <t>30% BSA; IV intervention indicated</t>
    </r>
    <phoneticPr fontId="30"/>
  </si>
  <si>
    <r>
      <rPr>
        <sz val="12"/>
        <rFont val="ＭＳ Ｐゴシック"/>
        <family val="3"/>
        <charset val="128"/>
      </rP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静脈内投与による治療を要する</t>
    </r>
    <phoneticPr fontId="30"/>
  </si>
  <si>
    <t>A disorder characterized by an itchy skin eruption characterized by wheals with pale interiors and well-defined red margins.</t>
  </si>
  <si>
    <r>
      <rPr>
        <sz val="12"/>
        <rFont val="ＭＳ Ｐゴシック"/>
        <family val="3"/>
        <charset val="128"/>
      </rPr>
      <t>かゆみを伴う皮疹で、内部が青白く、辺縁部が鮮明な赤色を呈する膨疹</t>
    </r>
  </si>
  <si>
    <t>Skin and subcutaneous tissue disorders - Other, specify</t>
  </si>
  <si>
    <r>
      <rPr>
        <sz val="12"/>
        <rFont val="ＭＳ Ｐゴシック"/>
        <family val="3"/>
        <charset val="128"/>
      </rPr>
      <t>皮膚および皮下組織障害、その他（具体的に記載</t>
    </r>
    <r>
      <rPr>
        <sz val="12"/>
        <rFont val="Arial"/>
        <family val="2"/>
      </rPr>
      <t xml:space="preserve">    </t>
    </r>
    <r>
      <rPr>
        <sz val="12"/>
        <rFont val="ＭＳ Ｐゴシック"/>
        <family val="3"/>
        <charset val="128"/>
      </rPr>
      <t>）</t>
    </r>
  </si>
  <si>
    <r>
      <t>社会環境</t>
    </r>
    <r>
      <rPr>
        <b/>
        <sz val="12"/>
        <rFont val="Arial"/>
        <family val="2"/>
      </rPr>
      <t xml:space="preserve"> Social circumstances</t>
    </r>
    <phoneticPr fontId="36" type="noConversion"/>
  </si>
  <si>
    <t>Social circumstances</t>
  </si>
  <si>
    <r>
      <rPr>
        <sz val="12"/>
        <rFont val="ＭＳ Ｐゴシック"/>
        <family val="3"/>
        <charset val="128"/>
      </rPr>
      <t>社会環境</t>
    </r>
  </si>
  <si>
    <t>Social circumstances - Other, specify</t>
  </si>
  <si>
    <r>
      <rPr>
        <sz val="12"/>
        <rFont val="ＭＳ Ｐゴシック"/>
        <family val="3"/>
        <charset val="128"/>
      </rPr>
      <t>社会環境、その他（具体的に記載</t>
    </r>
    <r>
      <rPr>
        <sz val="12"/>
        <rFont val="Arial"/>
        <family val="2"/>
      </rPr>
      <t xml:space="preserve">    </t>
    </r>
    <r>
      <rPr>
        <sz val="12"/>
        <rFont val="ＭＳ Ｐゴシック"/>
        <family val="3"/>
        <charset val="128"/>
      </rPr>
      <t>）</t>
    </r>
  </si>
  <si>
    <r>
      <t>外科および内科処置</t>
    </r>
    <r>
      <rPr>
        <b/>
        <sz val="12"/>
        <rFont val="Arial"/>
        <family val="2"/>
      </rPr>
      <t xml:space="preserve"> Surgical and medical procedures</t>
    </r>
    <phoneticPr fontId="36" type="noConversion"/>
  </si>
  <si>
    <t>Surgical and medical procedures</t>
  </si>
  <si>
    <r>
      <rPr>
        <sz val="12"/>
        <rFont val="ＭＳ Ｐゴシック"/>
        <family val="3"/>
        <charset val="128"/>
      </rPr>
      <t>外科および内科処置</t>
    </r>
  </si>
  <si>
    <t>Surgical and medical procedures - Other, specify</t>
  </si>
  <si>
    <r>
      <rPr>
        <sz val="12"/>
        <rFont val="ＭＳ Ｐゴシック"/>
        <family val="3"/>
        <charset val="128"/>
      </rPr>
      <t>外科および内科処置、その他（具体的に記載</t>
    </r>
    <r>
      <rPr>
        <sz val="12"/>
        <rFont val="Arial"/>
        <family val="2"/>
      </rPr>
      <t xml:space="preserve">    </t>
    </r>
    <r>
      <rPr>
        <sz val="12"/>
        <rFont val="ＭＳ Ｐゴシック"/>
        <family val="3"/>
        <charset val="128"/>
      </rPr>
      <t>）</t>
    </r>
  </si>
  <si>
    <r>
      <t>血管障害</t>
    </r>
    <r>
      <rPr>
        <b/>
        <sz val="12"/>
        <rFont val="Arial"/>
        <family val="2"/>
      </rPr>
      <t xml:space="preserve"> Vascular disorders</t>
    </r>
    <phoneticPr fontId="36" type="noConversion"/>
  </si>
  <si>
    <t>Vascular disorders</t>
  </si>
  <si>
    <r>
      <rPr>
        <sz val="12"/>
        <rFont val="ＭＳ Ｐゴシック"/>
        <family val="3"/>
        <charset val="128"/>
      </rPr>
      <t>血管障害</t>
    </r>
  </si>
  <si>
    <t>Arterial thromboembolism</t>
  </si>
  <si>
    <r>
      <rPr>
        <sz val="12"/>
        <rFont val="ＭＳ Ｐゴシック"/>
        <family val="3"/>
        <charset val="128"/>
      </rPr>
      <t>動脈血栓塞栓症</t>
    </r>
  </si>
  <si>
    <t>Life-threatening consequences; hemodynamic or neurologic instability; organ damage; loss of extremity(ies)</t>
  </si>
  <si>
    <r>
      <rPr>
        <sz val="12"/>
        <rFont val="ＭＳ Ｐゴシック"/>
        <family val="3"/>
        <charset val="128"/>
      </rPr>
      <t>生命を脅かす</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臓器障害</t>
    </r>
    <r>
      <rPr>
        <sz val="12"/>
        <rFont val="Arial"/>
        <family val="2"/>
      </rPr>
      <t xml:space="preserve">; </t>
    </r>
    <r>
      <rPr>
        <sz val="12"/>
        <rFont val="ＭＳ Ｐゴシック"/>
        <family val="3"/>
        <charset val="128"/>
      </rPr>
      <t>四肢の喪失</t>
    </r>
  </si>
  <si>
    <t>A disorder characterized by occlusion of an arterial vessel by a blood clot that develops in an artery.</t>
  </si>
  <si>
    <r>
      <rPr>
        <sz val="12"/>
        <rFont val="ＭＳ Ｐゴシック"/>
        <family val="3"/>
        <charset val="128"/>
      </rPr>
      <t>動脈内血栓による動脈血管の閉塞</t>
    </r>
  </si>
  <si>
    <t>Consider Nervous system disorders: TIA or Stroke for CNS-related events or Cardiac disorders: Myocardial infarction</t>
  </si>
  <si>
    <r>
      <rPr>
        <sz val="12"/>
        <rFont val="ＭＳ Ｐゴシック"/>
        <family val="3"/>
        <charset val="128"/>
      </rPr>
      <t>中枢神経系関連イベントでは一過性脳虚血発作または脳卒中［神経系障害］も参照して</t>
    </r>
    <r>
      <rPr>
        <sz val="12"/>
        <rFont val="Arial"/>
        <family val="2"/>
      </rPr>
      <t>grading</t>
    </r>
    <r>
      <rPr>
        <sz val="12"/>
        <rFont val="ＭＳ Ｐゴシック"/>
        <family val="3"/>
        <charset val="128"/>
      </rPr>
      <t>する
また、該当する場合は心筋梗塞［心臓障害］も参照して</t>
    </r>
    <r>
      <rPr>
        <sz val="12"/>
        <rFont val="Arial"/>
        <family val="2"/>
      </rPr>
      <t>grading</t>
    </r>
    <r>
      <rPr>
        <sz val="12"/>
        <rFont val="ＭＳ Ｐゴシック"/>
        <family val="3"/>
        <charset val="128"/>
      </rPr>
      <t>する</t>
    </r>
  </si>
  <si>
    <t>Capillary leak syndrome</t>
  </si>
  <si>
    <r>
      <rPr>
        <sz val="12"/>
        <rFont val="ＭＳ Ｐゴシック"/>
        <family val="3"/>
        <charset val="128"/>
      </rPr>
      <t>毛細血管漏出症候群</t>
    </r>
  </si>
  <si>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</si>
  <si>
    <r>
      <rPr>
        <sz val="12"/>
        <rFont val="ＭＳ Ｐゴシック"/>
        <family val="3"/>
        <charset val="128"/>
      </rPr>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
  </si>
  <si>
    <t>Flushing</t>
  </si>
  <si>
    <r>
      <rPr>
        <sz val="12"/>
        <rFont val="ＭＳ Ｐゴシック"/>
        <family val="3"/>
        <charset val="128"/>
      </rPr>
      <t>潮紅</t>
    </r>
  </si>
  <si>
    <t>Symptomatic, associated with hypotension and/or tachycardia; limiting self care ADL</t>
  </si>
  <si>
    <r>
      <rPr>
        <sz val="12"/>
        <rFont val="ＭＳ Ｐゴシック"/>
        <family val="3"/>
        <charset val="128"/>
      </rP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</si>
  <si>
    <t>A disorder characterized by episodic reddening of the skin, especially face, neck, or chest.</t>
  </si>
  <si>
    <r>
      <rPr>
        <sz val="12"/>
        <rFont val="ＭＳ Ｐゴシック"/>
        <family val="3"/>
        <charset val="128"/>
      </rPr>
      <t>一時的に起こる皮膚、特に顔面、頚部、胸部の紅潮</t>
    </r>
  </si>
  <si>
    <t>Hematoma</t>
  </si>
  <si>
    <r>
      <rPr>
        <sz val="12"/>
        <rFont val="ＭＳ Ｐゴシック"/>
        <family val="3"/>
        <charset val="128"/>
      </rPr>
      <t>血腫</t>
    </r>
  </si>
  <si>
    <t>Minimally invasive evacuation or aspiration indicated</t>
  </si>
  <si>
    <r>
      <rPr>
        <sz val="12"/>
        <rFont val="ＭＳ Ｐゴシック"/>
        <family val="3"/>
        <charset val="128"/>
      </rPr>
      <t>最小限の侵襲での瀉出または吸引を要する</t>
    </r>
  </si>
  <si>
    <t>A disorder characterized by a localized collection of blood, usually clotted, in an organ, space, or tissue, due to a break in the wall of a blood vessel.</t>
  </si>
  <si>
    <r>
      <rPr>
        <sz val="12"/>
        <rFont val="ＭＳ Ｐゴシック"/>
        <family val="3"/>
        <charset val="128"/>
      </rPr>
      <t>血管壁の破綻により起こる限局性の血液の集まりで、通常は臓器、組織間隙、組織内に凝血する</t>
    </r>
  </si>
  <si>
    <t>Hot flashes</t>
  </si>
  <si>
    <r>
      <rPr>
        <sz val="12"/>
        <rFont val="ＭＳ Ｐゴシック"/>
        <family val="3"/>
        <charset val="128"/>
      </rPr>
      <t>ほてり</t>
    </r>
  </si>
  <si>
    <t>A disorder characterized by an uncomfortable and temporary sensation of intense body warmth, flushing, sometimes accompanied by sweating upon cooling.</t>
  </si>
  <si>
    <r>
      <rPr>
        <sz val="12"/>
        <rFont val="ＭＳ Ｐゴシック"/>
        <family val="3"/>
        <charset val="128"/>
      </rPr>
      <t>強い体熱感やほてりといった一過性の不快な感覚。時には涼しくても発汗を伴う</t>
    </r>
  </si>
  <si>
    <t>血管障害</t>
    <phoneticPr fontId="30"/>
  </si>
  <si>
    <t>Hypertension</t>
  </si>
  <si>
    <t>高血圧</t>
    <phoneticPr fontId="30"/>
  </si>
  <si>
    <r>
      <t xml:space="preserve">Adult: Systolic BP 120 - 139 mm Hg or diastolic BP 80 - 89 mm Hg;
Pediatric: Systolic/diastolic BP </t>
    </r>
    <r>
      <rPr>
        <sz val="12"/>
        <rFont val="ＭＳ Ｐゴシック"/>
        <family val="3"/>
        <charset val="128"/>
      </rPr>
      <t>＞</t>
    </r>
    <r>
      <rPr>
        <sz val="12"/>
        <rFont val="Arial"/>
        <family val="2"/>
      </rPr>
      <t>90th percentile but</t>
    </r>
    <r>
      <rPr>
        <sz val="12"/>
        <rFont val="ＭＳ Ｐゴシック"/>
        <family val="3"/>
        <charset val="128"/>
      </rPr>
      <t>＜</t>
    </r>
    <r>
      <rPr>
        <sz val="12"/>
        <rFont val="Arial"/>
        <family val="2"/>
      </rPr>
      <t xml:space="preserve"> 95th percentile;
Adolescent: BP </t>
    </r>
    <r>
      <rPr>
        <sz val="12"/>
        <rFont val="ＭＳ Ｐゴシック"/>
        <family val="3"/>
        <charset val="128"/>
      </rPr>
      <t>≥</t>
    </r>
    <r>
      <rPr>
        <sz val="12"/>
        <rFont val="Arial"/>
        <family val="2"/>
      </rPr>
      <t xml:space="preserve">120/80 even if </t>
    </r>
    <r>
      <rPr>
        <sz val="12"/>
        <rFont val="ＭＳ Ｐゴシック"/>
        <family val="3"/>
        <charset val="128"/>
      </rPr>
      <t>＜</t>
    </r>
    <r>
      <rPr>
        <sz val="12"/>
        <rFont val="Arial"/>
        <family val="2"/>
      </rPr>
      <t xml:space="preserve"> 95th percentile</t>
    </r>
    <phoneticPr fontId="30"/>
  </si>
  <si>
    <r>
      <rPr>
        <b/>
        <sz val="10.5"/>
        <rFont val="ＭＳ Ｐゴシック"/>
        <family val="3"/>
        <charset val="128"/>
      </rPr>
      <t>成人</t>
    </r>
    <r>
      <rPr>
        <b/>
        <sz val="10.5"/>
        <rFont val="Arial"/>
        <family val="2"/>
      </rPr>
      <t xml:space="preserve">: </t>
    </r>
    <r>
      <rPr>
        <sz val="10.5"/>
        <rFont val="ＭＳ Ｐゴシック"/>
        <family val="3"/>
        <charset val="128"/>
      </rPr>
      <t>収縮期血圧</t>
    </r>
    <r>
      <rPr>
        <sz val="10.5"/>
        <rFont val="Arial"/>
        <family val="2"/>
      </rPr>
      <t>120-139 mmHg</t>
    </r>
    <r>
      <rPr>
        <sz val="10.5"/>
        <rFont val="ＭＳ Ｐゴシック"/>
        <family val="3"/>
        <charset val="128"/>
      </rPr>
      <t>または拡張期血圧</t>
    </r>
    <r>
      <rPr>
        <sz val="10.5"/>
        <rFont val="Arial"/>
        <family val="2"/>
      </rPr>
      <t xml:space="preserve">80-89 mmHg;
</t>
    </r>
    <r>
      <rPr>
        <b/>
        <sz val="10.5"/>
        <rFont val="ＭＳ Ｐゴシック"/>
        <family val="3"/>
        <charset val="128"/>
      </rPr>
      <t>小児</t>
    </r>
    <r>
      <rPr>
        <b/>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t>
    </r>
    <r>
      <rPr>
        <sz val="10.5"/>
        <rFont val="Arial"/>
        <family val="2"/>
      </rPr>
      <t>90</t>
    </r>
    <r>
      <rPr>
        <sz val="10.5"/>
        <rFont val="ＭＳ Ｐゴシック"/>
        <family val="3"/>
        <charset val="128"/>
      </rPr>
      <t>パーセンタイルかつ＜</t>
    </r>
    <r>
      <rPr>
        <sz val="10.5"/>
        <rFont val="Arial"/>
        <family val="2"/>
      </rPr>
      <t>95</t>
    </r>
    <r>
      <rPr>
        <sz val="10.5"/>
        <rFont val="ＭＳ Ｐゴシック"/>
        <family val="3"/>
        <charset val="128"/>
      </rPr>
      <t>パーセンタイル</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血圧≧</t>
    </r>
    <r>
      <rPr>
        <sz val="10.5"/>
        <rFont val="Arial"/>
        <family val="2"/>
      </rPr>
      <t>120/80</t>
    </r>
    <phoneticPr fontId="30"/>
  </si>
  <si>
    <r>
      <t>Adult: Systolic BP 140 - 159 mm Hg or diastolic BP 90 - 99 mm Hg if previously WNL; change in baseline medical intervention indicated; recurrent or persistent (</t>
    </r>
    <r>
      <rPr>
        <sz val="12"/>
        <rFont val="ＭＳ Ｐゴシック"/>
        <family val="3"/>
        <charset val="128"/>
      </rPr>
      <t>＞</t>
    </r>
    <r>
      <rPr>
        <sz val="12"/>
        <rFont val="Arial"/>
        <family val="2"/>
      </rPr>
      <t xml:space="preserve">=24 hrs); symptomatic increase by </t>
    </r>
    <r>
      <rPr>
        <sz val="12"/>
        <rFont val="ＭＳ Ｐゴシック"/>
        <family val="3"/>
        <charset val="128"/>
      </rPr>
      <t>＞</t>
    </r>
    <r>
      <rPr>
        <sz val="12"/>
        <rFont val="Arial"/>
        <family val="2"/>
      </rPr>
      <t xml:space="preserve">20 mm Hg (diastolic) or to </t>
    </r>
    <r>
      <rPr>
        <sz val="12"/>
        <rFont val="ＭＳ Ｐゴシック"/>
        <family val="3"/>
        <charset val="128"/>
      </rPr>
      <t>＞</t>
    </r>
    <r>
      <rPr>
        <sz val="12"/>
        <rFont val="Arial"/>
        <family val="2"/>
      </rPr>
      <t>140/90 mm Hg; monotherapy indicated initiated;
Pediatric and adolescent: Recurrent or persistent (</t>
    </r>
    <r>
      <rPr>
        <sz val="12"/>
        <rFont val="ＭＳ Ｐゴシック"/>
        <family val="3"/>
        <charset val="128"/>
      </rPr>
      <t>＞</t>
    </r>
    <r>
      <rPr>
        <sz val="12"/>
        <rFont val="Arial"/>
        <family val="2"/>
      </rPr>
      <t xml:space="preserve">=24 hrs) BP </t>
    </r>
    <r>
      <rPr>
        <sz val="12"/>
        <rFont val="ＭＳ Ｐゴシック"/>
        <family val="3"/>
        <charset val="128"/>
      </rPr>
      <t>＞</t>
    </r>
    <r>
      <rPr>
        <sz val="12"/>
        <rFont val="Arial"/>
        <family val="2"/>
      </rPr>
      <t xml:space="preserve">ULN; monotherapy indicated; systolic and /or diastolic BP between the 95th percentile and 5 mmHg above the 99th percentile;
Adolescent: Systolic between 130-139 or diastolic between 80-89 even if </t>
    </r>
    <r>
      <rPr>
        <sz val="12"/>
        <rFont val="ＭＳ Ｐゴシック"/>
        <family val="3"/>
        <charset val="128"/>
      </rPr>
      <t>＜</t>
    </r>
    <r>
      <rPr>
        <sz val="12"/>
        <rFont val="Arial"/>
        <family val="2"/>
      </rPr>
      <t xml:space="preserve"> 95th percentile</t>
    </r>
    <phoneticPr fontId="30"/>
  </si>
  <si>
    <r>
      <rPr>
        <b/>
        <sz val="10.5"/>
        <rFont val="ＭＳ Ｐゴシック"/>
        <family val="3"/>
        <charset val="128"/>
      </rPr>
      <t>成人</t>
    </r>
    <r>
      <rPr>
        <b/>
        <sz val="10.5"/>
        <rFont val="Arial"/>
        <family val="2"/>
      </rPr>
      <t xml:space="preserve">: </t>
    </r>
    <r>
      <rPr>
        <sz val="10.5"/>
        <rFont val="ＭＳ Ｐゴシック"/>
        <family val="3"/>
        <charset val="128"/>
      </rPr>
      <t>ベースラインが正常範囲の場合は収縮期血圧</t>
    </r>
    <r>
      <rPr>
        <sz val="10.5"/>
        <rFont val="Arial"/>
        <family val="2"/>
      </rPr>
      <t>140-159 mmHg</t>
    </r>
    <r>
      <rPr>
        <sz val="10.5"/>
        <rFont val="ＭＳ Ｐゴシック"/>
        <family val="3"/>
        <charset val="128"/>
      </rPr>
      <t>または拡張期血圧</t>
    </r>
    <r>
      <rPr>
        <sz val="10.5"/>
        <rFont val="Arial"/>
        <family val="2"/>
      </rPr>
      <t>90-99 mmHg</t>
    </r>
    <r>
      <rPr>
        <sz val="10.5"/>
        <rFont val="Arial"/>
        <family val="2"/>
      </rPr>
      <t xml:space="preserve">; </t>
    </r>
    <r>
      <rPr>
        <sz val="10.5"/>
        <rFont val="ＭＳ Ｐゴシック"/>
        <family val="3"/>
        <charset val="128"/>
      </rPr>
      <t>ベースラインで行っていた内科的治療の変更を要する</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t>
    </r>
    <r>
      <rPr>
        <sz val="10.5"/>
        <rFont val="Arial"/>
        <family val="2"/>
      </rPr>
      <t xml:space="preserve">; </t>
    </r>
    <r>
      <rPr>
        <sz val="10.5"/>
        <rFont val="ＭＳ Ｐゴシック"/>
        <family val="3"/>
        <charset val="128"/>
      </rPr>
      <t>症状を伴う＞</t>
    </r>
    <r>
      <rPr>
        <sz val="10.5"/>
        <rFont val="Arial"/>
        <family val="2"/>
      </rPr>
      <t>20 mmHg</t>
    </r>
    <r>
      <rPr>
        <sz val="10.5"/>
        <rFont val="ＭＳ Ｐゴシック"/>
        <family val="3"/>
        <charset val="128"/>
      </rPr>
      <t>（拡張期血圧）の上昇または以前正常であった場合は＞</t>
    </r>
    <r>
      <rPr>
        <sz val="10.5"/>
        <rFont val="Arial"/>
        <family val="2"/>
      </rPr>
      <t>140/90 mmHg</t>
    </r>
    <r>
      <rPr>
        <sz val="10.5"/>
        <rFont val="ＭＳ Ｐゴシック"/>
        <family val="3"/>
        <charset val="128"/>
      </rPr>
      <t>への上昇</t>
    </r>
    <r>
      <rPr>
        <sz val="10.5"/>
        <rFont val="Arial"/>
        <family val="2"/>
      </rPr>
      <t xml:space="preserve">; </t>
    </r>
    <r>
      <rPr>
        <sz val="10.5"/>
        <rFont val="ＭＳ Ｐゴシック"/>
        <family val="3"/>
        <charset val="128"/>
      </rPr>
      <t>単剤の薬物治療を要する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時間）の＞</t>
    </r>
    <r>
      <rPr>
        <sz val="10.5"/>
        <rFont val="Arial"/>
        <family val="2"/>
      </rPr>
      <t>ULN</t>
    </r>
    <r>
      <rPr>
        <sz val="10.5"/>
        <rFont val="ＭＳ Ｐゴシック"/>
        <family val="3"/>
        <charset val="128"/>
      </rPr>
      <t>の血圧上昇</t>
    </r>
    <r>
      <rPr>
        <sz val="10.5"/>
        <rFont val="Arial"/>
        <family val="2"/>
      </rPr>
      <t xml:space="preserve">; </t>
    </r>
    <r>
      <rPr>
        <sz val="10.5"/>
        <rFont val="ＭＳ Ｐゴシック"/>
        <family val="3"/>
        <charset val="128"/>
      </rPr>
      <t>単剤の薬物治療を要する</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95</t>
    </r>
    <r>
      <rPr>
        <sz val="10.5"/>
        <rFont val="ＭＳ Ｐゴシック"/>
        <family val="3"/>
        <charset val="128"/>
      </rPr>
      <t>パーセンタイルと</t>
    </r>
    <r>
      <rPr>
        <sz val="10.5"/>
        <rFont val="Arial"/>
        <family val="2"/>
      </rPr>
      <t>99</t>
    </r>
    <r>
      <rPr>
        <sz val="10.5"/>
        <rFont val="ＭＳ Ｐゴシック"/>
        <family val="3"/>
        <charset val="128"/>
      </rPr>
      <t>パーセンタイルの</t>
    </r>
    <r>
      <rPr>
        <sz val="10.5"/>
        <rFont val="Arial"/>
        <family val="2"/>
      </rPr>
      <t>5 mmHg</t>
    </r>
    <r>
      <rPr>
        <sz val="10.5"/>
        <rFont val="ＭＳ Ｐゴシック"/>
        <family val="3"/>
        <charset val="128"/>
      </rPr>
      <t>上の間</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収縮期血圧</t>
    </r>
    <r>
      <rPr>
        <sz val="10.5"/>
        <rFont val="Arial"/>
        <family val="2"/>
      </rPr>
      <t>130-139 mmHg</t>
    </r>
    <r>
      <rPr>
        <sz val="10.5"/>
        <rFont val="ＭＳ Ｐゴシック"/>
        <family val="3"/>
        <charset val="128"/>
      </rPr>
      <t>または拡張期血圧</t>
    </r>
    <r>
      <rPr>
        <sz val="10.5"/>
        <rFont val="Arial"/>
        <family val="2"/>
      </rPr>
      <t>80-89 mmHg</t>
    </r>
    <rPh sb="117" eb="118">
      <t>ケツ</t>
    </rPh>
    <phoneticPr fontId="30"/>
  </si>
  <si>
    <r>
      <t xml:space="preserve">Adult: Systolic BP </t>
    </r>
    <r>
      <rPr>
        <sz val="12"/>
        <rFont val="ＭＳ Ｐゴシック"/>
        <family val="3"/>
        <charset val="128"/>
      </rPr>
      <t>＞</t>
    </r>
    <r>
      <rPr>
        <sz val="12"/>
        <rFont val="Arial"/>
        <family val="2"/>
      </rPr>
      <t xml:space="preserve">=160 mm Hg or diastolic BP </t>
    </r>
    <r>
      <rPr>
        <sz val="12"/>
        <rFont val="ＭＳ Ｐゴシック"/>
        <family val="3"/>
        <charset val="128"/>
      </rPr>
      <t>＞</t>
    </r>
    <r>
      <rPr>
        <sz val="12"/>
        <rFont val="Arial"/>
        <family val="2"/>
      </rPr>
      <t xml:space="preserve">=100 mm Hg; medical intervention indicated; more than one drug or more intensive therapy than previously used indicated;
Pediatric and adolescent: Systolic and/or diastolic </t>
    </r>
    <r>
      <rPr>
        <sz val="12"/>
        <rFont val="ＭＳ Ｐゴシック"/>
        <family val="3"/>
        <charset val="128"/>
      </rPr>
      <t>＞</t>
    </r>
    <r>
      <rPr>
        <sz val="12"/>
        <rFont val="Arial"/>
        <family val="2"/>
      </rPr>
      <t xml:space="preserve"> 5 mmHg above the 99th percentile</t>
    </r>
    <phoneticPr fontId="30"/>
  </si>
  <si>
    <r>
      <rPr>
        <b/>
        <sz val="10.5"/>
        <rFont val="ＭＳ Ｐゴシック"/>
        <family val="3"/>
        <charset val="128"/>
      </rPr>
      <t>成人</t>
    </r>
    <r>
      <rPr>
        <b/>
        <sz val="10.5"/>
        <rFont val="Arial"/>
        <family val="2"/>
      </rPr>
      <t>:</t>
    </r>
    <r>
      <rPr>
        <sz val="10.5"/>
        <rFont val="Arial"/>
        <family val="2"/>
      </rPr>
      <t xml:space="preserve"> </t>
    </r>
    <r>
      <rPr>
        <sz val="10.5"/>
        <rFont val="ＭＳ Ｐゴシック"/>
        <family val="3"/>
        <charset val="128"/>
      </rPr>
      <t>収縮期血圧≧</t>
    </r>
    <r>
      <rPr>
        <sz val="10.5"/>
        <rFont val="Arial"/>
        <family val="2"/>
      </rPr>
      <t>160 mmHg</t>
    </r>
    <r>
      <rPr>
        <sz val="10.5"/>
        <rFont val="ＭＳ Ｐゴシック"/>
        <family val="3"/>
        <charset val="128"/>
      </rPr>
      <t>または拡張期血圧≧</t>
    </r>
    <r>
      <rPr>
        <sz val="10.5"/>
        <rFont val="Arial"/>
        <family val="2"/>
      </rPr>
      <t>100 mmHg</t>
    </r>
    <r>
      <rPr>
        <sz val="10.5"/>
        <rFont val="Arial"/>
        <family val="2"/>
      </rPr>
      <t xml:space="preserve">; </t>
    </r>
    <r>
      <rPr>
        <sz val="10.5"/>
        <rFont val="ＭＳ Ｐゴシック"/>
        <family val="3"/>
        <charset val="128"/>
      </rPr>
      <t>内科的治療を要する</t>
    </r>
    <r>
      <rPr>
        <sz val="10.5"/>
        <rFont val="Arial"/>
        <family val="2"/>
      </rPr>
      <t>; 2</t>
    </r>
    <r>
      <rPr>
        <sz val="10.5"/>
        <rFont val="ＭＳ Ｐゴシック"/>
        <family val="3"/>
        <charset val="128"/>
      </rPr>
      <t>種類以上の薬物治療または以前よりも強い治療を要する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99</t>
    </r>
    <r>
      <rPr>
        <sz val="10.5"/>
        <rFont val="ＭＳ Ｐゴシック"/>
        <family val="3"/>
        <charset val="128"/>
      </rPr>
      <t>パーセンタイルより</t>
    </r>
    <r>
      <rPr>
        <sz val="10.5"/>
        <rFont val="Arial"/>
        <family val="2"/>
      </rPr>
      <t>5 mmHg</t>
    </r>
    <r>
      <rPr>
        <sz val="10.5"/>
        <rFont val="ＭＳ Ｐゴシック"/>
        <family val="3"/>
        <charset val="128"/>
      </rPr>
      <t>上回る</t>
    </r>
    <phoneticPr fontId="30"/>
  </si>
  <si>
    <t>Adult and Pediatric: Life-threatening consequences (e.g., malignant hypertension, transient or permanent neurologic deficit, hypertensive crisis); urgent intervention indicated</t>
    <phoneticPr fontId="30"/>
  </si>
  <si>
    <r>
      <rPr>
        <b/>
        <sz val="10.5"/>
        <rFont val="ＭＳ Ｐゴシック"/>
        <family val="3"/>
        <charset val="128"/>
      </rPr>
      <t>成人および小児</t>
    </r>
    <r>
      <rPr>
        <b/>
        <sz val="10.5"/>
        <rFont val="Arial"/>
        <family val="2"/>
      </rPr>
      <t>:</t>
    </r>
    <r>
      <rPr>
        <sz val="10.5"/>
        <rFont val="Arial"/>
        <family val="2"/>
      </rPr>
      <t xml:space="preserve"> </t>
    </r>
    <r>
      <rPr>
        <sz val="10.5"/>
        <rFont val="ＭＳ Ｐゴシック"/>
        <family val="3"/>
        <charset val="128"/>
      </rPr>
      <t>生命を脅かす（例</t>
    </r>
    <r>
      <rPr>
        <sz val="10.5"/>
        <rFont val="Arial"/>
        <family val="2"/>
      </rPr>
      <t xml:space="preserve">: </t>
    </r>
    <r>
      <rPr>
        <sz val="10.5"/>
        <rFont val="ＭＳ Ｐゴシック"/>
        <family val="3"/>
        <charset val="128"/>
      </rPr>
      <t>悪性高血圧</t>
    </r>
    <r>
      <rPr>
        <sz val="10.5"/>
        <rFont val="Arial"/>
        <family val="2"/>
      </rPr>
      <t xml:space="preserve">, </t>
    </r>
    <r>
      <rPr>
        <sz val="10.5"/>
        <rFont val="ＭＳ Ｐゴシック"/>
        <family val="3"/>
        <charset val="128"/>
      </rPr>
      <t>一過性または恒久的な神経障害</t>
    </r>
    <r>
      <rPr>
        <sz val="10.5"/>
        <rFont val="Arial"/>
        <family val="2"/>
      </rPr>
      <t xml:space="preserve">, </t>
    </r>
    <r>
      <rPr>
        <sz val="10.5"/>
        <rFont val="ＭＳ Ｐゴシック"/>
        <family val="3"/>
        <charset val="128"/>
      </rPr>
      <t>高血圧クリーゼ）</t>
    </r>
    <r>
      <rPr>
        <sz val="10.5"/>
        <rFont val="Arial"/>
        <family val="2"/>
      </rPr>
      <t xml:space="preserve">; </t>
    </r>
    <r>
      <rPr>
        <sz val="10.5"/>
        <rFont val="ＭＳ Ｐゴシック"/>
        <family val="3"/>
        <charset val="128"/>
      </rPr>
      <t>緊急処置を要する</t>
    </r>
    <phoneticPr fontId="30"/>
  </si>
  <si>
    <r>
      <rPr>
        <sz val="10.5"/>
        <rFont val="ＭＳ Ｐゴシック"/>
        <family val="3"/>
        <charset val="128"/>
      </rPr>
      <t>死亡</t>
    </r>
  </si>
  <si>
    <t>A disorder characterized by a pathological increase in blood pressure.</t>
  </si>
  <si>
    <r>
      <rPr>
        <sz val="12"/>
        <rFont val="ＭＳ Ｐゴシック"/>
        <family val="3"/>
        <charset val="128"/>
      </rPr>
      <t>病的な血圧の上昇</t>
    </r>
  </si>
  <si>
    <t>Hypotension</t>
  </si>
  <si>
    <r>
      <rPr>
        <sz val="12"/>
        <rFont val="ＭＳ Ｐゴシック"/>
        <family val="3"/>
        <charset val="128"/>
      </rPr>
      <t>低血圧</t>
    </r>
  </si>
  <si>
    <r>
      <rPr>
        <sz val="12"/>
        <rFont val="ＭＳ Ｐゴシック"/>
        <family val="3"/>
        <charset val="128"/>
      </rPr>
      <t>非緊急の内科的治療を要する</t>
    </r>
  </si>
  <si>
    <t>Medical intervention indicated; hospitalization indicated</t>
  </si>
  <si>
    <r>
      <rPr>
        <sz val="12"/>
        <rFont val="ＭＳ Ｐゴシック"/>
        <family val="3"/>
        <charset val="128"/>
      </rPr>
      <t>内科的治療を要する</t>
    </r>
    <r>
      <rPr>
        <sz val="12"/>
        <rFont val="Arial"/>
        <family val="2"/>
      </rPr>
      <t xml:space="preserve">; </t>
    </r>
    <r>
      <rPr>
        <sz val="12"/>
        <rFont val="ＭＳ Ｐゴシック"/>
        <family val="3"/>
        <charset val="128"/>
      </rPr>
      <t>入院を要する</t>
    </r>
  </si>
  <si>
    <t>Life-threatening consequences and urgent intervention indicated</t>
  </si>
  <si>
    <r>
      <rPr>
        <sz val="12"/>
        <rFont val="ＭＳ Ｐゴシック"/>
        <family val="3"/>
        <charset val="128"/>
      </rPr>
      <t>生命を脅かし</t>
    </r>
    <r>
      <rPr>
        <sz val="12"/>
        <rFont val="Arial"/>
        <family val="2"/>
      </rPr>
      <t xml:space="preserve">, </t>
    </r>
    <r>
      <rPr>
        <sz val="12"/>
        <rFont val="ＭＳ Ｐゴシック"/>
        <family val="3"/>
        <charset val="128"/>
      </rPr>
      <t>緊急処置を要する</t>
    </r>
  </si>
  <si>
    <t>A disorder characterized by a blood pressure that is below the normal expected for an individual in a given environment.</t>
  </si>
  <si>
    <r>
      <rPr>
        <sz val="12"/>
        <rFont val="ＭＳ Ｐゴシック"/>
        <family val="3"/>
        <charset val="128"/>
      </rPr>
      <t>置かれた環境により期待される正常レベルの血圧を下回る血圧</t>
    </r>
  </si>
  <si>
    <t>Lymph leakage</t>
  </si>
  <si>
    <r>
      <rPr>
        <sz val="12"/>
        <rFont val="ＭＳ Ｐゴシック"/>
        <family val="3"/>
        <charset val="128"/>
      </rPr>
      <t>リンパ漏</t>
    </r>
  </si>
  <si>
    <t>A disorder characterized by the loss of lymph fluid into the surrounding tissue or body cavity.</t>
  </si>
  <si>
    <r>
      <rPr>
        <sz val="12"/>
        <rFont val="ＭＳ Ｐゴシック"/>
        <family val="3"/>
        <charset val="128"/>
      </rPr>
      <t>周辺組織または体腔へのリンパ液の漏出</t>
    </r>
  </si>
  <si>
    <t>Lymphedema</t>
  </si>
  <si>
    <r>
      <rPr>
        <sz val="12"/>
        <rFont val="ＭＳ Ｐゴシック"/>
        <family val="3"/>
        <charset val="128"/>
      </rPr>
      <t>リンパ浮腫</t>
    </r>
  </si>
  <si>
    <t>Trace thickening or faint discoloration</t>
  </si>
  <si>
    <r>
      <rPr>
        <sz val="12"/>
        <rFont val="ＭＳ Ｐゴシック"/>
        <family val="3"/>
        <charset val="128"/>
      </rPr>
      <t>わずかな肥厚またはわずかな褪色</t>
    </r>
  </si>
  <si>
    <t>Marked discoloration; leathery skin texture; papillary formation; limiting instrumental ADL</t>
  </si>
  <si>
    <r>
      <rPr>
        <sz val="12"/>
        <rFont val="ＭＳ Ｐゴシック"/>
        <family val="3"/>
        <charset val="128"/>
      </rP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</si>
  <si>
    <t>A disorder characterized by excessive fluid collection in tissues that causes swelling.</t>
  </si>
  <si>
    <r>
      <rPr>
        <sz val="12"/>
        <rFont val="ＭＳ Ｐゴシック"/>
        <family val="3"/>
        <charset val="128"/>
      </rPr>
      <t>腫脹の原因となる過剰な水分貯留</t>
    </r>
  </si>
  <si>
    <t>Lymphocele</t>
  </si>
  <si>
    <r>
      <rPr>
        <sz val="12"/>
        <rFont val="ＭＳ Ｐゴシック"/>
        <family val="3"/>
        <charset val="128"/>
      </rPr>
      <t>リンパ嚢腫</t>
    </r>
  </si>
  <si>
    <t>A disorder characterized by a cystic lesion containing lymph.</t>
  </si>
  <si>
    <r>
      <rPr>
        <sz val="12"/>
        <rFont val="ＭＳ Ｐゴシック"/>
        <family val="3"/>
        <charset val="128"/>
      </rPr>
      <t>リンパ液を含む嚢胞性病変</t>
    </r>
  </si>
  <si>
    <t>Peripheral ischemia</t>
  </si>
  <si>
    <r>
      <rPr>
        <sz val="12"/>
        <rFont val="ＭＳ Ｐゴシック"/>
        <family val="3"/>
        <charset val="128"/>
      </rPr>
      <t>末梢性虚血</t>
    </r>
  </si>
  <si>
    <t>A disorder characterized by impaired circulation to an extremity.</t>
  </si>
  <si>
    <r>
      <rPr>
        <sz val="12"/>
        <rFont val="ＭＳ Ｐゴシック"/>
        <family val="3"/>
        <charset val="128"/>
      </rPr>
      <t>四肢の循環障害</t>
    </r>
  </si>
  <si>
    <t>Phlebitis</t>
  </si>
  <si>
    <r>
      <rPr>
        <sz val="12"/>
        <rFont val="ＭＳ Ｐゴシック"/>
        <family val="3"/>
        <charset val="128"/>
      </rPr>
      <t>静脈炎</t>
    </r>
  </si>
  <si>
    <t>A disorder characterized by inflammation of the wall of a vein.</t>
  </si>
  <si>
    <r>
      <rPr>
        <sz val="12"/>
        <rFont val="ＭＳ Ｐゴシック"/>
        <family val="3"/>
        <charset val="128"/>
      </rPr>
      <t>静脈壁の炎症</t>
    </r>
  </si>
  <si>
    <t>Superficial thrombophlebitis</t>
  </si>
  <si>
    <r>
      <rPr>
        <sz val="12"/>
        <rFont val="ＭＳ Ｐゴシック"/>
        <family val="3"/>
        <charset val="128"/>
      </rPr>
      <t>表在性血栓性静脈炎</t>
    </r>
  </si>
  <si>
    <t>A disorder characterized by a blood clot and inflammation involving a superficial vein of the extremities.</t>
  </si>
  <si>
    <r>
      <rPr>
        <sz val="12"/>
        <rFont val="ＭＳ Ｐゴシック"/>
        <family val="3"/>
        <charset val="128"/>
      </rPr>
      <t>四肢の表在性静脈の血栓と炎症</t>
    </r>
  </si>
  <si>
    <t>Superior vena cava syndrome</t>
  </si>
  <si>
    <r>
      <rPr>
        <sz val="12"/>
        <rFont val="ＭＳ Ｐゴシック"/>
        <family val="3"/>
        <charset val="128"/>
      </rPr>
      <t>上大静脈症候群</t>
    </r>
  </si>
  <si>
    <t>Asymptomatic; incidental finding of SVC thrombosis</t>
  </si>
  <si>
    <r>
      <rPr>
        <sz val="12"/>
        <rFont val="ＭＳ Ｐゴシック"/>
        <family val="3"/>
        <charset val="128"/>
      </rPr>
      <t>症状がない</t>
    </r>
    <r>
      <rPr>
        <sz val="12"/>
        <rFont val="Arial"/>
        <family val="2"/>
      </rPr>
      <t>; SVC</t>
    </r>
    <r>
      <rPr>
        <sz val="12"/>
        <rFont val="ＭＳ Ｐゴシック"/>
        <family val="3"/>
        <charset val="128"/>
      </rPr>
      <t>血栓症の偶発的発見</t>
    </r>
  </si>
  <si>
    <t>Symptomatic; medical intervention indicated (e.g., anticoagulation, radiation or chemotherapy)</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</si>
  <si>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</si>
  <si>
    <t>Severe symptoms; multi-modality intervention indicated (e.g., anticoagulation, chemotherapy, radiation, stenting)</t>
  </si>
  <si>
    <r>
      <rPr>
        <sz val="12"/>
        <rFont val="ＭＳ Ｐゴシック"/>
        <family val="3"/>
        <charset val="128"/>
      </rPr>
      <t>高度の症状</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</si>
  <si>
    <t>Life-threatening consequences; urgent multi-modality intervention indicated (e.g., lysis, thrombectomy, surgery)</t>
  </si>
  <si>
    <r>
      <rPr>
        <sz val="12"/>
        <rFont val="ＭＳ Ｐゴシック"/>
        <family val="3"/>
        <charset val="128"/>
      </rP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</si>
  <si>
    <t>A disorder characterized by obstruction of the blood flow in the superior vena cava. Signs and symptoms include swelling and cyanosis of the face, neck, and upper arms, cough, orthopnea and headache.</t>
  </si>
  <si>
    <r>
      <rPr>
        <sz val="12"/>
        <rFont val="ＭＳ Ｐゴシック"/>
        <family val="3"/>
        <charset val="128"/>
      </rPr>
      <t>上大静脈の血流障害。顔面、首、上腕の腫脹とチアノーゼ、咳、起坐呼吸、頭痛などの徴候や症状</t>
    </r>
  </si>
  <si>
    <t>Thromboembolic event</t>
  </si>
  <si>
    <r>
      <rPr>
        <sz val="12"/>
        <rFont val="ＭＳ Ｐゴシック"/>
        <family val="3"/>
        <charset val="128"/>
      </rPr>
      <t>血栓塞栓症</t>
    </r>
  </si>
  <si>
    <t>Medical intervention not indicated (e.g., superficial thrombosis)</t>
  </si>
  <si>
    <r>
      <rPr>
        <sz val="12"/>
        <rFont val="ＭＳ Ｐゴシック"/>
        <family val="3"/>
        <charset val="128"/>
      </rPr>
      <t>内科的治療を要さない（例</t>
    </r>
    <r>
      <rPr>
        <sz val="12"/>
        <rFont val="Arial"/>
        <family val="2"/>
      </rPr>
      <t xml:space="preserve">: </t>
    </r>
    <r>
      <rPr>
        <sz val="12"/>
        <rFont val="ＭＳ Ｐゴシック"/>
        <family val="3"/>
        <charset val="128"/>
      </rPr>
      <t>表在性血栓症）</t>
    </r>
  </si>
  <si>
    <t>Urgent medical intervention indicated (e.g., pulmonary embolism or intracardiac thrombus)</t>
  </si>
  <si>
    <t>緊急の内科的治療を要する（例: 肺塞栓症または心臓内血栓）</t>
    <phoneticPr fontId="30"/>
  </si>
  <si>
    <t>A disorder characterized by occlusion of a vessel by a thrombus that has migrated from a distal site via the blood stream.</t>
  </si>
  <si>
    <r>
      <rPr>
        <sz val="12"/>
        <rFont val="ＭＳ Ｐゴシック"/>
        <family val="3"/>
        <charset val="128"/>
      </rPr>
      <t>血流に乗って末梢から移動してくる血栓による血管の閉塞</t>
    </r>
  </si>
  <si>
    <t>Consider Nervous system disorders: TIA or Stroke for CNS-related events. Use Vascular disorders: Arterial thromboembolism for arterial thrombi.</t>
  </si>
  <si>
    <r>
      <rPr>
        <sz val="12"/>
        <rFont val="ＭＳ Ｐゴシック"/>
        <family val="3"/>
        <charset val="128"/>
      </rPr>
      <t>一過性脳虚血発作または脳卒中［神経系障害］も参照して</t>
    </r>
    <r>
      <rPr>
        <sz val="12"/>
        <rFont val="Arial"/>
        <family val="2"/>
      </rPr>
      <t>grading</t>
    </r>
    <r>
      <rPr>
        <sz val="12"/>
        <rFont val="ＭＳ Ｐゴシック"/>
        <family val="3"/>
        <charset val="128"/>
      </rPr>
      <t>する
動脈血栓には、動脈血栓塞栓症［血管障害］を用いる</t>
    </r>
  </si>
  <si>
    <t>Vasculitis</t>
  </si>
  <si>
    <r>
      <rPr>
        <sz val="12"/>
        <rFont val="ＭＳ Ｐゴシック"/>
        <family val="3"/>
        <charset val="128"/>
      </rPr>
      <t>血管炎</t>
    </r>
  </si>
  <si>
    <t>Moderate symptoms, medical intervention indicated</t>
  </si>
  <si>
    <t>Severe symptoms, medical intervention indicated (e.g., steroids)</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</si>
  <si>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</si>
  <si>
    <t>Life-threatening consequences; evidence of peripheral or visceral ischemia;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</si>
  <si>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</si>
  <si>
    <t>A disorder characterized by inflammation involving the wall of a vessel.</t>
  </si>
  <si>
    <r>
      <rPr>
        <sz val="12"/>
        <rFont val="ＭＳ Ｐゴシック"/>
        <family val="3"/>
        <charset val="128"/>
      </rPr>
      <t>血管壁の炎症</t>
    </r>
  </si>
  <si>
    <t>Vascular disorders - Other, specify</t>
  </si>
  <si>
    <r>
      <rPr>
        <sz val="12"/>
        <rFont val="ＭＳ Ｐゴシック"/>
        <family val="3"/>
        <charset val="128"/>
      </rPr>
      <t>血管障害、その他（具体的に記載</t>
    </r>
    <r>
      <rPr>
        <sz val="12"/>
        <rFont val="Arial"/>
        <family val="2"/>
      </rPr>
      <t xml:space="preserve">    </t>
    </r>
    <r>
      <rPr>
        <sz val="12"/>
        <rFont val="ＭＳ Ｐゴシック"/>
        <family val="3"/>
        <charset val="128"/>
      </rPr>
      <t>）</t>
    </r>
  </si>
  <si>
    <r>
      <t>CTCAEv5.0</t>
    </r>
    <r>
      <rPr>
        <sz val="12"/>
        <rFont val="Meiryo UI"/>
        <family val="2"/>
        <charset val="128"/>
      </rPr>
      <t>名称日本語【第１選択】</t>
    </r>
    <phoneticPr fontId="5"/>
  </si>
  <si>
    <r>
      <t>CTCAEv5.0</t>
    </r>
    <r>
      <rPr>
        <sz val="12"/>
        <rFont val="Meiryo UI"/>
        <family val="2"/>
        <charset val="128"/>
      </rPr>
      <t>名称日本語【第２選択】</t>
    </r>
    <phoneticPr fontId="5"/>
  </si>
  <si>
    <t>診断名【第１選択】（FMI）</t>
    <rPh sb="0" eb="3">
      <t>シンダンメイ</t>
    </rPh>
    <rPh sb="4" eb="5">
      <t>ダイ</t>
    </rPh>
    <rPh sb="6" eb="8">
      <t>センタク</t>
    </rPh>
    <phoneticPr fontId="5"/>
  </si>
  <si>
    <t>診断名【第２選択】（FMI）</t>
    <rPh sb="0" eb="3">
      <t>シンダンメイ</t>
    </rPh>
    <rPh sb="4" eb="5">
      <t>ダイ</t>
    </rPh>
    <rPh sb="6" eb="8">
      <t>センタク</t>
    </rPh>
    <phoneticPr fontId="5"/>
  </si>
  <si>
    <r>
      <t>診断名（その他）（FMI）</t>
    </r>
    <r>
      <rPr>
        <sz val="10"/>
        <color rgb="FFFF0000"/>
        <rFont val="ＭＳ Ｐゴシック"/>
        <family val="3"/>
        <charset val="128"/>
        <scheme val="minor"/>
      </rPr>
      <t>※英語入力</t>
    </r>
    <rPh sb="0" eb="2">
      <t>シンダン</t>
    </rPh>
    <rPh sb="2" eb="3">
      <t>メイ</t>
    </rPh>
    <rPh sb="6" eb="7">
      <t>ホカ</t>
    </rPh>
    <phoneticPr fontId="5"/>
  </si>
  <si>
    <t>臨床病期（FMI）</t>
    <rPh sb="0" eb="2">
      <t>リンショウ</t>
    </rPh>
    <rPh sb="2" eb="4">
      <t>ビョウキ</t>
    </rPh>
    <phoneticPr fontId="5"/>
  </si>
  <si>
    <t>ICD-10（FMI）</t>
    <phoneticPr fontId="5"/>
  </si>
  <si>
    <r>
      <t>移植歴（詳細）</t>
    </r>
    <r>
      <rPr>
        <sz val="10"/>
        <color rgb="FFFF0000"/>
        <rFont val="ＭＳ Ｐゴシック"/>
        <family val="3"/>
        <charset val="128"/>
        <scheme val="minor"/>
      </rPr>
      <t>※英語入力</t>
    </r>
    <rPh sb="0" eb="2">
      <t>イショク</t>
    </rPh>
    <rPh sb="2" eb="3">
      <t>レキ</t>
    </rPh>
    <rPh sb="4" eb="6">
      <t>ショウサイ</t>
    </rPh>
    <rPh sb="8" eb="10">
      <t>エイゴ</t>
    </rPh>
    <rPh sb="10" eb="12">
      <t>ニュウリョク</t>
    </rPh>
    <phoneticPr fontId="5"/>
  </si>
  <si>
    <t>腹膜　類内膜癌</t>
  </si>
  <si>
    <t>腹膜　漿液性癌</t>
  </si>
  <si>
    <t>腹膜　漿液性腫瘍（低悪性度）</t>
  </si>
  <si>
    <t>胎盤　絨毛癌</t>
  </si>
  <si>
    <t>胎盤　トロホブラスト性腫瘍</t>
  </si>
  <si>
    <t>原発不明　漿液性癌</t>
  </si>
  <si>
    <t>原発不明　類内膜癌</t>
  </si>
  <si>
    <t>涙管癌</t>
  </si>
  <si>
    <t>眼内　扁平上皮癌</t>
  </si>
  <si>
    <t>眼内　悪性黒色腫</t>
  </si>
  <si>
    <t>頭頸部　腺癌</t>
  </si>
  <si>
    <t>頭頸部　リンパ上皮腫</t>
  </si>
  <si>
    <t>頭頸部　多型低悪性度腺癌</t>
  </si>
  <si>
    <t>頭頸部　シュナイダー癌</t>
  </si>
  <si>
    <t>頭頸部　紡錘形細胞癌</t>
  </si>
  <si>
    <t>頭頸部　扁平上皮癌</t>
  </si>
  <si>
    <t>頭頸部　扁平上皮性乳頭腫</t>
  </si>
  <si>
    <t>頭頸部　悪性黒色腫</t>
  </si>
  <si>
    <t>頭頸部癌（その他）</t>
    <rPh sb="3" eb="4">
      <t>ガン</t>
    </rPh>
    <phoneticPr fontId="5"/>
  </si>
  <si>
    <t>上咽頭（鼻咽頭）および副鼻腔癌　腺癌</t>
  </si>
  <si>
    <t>上咽頭（鼻咽頭）および副鼻腔癌　リンパ上皮腫</t>
  </si>
  <si>
    <t>上咽頭（鼻咽頭）および副鼻腔癌　未分化癌</t>
  </si>
  <si>
    <t>上咽頭（鼻咽頭）および副鼻腔癌　扁平上皮癌</t>
  </si>
  <si>
    <t>唾液腺　腺房細胞癌</t>
  </si>
  <si>
    <t>唾液腺　腺癌</t>
  </si>
  <si>
    <t>唾液腺　乳腺類似分泌癌（MASK）</t>
  </si>
  <si>
    <t>唾液腺　多形性低悪性度腺癌（PLGA）</t>
  </si>
  <si>
    <t>唾液腺　未分化癌</t>
  </si>
  <si>
    <t>唾液腺　腺様嚢胞癌</t>
    <rPh sb="8" eb="9">
      <t>ガン</t>
    </rPh>
    <phoneticPr fontId="5"/>
  </si>
  <si>
    <t>唾液腺　肉腫（その他）</t>
  </si>
  <si>
    <t>気管　扁平上皮癌</t>
  </si>
  <si>
    <t>食道　腺癌</t>
  </si>
  <si>
    <t>食道　扁平上皮癌</t>
  </si>
  <si>
    <t>食道　上皮内扁平上皮癌</t>
  </si>
  <si>
    <t>食道　消化管間質腫瘍</t>
  </si>
  <si>
    <t>胃　消化管間質腫瘍</t>
  </si>
  <si>
    <t>小腸　腺癌</t>
  </si>
  <si>
    <t>小腸　消化管間質腫瘍</t>
  </si>
  <si>
    <t>虫垂　腺癌</t>
  </si>
  <si>
    <t>虫垂　粘液性腫瘍（その他）</t>
  </si>
  <si>
    <t>結腸　腺癌</t>
  </si>
  <si>
    <t>結腸　扁平上皮癌</t>
    <rPh sb="0" eb="2">
      <t>ケッチョウ</t>
    </rPh>
    <rPh sb="3" eb="8">
      <t>ヘンペイジョウヒガン</t>
    </rPh>
    <phoneticPr fontId="5"/>
  </si>
  <si>
    <t>結腸　腺扁平上皮癌</t>
  </si>
  <si>
    <t>結腸　異形成</t>
  </si>
  <si>
    <t>結腸　神経内分泌腫瘍</t>
    <rPh sb="8" eb="10">
      <t>シュヨウ</t>
    </rPh>
    <phoneticPr fontId="5"/>
  </si>
  <si>
    <t>結腸　神経内分泌癌</t>
  </si>
  <si>
    <t>結腸　腺腫性ポリープ</t>
  </si>
  <si>
    <t>結腸　消化管間質腫瘍</t>
  </si>
  <si>
    <t>結腸　混在型上皮性神経内分泌腫瘍</t>
    <rPh sb="0" eb="2">
      <t>ケッチョウ</t>
    </rPh>
    <rPh sb="3" eb="6">
      <t>コンザイガタ</t>
    </rPh>
    <rPh sb="6" eb="8">
      <t>ジョウヒ</t>
    </rPh>
    <rPh sb="8" eb="9">
      <t>セイ</t>
    </rPh>
    <rPh sb="9" eb="14">
      <t>シンケイナイブンピ</t>
    </rPh>
    <rPh sb="14" eb="16">
      <t>シュヨウ</t>
    </rPh>
    <phoneticPr fontId="5"/>
  </si>
  <si>
    <t>直腸　神経内分泌腫瘍</t>
    <rPh sb="0" eb="1">
      <t>チョク</t>
    </rPh>
    <rPh sb="8" eb="10">
      <t>シュヨウ</t>
    </rPh>
    <phoneticPr fontId="5"/>
  </si>
  <si>
    <t>直腸　神経内分泌癌</t>
  </si>
  <si>
    <t>直腸　腺癌</t>
  </si>
  <si>
    <t>直腸　扁平上皮癌</t>
    <rPh sb="0" eb="2">
      <t>チョクチョウ</t>
    </rPh>
    <rPh sb="3" eb="8">
      <t>ヘンペイジョウヒガン</t>
    </rPh>
    <phoneticPr fontId="5"/>
  </si>
  <si>
    <t>直腸　混在型上皮性神経内分泌腫瘍</t>
    <rPh sb="0" eb="2">
      <t>チョクチョウ</t>
    </rPh>
    <rPh sb="3" eb="6">
      <t>コンザイガタ</t>
    </rPh>
    <rPh sb="6" eb="8">
      <t>ジョウヒ</t>
    </rPh>
    <rPh sb="8" eb="9">
      <t>セイ</t>
    </rPh>
    <rPh sb="9" eb="14">
      <t>シンケイナイブンピ</t>
    </rPh>
    <rPh sb="14" eb="16">
      <t>シュヨウ</t>
    </rPh>
    <phoneticPr fontId="5"/>
  </si>
  <si>
    <t>肛門　扁平上皮癌</t>
  </si>
  <si>
    <t>肛門　悪性黒色腫</t>
  </si>
  <si>
    <t>胆嚢　腺癌</t>
  </si>
  <si>
    <t>胆嚢　腺扁平上皮癌</t>
  </si>
  <si>
    <t>胆嚢　異形成</t>
  </si>
  <si>
    <t>胆嚢　扁平上皮癌</t>
  </si>
  <si>
    <t>膵胆管癌（その他）</t>
  </si>
  <si>
    <t>肺　腺癌</t>
  </si>
  <si>
    <t>肺　扁平上皮癌</t>
  </si>
  <si>
    <t>肺　上皮内腺癌</t>
  </si>
  <si>
    <t>肺　腺扁平上皮癌</t>
  </si>
  <si>
    <t>肺　大細胞癌</t>
  </si>
  <si>
    <t>肺　大細胞神経内分泌癌</t>
  </si>
  <si>
    <t>肺　リンパ上皮腫</t>
  </si>
  <si>
    <t>肺　粘表皮癌</t>
  </si>
  <si>
    <t>肺　多形腺腫</t>
  </si>
  <si>
    <t>肺　癌肉腫</t>
  </si>
  <si>
    <t>肺　肉腫様癌</t>
  </si>
  <si>
    <t>肺　小細胞型未分化癌</t>
    <rPh sb="5" eb="6">
      <t>ガタ</t>
    </rPh>
    <rPh sb="6" eb="9">
      <t>ミブンカ</t>
    </rPh>
    <phoneticPr fontId="5"/>
  </si>
  <si>
    <t>肺　非小細胞肺癌（その他）</t>
  </si>
  <si>
    <t>膣　悪性黒色腫</t>
  </si>
  <si>
    <t>原発不明　悪性黒色腫</t>
  </si>
  <si>
    <t>皮膚　メラノサイト異形成</t>
  </si>
  <si>
    <t>皮膚　悪性黒色腫</t>
  </si>
  <si>
    <t>皮膚　線維形成性黒色腫</t>
  </si>
  <si>
    <t>皮膚　グロームス腫瘍</t>
  </si>
  <si>
    <t>皮膚　肉腫（その他）</t>
  </si>
  <si>
    <t>皮膚　扁平上皮癌 (その他)</t>
  </si>
  <si>
    <t>腹膜　中皮腫</t>
  </si>
  <si>
    <t>胸膜　中皮腫</t>
  </si>
  <si>
    <t>精巣　中皮腫</t>
  </si>
  <si>
    <t>骨　軟骨肉腫</t>
  </si>
  <si>
    <t>骨　肉腫 (その他)</t>
  </si>
  <si>
    <t>心臓　肉腫（その他）</t>
  </si>
  <si>
    <t>脾臓　肉腫（その他）</t>
  </si>
  <si>
    <t>軟部組織　胞巣状軟部肉腫</t>
  </si>
  <si>
    <t>軟部組織　明細胞肉腫</t>
  </si>
  <si>
    <t>軟部組織　線維形成性小円形細胞腫瘍</t>
  </si>
  <si>
    <t>軟部組織　円形細胞肉腫（その他）</t>
  </si>
  <si>
    <t>軟部組織　ユーイング肉腫</t>
    <rPh sb="0" eb="2">
      <t>ナンブ</t>
    </rPh>
    <rPh sb="2" eb="4">
      <t>ソシキ</t>
    </rPh>
    <rPh sb="10" eb="12">
      <t>ニクシュ</t>
    </rPh>
    <phoneticPr fontId="5"/>
  </si>
  <si>
    <t>軟部組織　肉腫 (その他)</t>
  </si>
  <si>
    <t>軟部組織　滑膜肉腫</t>
  </si>
  <si>
    <t>軟部組織　平滑筋肉腫</t>
  </si>
  <si>
    <t>軟部組織　孤立性線維性腫瘍</t>
  </si>
  <si>
    <t>軟部組織　メラノサイト病変</t>
  </si>
  <si>
    <t>軟部組織　横紋筋肉腫 (その他)</t>
  </si>
  <si>
    <t>乳腺　血管肉腫</t>
  </si>
  <si>
    <t>乳腺　炎症性癌</t>
  </si>
  <si>
    <t>乳腺　粘液癌</t>
  </si>
  <si>
    <t>乳腺　神経内分泌癌</t>
  </si>
  <si>
    <t>乳腺　乳頭癌</t>
  </si>
  <si>
    <t>乳腺　葉状腫瘍</t>
  </si>
  <si>
    <t>乳腺　非浸潤性乳管癌</t>
  </si>
  <si>
    <t>乳腺　浸潤性乳管癌</t>
  </si>
  <si>
    <t>乳腺　浸潤性小葉癌</t>
  </si>
  <si>
    <t>乳腺　非浸潤性小葉癌</t>
  </si>
  <si>
    <t>乳腺　化生癌</t>
  </si>
  <si>
    <t>乳腺　癌肉腫</t>
  </si>
  <si>
    <t>乳腺　腺様嚢胞癌</t>
  </si>
  <si>
    <t>乳腺　筋上皮癌</t>
    <rPh sb="3" eb="4">
      <t>キン</t>
    </rPh>
    <rPh sb="4" eb="7">
      <t>ジョウヒガン</t>
    </rPh>
    <phoneticPr fontId="5"/>
  </si>
  <si>
    <t>子宮内膜　腺癌（その他）</t>
  </si>
  <si>
    <t>子宮　腺肉腫</t>
  </si>
  <si>
    <t>子宮　内膜間質肉腫</t>
  </si>
  <si>
    <t>子宮　癌肉腫</t>
  </si>
  <si>
    <t>子宮　肉腫（その他）</t>
  </si>
  <si>
    <t>卵管　腺癌</t>
  </si>
  <si>
    <t>卵管　癌肉腫</t>
  </si>
  <si>
    <t>卵管　類内膜癌</t>
  </si>
  <si>
    <t>卵管　漿液性癌</t>
  </si>
  <si>
    <t>卵巣　腺肉腫</t>
  </si>
  <si>
    <t>卵巣　明細胞癌</t>
  </si>
  <si>
    <t>卵巣　類内膜腺癌</t>
  </si>
  <si>
    <t>卵巣　類内膜境界悪性腫瘍（EBT/APET）</t>
  </si>
  <si>
    <t>卵巣　上皮性癌（その他）</t>
  </si>
  <si>
    <t>卵巣　神経内分泌癌</t>
    <rPh sb="0" eb="2">
      <t>ランソウ</t>
    </rPh>
    <rPh sb="3" eb="8">
      <t>シンケイナイブンピ</t>
    </rPh>
    <rPh sb="8" eb="9">
      <t>ガン</t>
    </rPh>
    <phoneticPr fontId="5"/>
  </si>
  <si>
    <t>卵巣　移行上皮癌</t>
    <rPh sb="0" eb="2">
      <t>ランソウ</t>
    </rPh>
    <rPh sb="3" eb="5">
      <t>イコウ</t>
    </rPh>
    <rPh sb="5" eb="7">
      <t>ジョウヒ</t>
    </rPh>
    <rPh sb="7" eb="8">
      <t>ガン</t>
    </rPh>
    <phoneticPr fontId="5"/>
  </si>
  <si>
    <t>卵巣　漿液性癌</t>
  </si>
  <si>
    <t>卵巣　漿液性癌（high grade）</t>
  </si>
  <si>
    <t>卵巣　漿液性癌（low grade）</t>
  </si>
  <si>
    <t>卵巣　漿液性腫瘍（LMP）</t>
  </si>
  <si>
    <t>卵巣　粘液性癌</t>
  </si>
  <si>
    <t>卵巣　顆粒膜細胞腫瘍</t>
  </si>
  <si>
    <t>卵巣　性索間質腫瘍</t>
  </si>
  <si>
    <t>卵巣　胚細胞腫</t>
  </si>
  <si>
    <t>卵巣　肉腫（その他）</t>
  </si>
  <si>
    <t>腹膜癌　混合型</t>
    <rPh sb="2" eb="3">
      <t>ガン</t>
    </rPh>
    <phoneticPr fontId="5"/>
  </si>
  <si>
    <t>腹膜　癌肉腫</t>
  </si>
  <si>
    <t>腹膜　明細胞癌</t>
  </si>
  <si>
    <t>腹膜　粘液性癌</t>
    <rPh sb="6" eb="7">
      <t>ガン</t>
    </rPh>
    <phoneticPr fontId="5"/>
  </si>
  <si>
    <t>膣　扁平上皮癌</t>
  </si>
  <si>
    <t>外陰部　扁平上皮癌</t>
  </si>
  <si>
    <t>前立腺　腺房腺癌</t>
  </si>
  <si>
    <t>前立腺　基底細胞癌</t>
  </si>
  <si>
    <t>前立腺　癌肉腫</t>
  </si>
  <si>
    <t>前立腺　肉腫（その他）</t>
  </si>
  <si>
    <t>前立腺　導管腺癌</t>
  </si>
  <si>
    <t>前立腺　神経内分泌癌</t>
  </si>
  <si>
    <t>前立腺　未分化癌</t>
  </si>
  <si>
    <t>精巣　ライディッヒ細胞腫瘍</t>
  </si>
  <si>
    <t>精巣　セルトリ細胞腫瘍</t>
  </si>
  <si>
    <t>精巣　胚細胞腫（混合型）</t>
  </si>
  <si>
    <t>精巣　胚細胞腫（精上皮腫以外）</t>
  </si>
  <si>
    <t>精巣　胚細胞腫（精上皮腫）</t>
  </si>
  <si>
    <t>膀胱　尿路上皮（移行上皮）癌</t>
  </si>
  <si>
    <t>膀胱　神経内分泌癌</t>
  </si>
  <si>
    <t>膀胱　小細胞癌</t>
  </si>
  <si>
    <t>膀胱　腺癌</t>
  </si>
  <si>
    <t>膀胱　扁平上皮癌</t>
  </si>
  <si>
    <t>膀胱　消化管間質腫瘍</t>
  </si>
  <si>
    <t>腎臓　尿路上皮癌</t>
  </si>
  <si>
    <t>陰茎　尿路上皮癌</t>
  </si>
  <si>
    <t>尿管　尿路上皮癌</t>
  </si>
  <si>
    <t>尿管　非浸潤性尿路上皮癌</t>
  </si>
  <si>
    <t>尿道　非浸潤性尿路上皮癌</t>
  </si>
  <si>
    <t>原発不明　尿路上皮癌</t>
  </si>
  <si>
    <t>尿道　腺癌</t>
  </si>
  <si>
    <t>尿道　明細胞癌</t>
  </si>
  <si>
    <t>尿道　扁平上皮癌</t>
  </si>
  <si>
    <t>陰茎　扁平上皮癌</t>
  </si>
  <si>
    <t>脳　星細胞腫</t>
  </si>
  <si>
    <t>脳　毛様細胞性星細胞腫</t>
  </si>
  <si>
    <t xml:space="preserve">脳　毛様類粘液性星細胞腫 </t>
  </si>
  <si>
    <t>脳　びまん性星細胞腫</t>
  </si>
  <si>
    <t>脳　膠芽腫</t>
  </si>
  <si>
    <t>脳　膠腫（その他）</t>
  </si>
  <si>
    <t>脳　膠肉腫</t>
  </si>
  <si>
    <t>脳　神経膠症</t>
  </si>
  <si>
    <t>脳　乏突起膠腫</t>
  </si>
  <si>
    <t>脳　乏突起星細胞腫</t>
  </si>
  <si>
    <t>脳　退形成性乏突起膠腫</t>
  </si>
  <si>
    <t>脳　上衣腫</t>
  </si>
  <si>
    <t>脳　髄膜腫</t>
  </si>
  <si>
    <t>脳　胚芽異形成性神経上皮腫瘍</t>
    <rPh sb="0" eb="1">
      <t>ノウ</t>
    </rPh>
    <phoneticPr fontId="5"/>
  </si>
  <si>
    <t>中枢神経系　肉腫（その他）</t>
  </si>
  <si>
    <t>脊椎　星細胞腫</t>
  </si>
  <si>
    <t>脊椎　膠腫（その他）</t>
  </si>
  <si>
    <t>甲状腺　乳頭状癌</t>
  </si>
  <si>
    <t>甲状腺　髄様癌</t>
  </si>
  <si>
    <t>甲状腺　未分化癌</t>
  </si>
  <si>
    <t>原発不明　未分化小細胞癌</t>
  </si>
  <si>
    <t>原発不明　肉腫様癌</t>
  </si>
  <si>
    <t>原発不明　肉腫（その他）</t>
  </si>
  <si>
    <t>原発不明　悪性新生物（その他）</t>
  </si>
  <si>
    <t xml:space="preserve">原発不明　扁平上皮癌 </t>
  </si>
  <si>
    <t>原発不明　消化管間質腫瘍</t>
  </si>
  <si>
    <t>原発不明　中皮腫</t>
    <rPh sb="0" eb="2">
      <t>ゲンパツ</t>
    </rPh>
    <rPh sb="2" eb="4">
      <t>フメイ</t>
    </rPh>
    <rPh sb="5" eb="7">
      <t>チュウヒ</t>
    </rPh>
    <rPh sb="7" eb="8">
      <t>シュ</t>
    </rPh>
    <phoneticPr fontId="5"/>
  </si>
  <si>
    <t>原発不明　漿液性癌</t>
    <rPh sb="0" eb="2">
      <t>ゲンパツ</t>
    </rPh>
    <rPh sb="2" eb="4">
      <t>フメイ</t>
    </rPh>
    <phoneticPr fontId="5"/>
  </si>
  <si>
    <t>皮膚　基底細胞癌</t>
  </si>
  <si>
    <t>皮膚　乳房外パジェット病</t>
  </si>
  <si>
    <t>皮膚　メルケル細胞癌</t>
  </si>
  <si>
    <t>皮膚　付属器癌</t>
  </si>
  <si>
    <t>軟部組織　線維腫症</t>
  </si>
  <si>
    <t>軟部組織　脂肪肉腫</t>
  </si>
  <si>
    <t>尿膜管癌（その他）</t>
  </si>
  <si>
    <t>頭頸部がん</t>
    <rPh sb="0" eb="3">
      <t>トウケイブ</t>
    </rPh>
    <phoneticPr fontId="5"/>
  </si>
  <si>
    <t>消化器がん</t>
    <rPh sb="0" eb="3">
      <t>ショウカキ</t>
    </rPh>
    <phoneticPr fontId="5"/>
  </si>
  <si>
    <t>肺がん・胸腺がん</t>
    <rPh sb="0" eb="1">
      <t>ハイ</t>
    </rPh>
    <rPh sb="4" eb="6">
      <t>キョウセン</t>
    </rPh>
    <phoneticPr fontId="5"/>
  </si>
  <si>
    <t>皮膚がん・悪性黒色腫</t>
    <rPh sb="0" eb="2">
      <t>ヒフ</t>
    </rPh>
    <rPh sb="5" eb="7">
      <t>アクセイ</t>
    </rPh>
    <rPh sb="7" eb="9">
      <t>コクショク</t>
    </rPh>
    <rPh sb="9" eb="10">
      <t>シュ</t>
    </rPh>
    <phoneticPr fontId="5"/>
  </si>
  <si>
    <t>前立腺がん・男性生殖器腫瘍</t>
    <rPh sb="0" eb="3">
      <t>ゼンリツセン</t>
    </rPh>
    <rPh sb="6" eb="8">
      <t>ダンセイ</t>
    </rPh>
    <rPh sb="8" eb="10">
      <t>セイショク</t>
    </rPh>
    <rPh sb="10" eb="11">
      <t>ウツワ</t>
    </rPh>
    <rPh sb="11" eb="13">
      <t>シュヨウ</t>
    </rPh>
    <phoneticPr fontId="5"/>
  </si>
  <si>
    <t>泌尿器がん</t>
    <rPh sb="0" eb="3">
      <t>ヒニョウキ</t>
    </rPh>
    <phoneticPr fontId="5"/>
  </si>
  <si>
    <t>原発不明がん</t>
    <rPh sb="0" eb="2">
      <t>ゲンパツ</t>
    </rPh>
    <rPh sb="2" eb="4">
      <t>フメイ</t>
    </rPh>
    <phoneticPr fontId="5"/>
  </si>
  <si>
    <t>レジメン内容⑦</t>
    <rPh sb="4" eb="6">
      <t>ナイヨウ</t>
    </rPh>
    <phoneticPr fontId="5"/>
  </si>
  <si>
    <t>未入力・不明</t>
    <rPh sb="0" eb="3">
      <t>ミニュウリョク</t>
    </rPh>
    <rPh sb="4" eb="6">
      <t>フメイ</t>
    </rPh>
    <phoneticPr fontId="5"/>
  </si>
  <si>
    <t>記載にあたってのコメント</t>
    <phoneticPr fontId="5"/>
  </si>
  <si>
    <t>【病理部入力】</t>
    <rPh sb="1" eb="3">
      <t>ビョウリ</t>
    </rPh>
    <rPh sb="3" eb="4">
      <t>ブ</t>
    </rPh>
    <rPh sb="4" eb="6">
      <t>ニュウリョク</t>
    </rPh>
    <phoneticPr fontId="5"/>
  </si>
  <si>
    <t>記述式（任意）</t>
    <rPh sb="0" eb="2">
      <t>キジュツ</t>
    </rPh>
    <rPh sb="2" eb="3">
      <t>シキ</t>
    </rPh>
    <rPh sb="4" eb="6">
      <t>ニンイ</t>
    </rPh>
    <phoneticPr fontId="5"/>
  </si>
  <si>
    <t>※入力確認用</t>
    <rPh sb="1" eb="3">
      <t>ニュウリョク</t>
    </rPh>
    <rPh sb="3" eb="5">
      <t>カクニン</t>
    </rPh>
    <rPh sb="5" eb="6">
      <t>ヨウ</t>
    </rPh>
    <phoneticPr fontId="5"/>
  </si>
  <si>
    <r>
      <rPr>
        <b/>
        <sz val="10"/>
        <color rgb="FFFF0000"/>
        <rFont val="ＭＳ Ｐゴシック"/>
        <family val="3"/>
        <charset val="128"/>
        <scheme val="minor"/>
      </rPr>
      <t>※英語入力</t>
    </r>
    <r>
      <rPr>
        <sz val="10"/>
        <rFont val="ＭＳ Ｐゴシック"/>
        <family val="3"/>
        <charset val="128"/>
        <scheme val="minor"/>
      </rPr>
      <t xml:space="preserve">
FMI-3が「その他」の場合展開しますので記入をお願いします</t>
    </r>
    <phoneticPr fontId="5"/>
  </si>
  <si>
    <r>
      <rPr>
        <b/>
        <sz val="10"/>
        <color rgb="FFFF0000"/>
        <rFont val="ＭＳ Ｐゴシック"/>
        <family val="3"/>
        <charset val="128"/>
        <scheme val="minor"/>
      </rPr>
      <t>※英語入力</t>
    </r>
    <r>
      <rPr>
        <sz val="10"/>
        <rFont val="ＭＳ Ｐゴシック"/>
        <family val="3"/>
        <charset val="128"/>
        <scheme val="minor"/>
      </rPr>
      <t xml:space="preserve">
FMI-1が「あり」の場合展開しますので左記欄に、「移植部位」を英語で記入をお願いします</t>
    </r>
    <rPh sb="26" eb="28">
      <t>サキ</t>
    </rPh>
    <rPh sb="28" eb="29">
      <t>ラン</t>
    </rPh>
    <rPh sb="32" eb="34">
      <t>イショク</t>
    </rPh>
    <rPh sb="34" eb="36">
      <t>ブイ</t>
    </rPh>
    <rPh sb="38" eb="40">
      <t>エイゴ</t>
    </rPh>
    <rPh sb="41" eb="43">
      <t>キニュウ</t>
    </rPh>
    <phoneticPr fontId="5"/>
  </si>
  <si>
    <t>登録時に過去に同一患者に本システムでの過去の登録があるか否か</t>
    <rPh sb="0" eb="3">
      <t>トウロクジ</t>
    </rPh>
    <rPh sb="4" eb="6">
      <t>カコ</t>
    </rPh>
    <rPh sb="7" eb="9">
      <t>ドウイツ</t>
    </rPh>
    <rPh sb="9" eb="11">
      <t>カンジャ</t>
    </rPh>
    <rPh sb="12" eb="13">
      <t>ホン</t>
    </rPh>
    <rPh sb="19" eb="21">
      <t>カコ</t>
    </rPh>
    <rPh sb="22" eb="24">
      <t>トウロク</t>
    </rPh>
    <rPh sb="28" eb="29">
      <t>イナ</t>
    </rPh>
    <phoneticPr fontId="5"/>
  </si>
  <si>
    <t>1-14</t>
  </si>
  <si>
    <t>小児がん等</t>
    <rPh sb="0" eb="2">
      <t>ショウニ</t>
    </rPh>
    <rPh sb="4" eb="5">
      <t>トウ</t>
    </rPh>
    <phoneticPr fontId="5"/>
  </si>
  <si>
    <t>該当しない</t>
    <rPh sb="0" eb="2">
      <t>ガイトウ</t>
    </rPh>
    <phoneticPr fontId="5"/>
  </si>
  <si>
    <t>該当する</t>
    <rPh sb="0" eb="2">
      <t>ガイトウ</t>
    </rPh>
    <phoneticPr fontId="5"/>
  </si>
  <si>
    <t>2-5</t>
    <phoneticPr fontId="5"/>
  </si>
  <si>
    <t>代諾者の有無</t>
    <rPh sb="0" eb="2">
      <t>ダイダク</t>
    </rPh>
    <rPh sb="2" eb="3">
      <t>シャ</t>
    </rPh>
    <rPh sb="4" eb="6">
      <t>ウム</t>
    </rPh>
    <phoneticPr fontId="5"/>
  </si>
  <si>
    <t>なし（本人同意）</t>
    <rPh sb="3" eb="5">
      <t>ホンニン</t>
    </rPh>
    <rPh sb="5" eb="7">
      <t>ドウイ</t>
    </rPh>
    <phoneticPr fontId="5"/>
  </si>
  <si>
    <t>【重複がんの定義】
異なる臓器にそれぞれ原発性のがんが存在する状態、又は同一の臓器内に異なる組織型のがんが存在する状態のうち少なくともどちらか一方が該当する場合を重複がんであるとする。</t>
    <rPh sb="1" eb="3">
      <t>チョウフク</t>
    </rPh>
    <rPh sb="6" eb="8">
      <t>テイギ</t>
    </rPh>
    <rPh sb="10" eb="11">
      <t>コト</t>
    </rPh>
    <rPh sb="13" eb="15">
      <t>ゾウキ</t>
    </rPh>
    <rPh sb="20" eb="23">
      <t>ゲンパツセイ</t>
    </rPh>
    <rPh sb="27" eb="29">
      <t>ソンザイ</t>
    </rPh>
    <rPh sb="31" eb="33">
      <t>ジョウタイ</t>
    </rPh>
    <rPh sb="34" eb="35">
      <t>マタ</t>
    </rPh>
    <rPh sb="36" eb="38">
      <t>ドウイツ</t>
    </rPh>
    <rPh sb="39" eb="41">
      <t>ゾウキ</t>
    </rPh>
    <rPh sb="41" eb="42">
      <t>ナイ</t>
    </rPh>
    <rPh sb="43" eb="44">
      <t>コト</t>
    </rPh>
    <rPh sb="46" eb="48">
      <t>ソシキ</t>
    </rPh>
    <rPh sb="48" eb="49">
      <t>カタ</t>
    </rPh>
    <rPh sb="53" eb="55">
      <t>ソンザイ</t>
    </rPh>
    <rPh sb="57" eb="59">
      <t>ジョウタイ</t>
    </rPh>
    <rPh sb="62" eb="63">
      <t>スク</t>
    </rPh>
    <rPh sb="71" eb="73">
      <t>イッポウ</t>
    </rPh>
    <rPh sb="74" eb="76">
      <t>ガイトウ</t>
    </rPh>
    <rPh sb="78" eb="80">
      <t>バアイ</t>
    </rPh>
    <rPh sb="81" eb="83">
      <t>チョウフク</t>
    </rPh>
    <phoneticPr fontId="5"/>
  </si>
  <si>
    <t>【多発がんの定義】
同一部位に、同一がん種が多発したことを確認できた場合、多発がんであるとする。腫瘍の数に関係なく、１つのがん種となる点に留意する。</t>
    <rPh sb="1" eb="3">
      <t>タハツ</t>
    </rPh>
    <rPh sb="6" eb="8">
      <t>テイギ</t>
    </rPh>
    <rPh sb="10" eb="12">
      <t>ドウイツ</t>
    </rPh>
    <rPh sb="12" eb="14">
      <t>ブイ</t>
    </rPh>
    <rPh sb="16" eb="18">
      <t>ドウイツ</t>
    </rPh>
    <rPh sb="20" eb="21">
      <t>シュ</t>
    </rPh>
    <rPh sb="22" eb="24">
      <t>タハツ</t>
    </rPh>
    <rPh sb="29" eb="31">
      <t>カクニン</t>
    </rPh>
    <rPh sb="34" eb="36">
      <t>バアイ</t>
    </rPh>
    <rPh sb="37" eb="39">
      <t>タハツ</t>
    </rPh>
    <rPh sb="48" eb="50">
      <t>シュヨウ</t>
    </rPh>
    <rPh sb="51" eb="52">
      <t>カズ</t>
    </rPh>
    <rPh sb="53" eb="55">
      <t>カンケイ</t>
    </rPh>
    <rPh sb="63" eb="64">
      <t>タネ</t>
    </rPh>
    <rPh sb="67" eb="68">
      <t>テン</t>
    </rPh>
    <rPh sb="69" eb="71">
      <t>リュウイ</t>
    </rPh>
    <phoneticPr fontId="5"/>
  </si>
  <si>
    <t>男性：診療録等の性別が男の場合
女性：診療録等の性別が女の場合
未入力・不明：上記に該当しない場合</t>
    <rPh sb="0" eb="2">
      <t>ダンセイ</t>
    </rPh>
    <rPh sb="3" eb="6">
      <t>シンリョウロク</t>
    </rPh>
    <rPh sb="6" eb="7">
      <t>トウ</t>
    </rPh>
    <rPh sb="8" eb="10">
      <t>セイベツ</t>
    </rPh>
    <rPh sb="11" eb="12">
      <t>オトコ</t>
    </rPh>
    <rPh sb="13" eb="15">
      <t>バアイ</t>
    </rPh>
    <rPh sb="16" eb="18">
      <t>ジョセイ</t>
    </rPh>
    <rPh sb="19" eb="22">
      <t>シンリョウロク</t>
    </rPh>
    <rPh sb="22" eb="23">
      <t>トウ</t>
    </rPh>
    <rPh sb="24" eb="26">
      <t>セイベツ</t>
    </rPh>
    <rPh sb="27" eb="28">
      <t>オンナ</t>
    </rPh>
    <rPh sb="29" eb="31">
      <t>バアイ</t>
    </rPh>
    <rPh sb="32" eb="35">
      <t>ミニュウリョク</t>
    </rPh>
    <rPh sb="36" eb="38">
      <t>フメイ</t>
    </rPh>
    <rPh sb="39" eb="41">
      <t>ジョウキ</t>
    </rPh>
    <rPh sb="42" eb="44">
      <t>ガイトウ</t>
    </rPh>
    <rPh sb="47" eb="49">
      <t>バアイ</t>
    </rPh>
    <phoneticPr fontId="5"/>
  </si>
  <si>
    <t>※システム自動発番（がんゲノム医療センター処理）</t>
    <rPh sb="5" eb="7">
      <t>ジドウ</t>
    </rPh>
    <rPh sb="7" eb="8">
      <t>ハツ</t>
    </rPh>
    <rPh sb="8" eb="9">
      <t>バン</t>
    </rPh>
    <rPh sb="21" eb="23">
      <t>ショリ</t>
    </rPh>
    <phoneticPr fontId="5"/>
  </si>
  <si>
    <t>1-9が「あり」の場合展開しますので記入をお願いします</t>
    <rPh sb="9" eb="11">
      <t>バアイ</t>
    </rPh>
    <phoneticPr fontId="5"/>
  </si>
  <si>
    <t>1-9が「あり」の場合展開しますので選択をお願いします</t>
    <rPh sb="9" eb="11">
      <t>バアイ</t>
    </rPh>
    <rPh sb="18" eb="20">
      <t>センタク</t>
    </rPh>
    <phoneticPr fontId="5"/>
  </si>
  <si>
    <t>小児がんに該当するか、しないかを選択してください</t>
    <rPh sb="0" eb="2">
      <t>ショウニ</t>
    </rPh>
    <rPh sb="5" eb="7">
      <t>ガイトウ</t>
    </rPh>
    <rPh sb="16" eb="18">
      <t>センタク</t>
    </rPh>
    <phoneticPr fontId="5"/>
  </si>
  <si>
    <t>アルコール多飲の定義
常習的に１日に平均純アルコールで約60gを越え多量に飲酒する場合
ビール（AL５％　中瓶３本　５００ｍｌ／本）
清酒（AL１５％　３合　１８０ｍｌ／合）
ウイスキー（AL４３％　ダブル３杯　６０ｍｌ／杯）
焼酎３５度（AL３５％　１合　１８０ｍｌ／合）
ワイン（AL１２％　５杯　１２０ｍｌ／杯）</t>
    <rPh sb="5" eb="6">
      <t>オオ</t>
    </rPh>
    <rPh sb="6" eb="7">
      <t>イン</t>
    </rPh>
    <rPh sb="8" eb="10">
      <t>テイギ</t>
    </rPh>
    <rPh sb="11" eb="14">
      <t>ジョウシュウテキ</t>
    </rPh>
    <rPh sb="16" eb="17">
      <t>ニチ</t>
    </rPh>
    <rPh sb="18" eb="20">
      <t>ヘイキン</t>
    </rPh>
    <rPh sb="20" eb="21">
      <t>ジュン</t>
    </rPh>
    <rPh sb="27" eb="28">
      <t>ヤク</t>
    </rPh>
    <rPh sb="32" eb="33">
      <t>コ</t>
    </rPh>
    <rPh sb="34" eb="36">
      <t>タリョウ</t>
    </rPh>
    <rPh sb="37" eb="39">
      <t>インシュ</t>
    </rPh>
    <rPh sb="41" eb="43">
      <t>バアイ</t>
    </rPh>
    <rPh sb="53" eb="55">
      <t>チュウビン</t>
    </rPh>
    <rPh sb="56" eb="57">
      <t>ホン</t>
    </rPh>
    <rPh sb="64" eb="65">
      <t>ホン</t>
    </rPh>
    <rPh sb="67" eb="69">
      <t>セイシュ</t>
    </rPh>
    <rPh sb="77" eb="78">
      <t>ゴウ</t>
    </rPh>
    <rPh sb="85" eb="86">
      <t>ゴウ</t>
    </rPh>
    <rPh sb="104" eb="105">
      <t>ハイ</t>
    </rPh>
    <rPh sb="111" eb="112">
      <t>ハイ</t>
    </rPh>
    <rPh sb="114" eb="116">
      <t>ショウチュウ</t>
    </rPh>
    <rPh sb="118" eb="119">
      <t>ド</t>
    </rPh>
    <rPh sb="127" eb="128">
      <t>ゴウ</t>
    </rPh>
    <rPh sb="135" eb="136">
      <t>ゴウ</t>
    </rPh>
    <rPh sb="149" eb="150">
      <t>ハイ</t>
    </rPh>
    <rPh sb="157" eb="158">
      <t>ハイ</t>
    </rPh>
    <phoneticPr fontId="5"/>
  </si>
  <si>
    <t>家族歴が「あり」の場合展開しますので選択をお願いします
複数家族歴（５名）がある場合、必要に応じて選択してください</t>
    <rPh sb="0" eb="2">
      <t>カゾク</t>
    </rPh>
    <rPh sb="2" eb="3">
      <t>レキ</t>
    </rPh>
    <rPh sb="9" eb="11">
      <t>バアイ</t>
    </rPh>
    <rPh sb="11" eb="13">
      <t>テンカイ</t>
    </rPh>
    <rPh sb="18" eb="20">
      <t>センタク</t>
    </rPh>
    <rPh sb="22" eb="23">
      <t>ネガ</t>
    </rPh>
    <rPh sb="28" eb="30">
      <t>フクスウ</t>
    </rPh>
    <rPh sb="30" eb="32">
      <t>カゾク</t>
    </rPh>
    <rPh sb="32" eb="33">
      <t>レキ</t>
    </rPh>
    <rPh sb="35" eb="36">
      <t>メイ</t>
    </rPh>
    <rPh sb="40" eb="42">
      <t>バアイ</t>
    </rPh>
    <rPh sb="43" eb="45">
      <t>ヒツヨウ</t>
    </rPh>
    <rPh sb="46" eb="47">
      <t>オウ</t>
    </rPh>
    <rPh sb="49" eb="51">
      <t>センタク</t>
    </rPh>
    <phoneticPr fontId="5"/>
  </si>
  <si>
    <t>家族歴が「あり」の場合展開しますので選択をお願いします
複数家族歴（６名）がある場合、必要に応じて選択してください</t>
    <rPh sb="0" eb="2">
      <t>カゾク</t>
    </rPh>
    <rPh sb="2" eb="3">
      <t>レキ</t>
    </rPh>
    <rPh sb="9" eb="11">
      <t>バアイ</t>
    </rPh>
    <rPh sb="11" eb="13">
      <t>テンカイ</t>
    </rPh>
    <rPh sb="18" eb="20">
      <t>センタク</t>
    </rPh>
    <rPh sb="22" eb="23">
      <t>ネガ</t>
    </rPh>
    <rPh sb="28" eb="30">
      <t>フクスウ</t>
    </rPh>
    <rPh sb="30" eb="32">
      <t>カゾク</t>
    </rPh>
    <rPh sb="32" eb="33">
      <t>レキ</t>
    </rPh>
    <rPh sb="40" eb="42">
      <t>バアイ</t>
    </rPh>
    <rPh sb="43" eb="45">
      <t>ヒツヨウ</t>
    </rPh>
    <rPh sb="46" eb="47">
      <t>オウ</t>
    </rPh>
    <rPh sb="49" eb="51">
      <t>センタク</t>
    </rPh>
    <phoneticPr fontId="5"/>
  </si>
  <si>
    <t>家族歴が「あり」の場合展開しますので選択をお願いします
複数家族歴（７名）がある場合、必要に応じて選択してください</t>
    <rPh sb="0" eb="2">
      <t>カゾク</t>
    </rPh>
    <rPh sb="2" eb="3">
      <t>レキ</t>
    </rPh>
    <rPh sb="9" eb="11">
      <t>バアイ</t>
    </rPh>
    <rPh sb="11" eb="13">
      <t>テンカイ</t>
    </rPh>
    <rPh sb="18" eb="20">
      <t>センタク</t>
    </rPh>
    <rPh sb="22" eb="23">
      <t>ネガ</t>
    </rPh>
    <rPh sb="28" eb="30">
      <t>フクスウ</t>
    </rPh>
    <rPh sb="30" eb="32">
      <t>カゾク</t>
    </rPh>
    <rPh sb="32" eb="33">
      <t>レキ</t>
    </rPh>
    <rPh sb="35" eb="36">
      <t>メイ</t>
    </rPh>
    <rPh sb="40" eb="42">
      <t>バアイ</t>
    </rPh>
    <rPh sb="43" eb="45">
      <t>ヒツヨウ</t>
    </rPh>
    <rPh sb="46" eb="47">
      <t>オウ</t>
    </rPh>
    <rPh sb="49" eb="51">
      <t>センタク</t>
    </rPh>
    <phoneticPr fontId="5"/>
  </si>
  <si>
    <t>家族歴が「あり」の場合展開しますので選択をお願いします
複数家族歴（８名）がある場合、必要に応じて選択してください</t>
    <rPh sb="0" eb="2">
      <t>カゾク</t>
    </rPh>
    <rPh sb="2" eb="3">
      <t>レキ</t>
    </rPh>
    <rPh sb="9" eb="11">
      <t>バアイ</t>
    </rPh>
    <rPh sb="11" eb="13">
      <t>テンカイ</t>
    </rPh>
    <rPh sb="18" eb="20">
      <t>センタク</t>
    </rPh>
    <rPh sb="22" eb="23">
      <t>ネガ</t>
    </rPh>
    <rPh sb="28" eb="30">
      <t>フクスウ</t>
    </rPh>
    <rPh sb="30" eb="32">
      <t>カゾク</t>
    </rPh>
    <rPh sb="32" eb="33">
      <t>レキ</t>
    </rPh>
    <rPh sb="40" eb="42">
      <t>バアイ</t>
    </rPh>
    <rPh sb="43" eb="45">
      <t>ヒツヨウ</t>
    </rPh>
    <rPh sb="46" eb="47">
      <t>オウ</t>
    </rPh>
    <rPh sb="49" eb="51">
      <t>センタク</t>
    </rPh>
    <phoneticPr fontId="5"/>
  </si>
  <si>
    <t>家族歴が「あり」の場合展開しますので選択をお願いします
複数家族歴（９名）がある場合、必要に応じて選択してください</t>
    <rPh sb="0" eb="2">
      <t>カゾク</t>
    </rPh>
    <rPh sb="2" eb="3">
      <t>レキ</t>
    </rPh>
    <rPh sb="9" eb="11">
      <t>バアイ</t>
    </rPh>
    <rPh sb="11" eb="13">
      <t>テンカイ</t>
    </rPh>
    <rPh sb="18" eb="20">
      <t>センタク</t>
    </rPh>
    <rPh sb="22" eb="23">
      <t>ネガ</t>
    </rPh>
    <rPh sb="28" eb="30">
      <t>フクスウ</t>
    </rPh>
    <rPh sb="30" eb="32">
      <t>カゾク</t>
    </rPh>
    <rPh sb="32" eb="33">
      <t>レキ</t>
    </rPh>
    <rPh sb="35" eb="36">
      <t>メイ</t>
    </rPh>
    <rPh sb="40" eb="42">
      <t>バアイ</t>
    </rPh>
    <rPh sb="43" eb="45">
      <t>ヒツヨウ</t>
    </rPh>
    <rPh sb="46" eb="47">
      <t>オウ</t>
    </rPh>
    <rPh sb="49" eb="51">
      <t>センタク</t>
    </rPh>
    <phoneticPr fontId="5"/>
  </si>
  <si>
    <r>
      <t xml:space="preserve">家族歴が「あり」の場合展開しますので選択をお願いします
複数家族歴（１０名）がある場合、必要に応じて選択してください
</t>
    </r>
    <r>
      <rPr>
        <sz val="10"/>
        <color rgb="FFFF0000"/>
        <rFont val="ＭＳ Ｐゴシック"/>
        <family val="3"/>
        <charset val="128"/>
        <scheme val="minor"/>
      </rPr>
      <t>※１１名以上家族歴がある場合は、がんゲノム医療センター事務担当に連絡してください。</t>
    </r>
    <rPh sb="0" eb="2">
      <t>カゾク</t>
    </rPh>
    <rPh sb="2" eb="3">
      <t>レキ</t>
    </rPh>
    <rPh sb="9" eb="11">
      <t>バアイ</t>
    </rPh>
    <rPh sb="11" eb="13">
      <t>テンカイ</t>
    </rPh>
    <rPh sb="18" eb="20">
      <t>センタク</t>
    </rPh>
    <rPh sb="22" eb="23">
      <t>ネガ</t>
    </rPh>
    <rPh sb="28" eb="30">
      <t>フクスウ</t>
    </rPh>
    <rPh sb="30" eb="32">
      <t>カゾク</t>
    </rPh>
    <rPh sb="32" eb="33">
      <t>レキ</t>
    </rPh>
    <rPh sb="41" eb="43">
      <t>バアイ</t>
    </rPh>
    <rPh sb="44" eb="46">
      <t>ヒツヨウ</t>
    </rPh>
    <rPh sb="47" eb="48">
      <t>オウ</t>
    </rPh>
    <rPh sb="50" eb="52">
      <t>センタク</t>
    </rPh>
    <rPh sb="62" eb="63">
      <t>メイ</t>
    </rPh>
    <rPh sb="63" eb="65">
      <t>イジョウ</t>
    </rPh>
    <rPh sb="65" eb="67">
      <t>カゾク</t>
    </rPh>
    <rPh sb="67" eb="68">
      <t>レキ</t>
    </rPh>
    <rPh sb="71" eb="73">
      <t>バアイ</t>
    </rPh>
    <rPh sb="80" eb="82">
      <t>イリョウ</t>
    </rPh>
    <rPh sb="86" eb="88">
      <t>ジム</t>
    </rPh>
    <rPh sb="88" eb="90">
      <t>タントウ</t>
    </rPh>
    <rPh sb="91" eb="93">
      <t>レンラク</t>
    </rPh>
    <phoneticPr fontId="5"/>
  </si>
  <si>
    <t>※必ず同意書を見ながら記載してください</t>
    <rPh sb="1" eb="2">
      <t>カナラ</t>
    </rPh>
    <rPh sb="3" eb="6">
      <t>ドウイショ</t>
    </rPh>
    <rPh sb="7" eb="8">
      <t>ミ</t>
    </rPh>
    <rPh sb="11" eb="13">
      <t>キサイ</t>
    </rPh>
    <phoneticPr fontId="5"/>
  </si>
  <si>
    <r>
      <t>● がん腫情報（肺）　</t>
    </r>
    <r>
      <rPr>
        <b/>
        <sz val="11"/>
        <color rgb="FFFF0000"/>
        <rFont val="ＭＳ Ｐゴシック"/>
        <family val="3"/>
        <charset val="128"/>
        <scheme val="minor"/>
      </rPr>
      <t>※「[1-12]がん種区分」 で「肺（Lung)」を選択した場合のみ</t>
    </r>
    <rPh sb="4" eb="5">
      <t>シュ</t>
    </rPh>
    <rPh sb="5" eb="7">
      <t>ジョウホウ</t>
    </rPh>
    <rPh sb="8" eb="9">
      <t>ハイ</t>
    </rPh>
    <rPh sb="21" eb="22">
      <t>シュ</t>
    </rPh>
    <rPh sb="22" eb="24">
      <t>クブン</t>
    </rPh>
    <rPh sb="28" eb="29">
      <t>ハイ</t>
    </rPh>
    <rPh sb="37" eb="39">
      <t>センタク</t>
    </rPh>
    <rPh sb="41" eb="43">
      <t>バアイ</t>
    </rPh>
    <phoneticPr fontId="5"/>
  </si>
  <si>
    <r>
      <t>● がん腫情報　</t>
    </r>
    <r>
      <rPr>
        <b/>
        <sz val="11"/>
        <color rgb="FFFF0000"/>
        <rFont val="ＭＳ Ｐゴシック"/>
        <family val="3"/>
        <charset val="128"/>
        <scheme val="minor"/>
      </rPr>
      <t>※「[1-12]がん種区分」 で「乳(Breast)」を選択した場合のみ</t>
    </r>
    <rPh sb="4" eb="5">
      <t>シュ</t>
    </rPh>
    <rPh sb="5" eb="7">
      <t>ジョウホウ</t>
    </rPh>
    <rPh sb="18" eb="19">
      <t>シュ</t>
    </rPh>
    <rPh sb="19" eb="21">
      <t>クブン</t>
    </rPh>
    <rPh sb="25" eb="26">
      <t>チチ</t>
    </rPh>
    <rPh sb="36" eb="38">
      <t>センタク</t>
    </rPh>
    <rPh sb="40" eb="42">
      <t>バアイ</t>
    </rPh>
    <phoneticPr fontId="5"/>
  </si>
  <si>
    <r>
      <t>● がん腫情報　</t>
    </r>
    <r>
      <rPr>
        <b/>
        <sz val="11"/>
        <color rgb="FFFF0000"/>
        <rFont val="ＭＳ Ｐゴシック"/>
        <family val="3"/>
        <charset val="128"/>
        <scheme val="minor"/>
      </rPr>
      <t>※「[1-12]がん種区分」で「食道/胃(Esophagus/Stomach)又は腸(Bowel)」を選択した場合</t>
    </r>
    <rPh sb="4" eb="5">
      <t>シュ</t>
    </rPh>
    <rPh sb="5" eb="7">
      <t>ジョウホウ</t>
    </rPh>
    <rPh sb="24" eb="26">
      <t>ショクドウ</t>
    </rPh>
    <rPh sb="27" eb="28">
      <t>イ</t>
    </rPh>
    <rPh sb="47" eb="48">
      <t>マタ</t>
    </rPh>
    <rPh sb="49" eb="50">
      <t>チョウ</t>
    </rPh>
    <phoneticPr fontId="5"/>
  </si>
  <si>
    <r>
      <t>● がん腫情報　</t>
    </r>
    <r>
      <rPr>
        <b/>
        <sz val="11"/>
        <color rgb="FFFF0000"/>
        <rFont val="ＭＳ Ｐゴシック"/>
        <family val="3"/>
        <charset val="128"/>
        <scheme val="minor"/>
      </rPr>
      <t>※「[1-12]がん種区分」で「肝(Liver)」を選択した場合</t>
    </r>
    <rPh sb="4" eb="5">
      <t>シュ</t>
    </rPh>
    <rPh sb="5" eb="7">
      <t>ジョウホウ</t>
    </rPh>
    <rPh sb="24" eb="25">
      <t>キモ</t>
    </rPh>
    <phoneticPr fontId="5"/>
  </si>
  <si>
    <r>
      <t>● がん腫情報　</t>
    </r>
    <r>
      <rPr>
        <b/>
        <sz val="11"/>
        <color rgb="FFFF0000"/>
        <rFont val="ＭＳ Ｐゴシック"/>
        <family val="3"/>
        <charset val="128"/>
        <scheme val="minor"/>
      </rPr>
      <t>※「[1-12]がん種区分」で「皮膚(Skin)」を選択した場合</t>
    </r>
    <rPh sb="4" eb="5">
      <t>シュ</t>
    </rPh>
    <rPh sb="5" eb="7">
      <t>ジョウホウ</t>
    </rPh>
    <phoneticPr fontId="5"/>
  </si>
  <si>
    <r>
      <t>[７]薬物療法（エキスパートパネル前）、【８】有害事象（エキスパートパネル前）　</t>
    </r>
    <r>
      <rPr>
        <b/>
        <sz val="10"/>
        <color rgb="FFFF0000"/>
        <rFont val="ＭＳ Ｐゴシック"/>
        <family val="3"/>
        <charset val="128"/>
        <scheme val="minor"/>
      </rPr>
      <t>※複数ある場合には治療ラインごとに記載すること（７つ以上ある場合は、がんゲノム医療センターまでご連絡ください</t>
    </r>
    <rPh sb="3" eb="5">
      <t>ヤクブツ</t>
    </rPh>
    <rPh sb="5" eb="7">
      <t>リョウホウ</t>
    </rPh>
    <rPh sb="17" eb="18">
      <t>マエ</t>
    </rPh>
    <rPh sb="23" eb="25">
      <t>ユウガイ</t>
    </rPh>
    <rPh sb="25" eb="27">
      <t>ジショウ</t>
    </rPh>
    <rPh sb="37" eb="38">
      <t>マエ</t>
    </rPh>
    <rPh sb="66" eb="68">
      <t>イジョウ</t>
    </rPh>
    <rPh sb="70" eb="72">
      <t>バアイ</t>
    </rPh>
    <rPh sb="79" eb="81">
      <t>イリョウ</t>
    </rPh>
    <rPh sb="88" eb="90">
      <t>レンラク</t>
    </rPh>
    <phoneticPr fontId="5"/>
  </si>
  <si>
    <t>C-CATテンプレート</t>
    <phoneticPr fontId="5"/>
  </si>
  <si>
    <t>1-12-1</t>
    <phoneticPr fontId="5"/>
  </si>
  <si>
    <t>1-12-2</t>
  </si>
  <si>
    <t>1-12-3</t>
  </si>
  <si>
    <t>1-12-4</t>
  </si>
  <si>
    <t>1-12-5</t>
  </si>
  <si>
    <t>がん種区分（第１階層）</t>
    <rPh sb="6" eb="7">
      <t>ダイ</t>
    </rPh>
    <rPh sb="8" eb="10">
      <t>カイソウ</t>
    </rPh>
    <phoneticPr fontId="5"/>
  </si>
  <si>
    <t>がん種区分（第２階層）</t>
    <rPh sb="6" eb="7">
      <t>ダイ</t>
    </rPh>
    <rPh sb="8" eb="10">
      <t>カイソウ</t>
    </rPh>
    <phoneticPr fontId="5"/>
  </si>
  <si>
    <t>がん種区分（第３階層）</t>
    <rPh sb="6" eb="7">
      <t>ダイ</t>
    </rPh>
    <rPh sb="8" eb="10">
      <t>カイソウ</t>
    </rPh>
    <phoneticPr fontId="5"/>
  </si>
  <si>
    <t>がん種区分（第４階層）</t>
    <rPh sb="6" eb="7">
      <t>ダイ</t>
    </rPh>
    <rPh sb="8" eb="10">
      <t>カイソウ</t>
    </rPh>
    <phoneticPr fontId="5"/>
  </si>
  <si>
    <t>がん種区分（第５階層）</t>
    <rPh sb="6" eb="7">
      <t>ダイ</t>
    </rPh>
    <rPh sb="8" eb="10">
      <t>カイソウ</t>
    </rPh>
    <phoneticPr fontId="5"/>
  </si>
  <si>
    <t>がん種区分（第６階層）</t>
    <rPh sb="6" eb="7">
      <t>ダイ</t>
    </rPh>
    <rPh sb="8" eb="10">
      <t>カイソウ</t>
    </rPh>
    <phoneticPr fontId="5"/>
  </si>
  <si>
    <t>がん種区分（第７階層）</t>
    <rPh sb="6" eb="7">
      <t>ダイ</t>
    </rPh>
    <rPh sb="8" eb="10">
      <t>カイソウ</t>
    </rPh>
    <phoneticPr fontId="5"/>
  </si>
  <si>
    <t>1-12-6</t>
  </si>
  <si>
    <t>1-12-7</t>
  </si>
  <si>
    <t>準選択式（推奨）</t>
    <rPh sb="0" eb="1">
      <t>ジュン</t>
    </rPh>
    <rPh sb="1" eb="3">
      <t>センタク</t>
    </rPh>
    <rPh sb="3" eb="4">
      <t>シキ</t>
    </rPh>
    <rPh sb="5" eb="7">
      <t>スイショウ</t>
    </rPh>
    <phoneticPr fontId="5"/>
  </si>
  <si>
    <t>TSO Panel</t>
    <phoneticPr fontId="5"/>
  </si>
  <si>
    <t>F1 CDx</t>
    <phoneticPr fontId="5"/>
  </si>
  <si>
    <t>F1 Liquid CDx</t>
    <phoneticPr fontId="5"/>
  </si>
  <si>
    <t>末梢血</t>
    <rPh sb="0" eb="3">
      <t>マッショウケツ</t>
    </rPh>
    <phoneticPr fontId="5"/>
  </si>
  <si>
    <t>腫瘍細胞含有割合</t>
    <phoneticPr fontId="5"/>
  </si>
  <si>
    <t>検体種別（FFPE、新鮮凍結、末梢血）</t>
    <rPh sb="10" eb="12">
      <t>シンセン</t>
    </rPh>
    <rPh sb="12" eb="14">
      <t>トウケツ</t>
    </rPh>
    <rPh sb="15" eb="18">
      <t>マッショウケツ</t>
    </rPh>
    <phoneticPr fontId="5"/>
  </si>
  <si>
    <t>4-5</t>
    <phoneticPr fontId="5"/>
  </si>
  <si>
    <t>検体種別（その他の場合）</t>
    <rPh sb="7" eb="8">
      <t>ホカ</t>
    </rPh>
    <rPh sb="9" eb="11">
      <t>バアイ</t>
    </rPh>
    <phoneticPr fontId="5"/>
  </si>
  <si>
    <t>5-9-1</t>
    <phoneticPr fontId="5"/>
  </si>
  <si>
    <t>5-9-2</t>
  </si>
  <si>
    <t>5-9-3</t>
  </si>
  <si>
    <t>5-9-4</t>
  </si>
  <si>
    <t>5-9-5</t>
  </si>
  <si>
    <t>5-9-6</t>
  </si>
  <si>
    <t>5-9-7</t>
  </si>
  <si>
    <t>重複がん部位（第１階層）</t>
    <phoneticPr fontId="5"/>
  </si>
  <si>
    <t>重複がん部位（第２階層）</t>
  </si>
  <si>
    <t>重複がん部位（第３階層）</t>
  </si>
  <si>
    <t>重複がん部位（第４階層）</t>
  </si>
  <si>
    <t>重複がん部位（第５階層）</t>
  </si>
  <si>
    <t>重複がん部位（第６階層）</t>
  </si>
  <si>
    <t>重複がん部位（第７階層）</t>
  </si>
  <si>
    <t>薬物療法実施の有無</t>
    <rPh sb="0" eb="2">
      <t>ヤクブツ</t>
    </rPh>
    <rPh sb="2" eb="4">
      <t>リョウホウ</t>
    </rPh>
    <rPh sb="4" eb="6">
      <t>ジッシ</t>
    </rPh>
    <rPh sb="7" eb="9">
      <t>ウム</t>
    </rPh>
    <phoneticPr fontId="5"/>
  </si>
  <si>
    <t>有</t>
    <rPh sb="0" eb="1">
      <t>ア</t>
    </rPh>
    <phoneticPr fontId="5"/>
  </si>
  <si>
    <t>無</t>
    <rPh sb="0" eb="1">
      <t>ム</t>
    </rPh>
    <phoneticPr fontId="5"/>
  </si>
  <si>
    <t>エキスパートパネル前に「薬物療法」の実績が「有」の場合は、以下の項目を入力してください。</t>
    <rPh sb="9" eb="10">
      <t>マエ</t>
    </rPh>
    <rPh sb="12" eb="14">
      <t>ヤクブツ</t>
    </rPh>
    <rPh sb="14" eb="16">
      <t>リョウホウ</t>
    </rPh>
    <rPh sb="18" eb="20">
      <t>ジッセキ</t>
    </rPh>
    <rPh sb="22" eb="23">
      <t>ア</t>
    </rPh>
    <rPh sb="25" eb="27">
      <t>バアイ</t>
    </rPh>
    <rPh sb="29" eb="31">
      <t>イカ</t>
    </rPh>
    <rPh sb="32" eb="34">
      <t>コウモク</t>
    </rPh>
    <rPh sb="35" eb="37">
      <t>ニュウリョク</t>
    </rPh>
    <phoneticPr fontId="5"/>
  </si>
  <si>
    <t>※継続中でも入力が必要です！（現時点での効果を選択してください）</t>
    <rPh sb="1" eb="3">
      <t>ケイゾク</t>
    </rPh>
    <rPh sb="3" eb="4">
      <t>ナカ</t>
    </rPh>
    <rPh sb="6" eb="8">
      <t>ニュウリョク</t>
    </rPh>
    <rPh sb="9" eb="11">
      <t>ヒツヨウ</t>
    </rPh>
    <rPh sb="15" eb="18">
      <t>ゲンジテン</t>
    </rPh>
    <rPh sb="20" eb="22">
      <t>コウカ</t>
    </rPh>
    <rPh sb="23" eb="25">
      <t>センタク</t>
    </rPh>
    <phoneticPr fontId="5"/>
  </si>
  <si>
    <t>※継続中でも入力が必要です！（現時点での出現状況を選択してください）</t>
    <rPh sb="1" eb="3">
      <t>ケイゾク</t>
    </rPh>
    <rPh sb="3" eb="4">
      <t>ナカ</t>
    </rPh>
    <rPh sb="6" eb="8">
      <t>ニュウリョク</t>
    </rPh>
    <rPh sb="9" eb="11">
      <t>ヒツヨウ</t>
    </rPh>
    <rPh sb="15" eb="18">
      <t>ゲンジテン</t>
    </rPh>
    <rPh sb="20" eb="22">
      <t>シュツゲン</t>
    </rPh>
    <rPh sb="22" eb="24">
      <t>ジョウキョウ</t>
    </rPh>
    <rPh sb="25" eb="27">
      <t>センタク</t>
    </rPh>
    <phoneticPr fontId="5"/>
  </si>
  <si>
    <t>9-3</t>
    <phoneticPr fontId="5"/>
  </si>
  <si>
    <t>提示された治療薬を投薬した
（他院で投薬した場合も含む）</t>
    <rPh sb="0" eb="2">
      <t>テイジ</t>
    </rPh>
    <rPh sb="5" eb="8">
      <t>チリョウヤク</t>
    </rPh>
    <rPh sb="9" eb="11">
      <t>トウヤク</t>
    </rPh>
    <rPh sb="15" eb="16">
      <t>ホカ</t>
    </rPh>
    <rPh sb="16" eb="17">
      <t>イン</t>
    </rPh>
    <rPh sb="18" eb="20">
      <t>トウヤク</t>
    </rPh>
    <rPh sb="22" eb="24">
      <t>バアイ</t>
    </rPh>
    <rPh sb="25" eb="26">
      <t>フク</t>
    </rPh>
    <phoneticPr fontId="5"/>
  </si>
  <si>
    <t>エキスパートパネルの結果治療薬の選択肢が提示された</t>
    <rPh sb="10" eb="12">
      <t>ケッカ</t>
    </rPh>
    <rPh sb="12" eb="15">
      <t>チリョウヤク</t>
    </rPh>
    <rPh sb="16" eb="19">
      <t>センタクシ</t>
    </rPh>
    <rPh sb="20" eb="22">
      <t>テイジ</t>
    </rPh>
    <phoneticPr fontId="5"/>
  </si>
  <si>
    <t>はい</t>
    <phoneticPr fontId="5"/>
  </si>
  <si>
    <t>いいえ</t>
    <phoneticPr fontId="5"/>
  </si>
  <si>
    <t>投薬した</t>
    <rPh sb="0" eb="2">
      <t>トウヤク</t>
    </rPh>
    <phoneticPr fontId="5"/>
  </si>
  <si>
    <t>投薬しなかった</t>
    <rPh sb="0" eb="2">
      <t>トウヤク</t>
    </rPh>
    <phoneticPr fontId="5"/>
  </si>
  <si>
    <t>EPで治療薬の提示があった</t>
    <rPh sb="3" eb="6">
      <t>チリョウヤク</t>
    </rPh>
    <rPh sb="7" eb="9">
      <t>テイジ</t>
    </rPh>
    <phoneticPr fontId="5"/>
  </si>
  <si>
    <t>提示された治療薬を投薬した</t>
    <rPh sb="0" eb="2">
      <t>テイジ</t>
    </rPh>
    <rPh sb="5" eb="8">
      <t>チリョウヤク</t>
    </rPh>
    <rPh sb="9" eb="11">
      <t>トウヤク</t>
    </rPh>
    <phoneticPr fontId="5"/>
  </si>
  <si>
    <t>企業治験</t>
    <rPh sb="0" eb="2">
      <t>キギョウ</t>
    </rPh>
    <rPh sb="2" eb="4">
      <t>チケン</t>
    </rPh>
    <phoneticPr fontId="5"/>
  </si>
  <si>
    <t>医師主導治験</t>
    <rPh sb="0" eb="2">
      <t>イシ</t>
    </rPh>
    <rPh sb="2" eb="4">
      <t>シュドウ</t>
    </rPh>
    <rPh sb="4" eb="6">
      <t>チケン</t>
    </rPh>
    <phoneticPr fontId="5"/>
  </si>
  <si>
    <t>先進医療</t>
    <rPh sb="0" eb="2">
      <t>センシン</t>
    </rPh>
    <rPh sb="2" eb="4">
      <t>イリョウ</t>
    </rPh>
    <phoneticPr fontId="5"/>
  </si>
  <si>
    <t>保険診療</t>
    <rPh sb="0" eb="2">
      <t>ホケン</t>
    </rPh>
    <rPh sb="2" eb="4">
      <t>シンリョウ</t>
    </rPh>
    <phoneticPr fontId="5"/>
  </si>
  <si>
    <t>身長（cm）</t>
    <rPh sb="0" eb="2">
      <t>シンチョウ</t>
    </rPh>
    <phoneticPr fontId="5"/>
  </si>
  <si>
    <t>体重（Kg)</t>
    <rPh sb="0" eb="2">
      <t>タイジュウ</t>
    </rPh>
    <phoneticPr fontId="5"/>
  </si>
  <si>
    <t>増悪確認日</t>
    <rPh sb="0" eb="2">
      <t>ゾウアク</t>
    </rPh>
    <rPh sb="2" eb="4">
      <t>カクニン</t>
    </rPh>
    <rPh sb="4" eb="5">
      <t>ニチ</t>
    </rPh>
    <phoneticPr fontId="5"/>
  </si>
  <si>
    <t>※エキスパートパネル開催後に実施した当該腫瘍に対する薬物療法の治療ライン
5ｔｈIine以降のラインを選択する場合は、5次治療以降を選択してください</t>
    <rPh sb="10" eb="12">
      <t>カイサイ</t>
    </rPh>
    <rPh sb="12" eb="13">
      <t>ノチ</t>
    </rPh>
    <rPh sb="14" eb="16">
      <t>ジッシ</t>
    </rPh>
    <rPh sb="18" eb="20">
      <t>トウガイ</t>
    </rPh>
    <rPh sb="20" eb="22">
      <t>シュヨウ</t>
    </rPh>
    <rPh sb="23" eb="24">
      <t>タイ</t>
    </rPh>
    <rPh sb="26" eb="28">
      <t>ヤクブツ</t>
    </rPh>
    <rPh sb="28" eb="30">
      <t>リョウホウ</t>
    </rPh>
    <rPh sb="31" eb="33">
      <t>チリョウ</t>
    </rPh>
    <rPh sb="44" eb="46">
      <t>イコウ</t>
    </rPh>
    <rPh sb="51" eb="53">
      <t>センタク</t>
    </rPh>
    <rPh sb="55" eb="57">
      <t>バアイ</t>
    </rPh>
    <rPh sb="60" eb="61">
      <t>ツギ</t>
    </rPh>
    <rPh sb="61" eb="63">
      <t>チリョウ</t>
    </rPh>
    <rPh sb="63" eb="65">
      <t>イコウ</t>
    </rPh>
    <rPh sb="66" eb="68">
      <t>センタク</t>
    </rPh>
    <phoneticPr fontId="5"/>
  </si>
  <si>
    <t>エキスパートパネルの結果提示された薬物療法を実施したか否かの項目</t>
    <rPh sb="10" eb="12">
      <t>ケッカ</t>
    </rPh>
    <rPh sb="12" eb="14">
      <t>テイジ</t>
    </rPh>
    <rPh sb="17" eb="19">
      <t>ヤクブツ</t>
    </rPh>
    <rPh sb="19" eb="21">
      <t>リョウホウ</t>
    </rPh>
    <rPh sb="22" eb="24">
      <t>ジッシ</t>
    </rPh>
    <rPh sb="27" eb="28">
      <t>イナ</t>
    </rPh>
    <rPh sb="30" eb="32">
      <t>コウモク</t>
    </rPh>
    <phoneticPr fontId="5"/>
  </si>
  <si>
    <t>企業治験：当該腫瘍に対する薬物療法が企業治験（国内未承認、適応外使用など）により実施された場合
医師主導治験：当該腫瘍に対する薬物療法が医師主導治験（国内未承認、適応外使用など）により実施された場合
先進医療：当該腫瘍に対する薬物療法が先進医療により実施された場合
患者申出療養：当該腫瘍に対する薬物療法が患者申出療養により実施された場合
保険診療：当該腫瘍に対する薬物療法が保険診療により実施された場合
その他：上記に該当しない場合</t>
    <rPh sb="0" eb="2">
      <t>キギョウ</t>
    </rPh>
    <rPh sb="2" eb="4">
      <t>チケン</t>
    </rPh>
    <rPh sb="5" eb="7">
      <t>トウガイ</t>
    </rPh>
    <rPh sb="7" eb="9">
      <t>シュヨウ</t>
    </rPh>
    <rPh sb="10" eb="11">
      <t>タイ</t>
    </rPh>
    <rPh sb="13" eb="15">
      <t>ヤクブツ</t>
    </rPh>
    <rPh sb="15" eb="17">
      <t>リョウホウ</t>
    </rPh>
    <rPh sb="18" eb="20">
      <t>キギョウ</t>
    </rPh>
    <rPh sb="20" eb="22">
      <t>チケン</t>
    </rPh>
    <rPh sb="23" eb="25">
      <t>コクナイ</t>
    </rPh>
    <rPh sb="25" eb="26">
      <t>ミ</t>
    </rPh>
    <rPh sb="26" eb="28">
      <t>ショウニン</t>
    </rPh>
    <rPh sb="29" eb="31">
      <t>テキオウ</t>
    </rPh>
    <rPh sb="31" eb="32">
      <t>ソト</t>
    </rPh>
    <rPh sb="32" eb="34">
      <t>シヨウ</t>
    </rPh>
    <rPh sb="40" eb="42">
      <t>ジッシ</t>
    </rPh>
    <rPh sb="45" eb="47">
      <t>バアイ</t>
    </rPh>
    <rPh sb="48" eb="50">
      <t>イシ</t>
    </rPh>
    <rPh sb="50" eb="52">
      <t>シュドウ</t>
    </rPh>
    <rPh sb="52" eb="54">
      <t>チケン</t>
    </rPh>
    <phoneticPr fontId="5"/>
  </si>
  <si>
    <r>
      <t>エキスパートパネル開催後に実施した当該腫瘍に対する薬物療法の薬剤について、薬物療法を実施した</t>
    </r>
    <r>
      <rPr>
        <u/>
        <sz val="10"/>
        <color rgb="FFFF0000"/>
        <rFont val="ＭＳ Ｐゴシック"/>
        <family val="3"/>
        <charset val="128"/>
        <scheme val="minor"/>
      </rPr>
      <t>最初の薬剤の投与日を治療ラインごとに</t>
    </r>
    <r>
      <rPr>
        <sz val="10"/>
        <color theme="1"/>
        <rFont val="ＭＳ Ｐゴシック"/>
        <family val="3"/>
        <charset val="128"/>
        <scheme val="minor"/>
      </rPr>
      <t>入力する。
YYYY/MM/DDで入力ください。
※治療方針が、「先進医療」「患者申出療養」「保険診療」及び「その他」の場合のみ</t>
    </r>
    <rPh sb="9" eb="11">
      <t>カイサイ</t>
    </rPh>
    <rPh sb="11" eb="12">
      <t>ノチ</t>
    </rPh>
    <rPh sb="13" eb="15">
      <t>ジッシ</t>
    </rPh>
    <rPh sb="17" eb="19">
      <t>トウガイ</t>
    </rPh>
    <rPh sb="19" eb="21">
      <t>シュヨウ</t>
    </rPh>
    <rPh sb="22" eb="23">
      <t>タイ</t>
    </rPh>
    <rPh sb="25" eb="27">
      <t>ヤクブツ</t>
    </rPh>
    <rPh sb="27" eb="29">
      <t>リョウホウ</t>
    </rPh>
    <rPh sb="30" eb="32">
      <t>ヤクザイ</t>
    </rPh>
    <rPh sb="37" eb="39">
      <t>ヤクブツ</t>
    </rPh>
    <rPh sb="39" eb="41">
      <t>リョウホウ</t>
    </rPh>
    <rPh sb="42" eb="44">
      <t>ジッシ</t>
    </rPh>
    <rPh sb="46" eb="48">
      <t>サイショ</t>
    </rPh>
    <rPh sb="49" eb="51">
      <t>ヤクザイ</t>
    </rPh>
    <rPh sb="52" eb="54">
      <t>トウヨ</t>
    </rPh>
    <rPh sb="54" eb="55">
      <t>ニチ</t>
    </rPh>
    <rPh sb="56" eb="58">
      <t>チリョウ</t>
    </rPh>
    <rPh sb="64" eb="66">
      <t>ニュウリョク</t>
    </rPh>
    <phoneticPr fontId="5"/>
  </si>
  <si>
    <r>
      <t>エキスパートパネル開催後に実施した当該腫瘍に対する薬物療法の薬剤について、薬物療法を実施した</t>
    </r>
    <r>
      <rPr>
        <u/>
        <sz val="10"/>
        <color rgb="FFFF0000"/>
        <rFont val="ＭＳ Ｐゴシック"/>
        <family val="3"/>
        <charset val="128"/>
        <scheme val="minor"/>
      </rPr>
      <t>最後の薬剤の投与日を治療ラインごとに</t>
    </r>
    <r>
      <rPr>
        <sz val="10"/>
        <color theme="1"/>
        <rFont val="ＭＳ Ｐゴシック"/>
        <family val="3"/>
        <charset val="128"/>
        <scheme val="minor"/>
      </rPr>
      <t>入力する。（終了していない場合は空白のままとしてください）
YYYY/MM/DDで入力ください。
※治療方針が、「先進医療」「患者申出療養」「保険診療」及び「その他」の場合のみ</t>
    </r>
    <rPh sb="70" eb="72">
      <t>シュウリョウ</t>
    </rPh>
    <rPh sb="77" eb="79">
      <t>バアイ</t>
    </rPh>
    <rPh sb="80" eb="82">
      <t>クウハク</t>
    </rPh>
    <phoneticPr fontId="5"/>
  </si>
  <si>
    <t>9-13を入力した場合展開しますので選択をお願いします
※治療方針が、「先進医療」「患者申出療養」「保険診療」及び「その他」の場合のみ</t>
    <rPh sb="5" eb="7">
      <t>ニュウリョク</t>
    </rPh>
    <rPh sb="9" eb="11">
      <t>バアイ</t>
    </rPh>
    <rPh sb="11" eb="13">
      <t>テンカイ</t>
    </rPh>
    <rPh sb="18" eb="20">
      <t>センタク</t>
    </rPh>
    <rPh sb="22" eb="23">
      <t>ネガ</t>
    </rPh>
    <phoneticPr fontId="5"/>
  </si>
  <si>
    <t>エキスパートパネルの結果提示された薬物療法を実施した場合、薬物療法について”進行（PD）”を確認した最初の検査日（臨床的増悪にて”進行（PD）”と判定した場合は臨床的判断日）を治療ラインごとに入力する。
画像検査など”進行（PD）”を確認した情報の最初の検査日（臨床的増悪にて”進行（PD）”と判定した場合は、臨床的判断日）である点に留意すること。
臨床研究等で規準がある場合は、その規準に従う。
※治療方針が、「先進医療」「患者申出療養」「保険診療」及び「その他」の場合のみ</t>
    <rPh sb="10" eb="12">
      <t>ケッカ</t>
    </rPh>
    <rPh sb="12" eb="14">
      <t>テイジ</t>
    </rPh>
    <rPh sb="17" eb="19">
      <t>ヤクブツ</t>
    </rPh>
    <rPh sb="19" eb="21">
      <t>リョウホウ</t>
    </rPh>
    <rPh sb="22" eb="24">
      <t>ジッシ</t>
    </rPh>
    <rPh sb="26" eb="28">
      <t>バアイ</t>
    </rPh>
    <rPh sb="29" eb="31">
      <t>ヤクブツ</t>
    </rPh>
    <rPh sb="31" eb="33">
      <t>リョウホウ</t>
    </rPh>
    <rPh sb="38" eb="40">
      <t>シンコウ</t>
    </rPh>
    <rPh sb="46" eb="48">
      <t>カクニン</t>
    </rPh>
    <rPh sb="50" eb="52">
      <t>サイショ</t>
    </rPh>
    <rPh sb="53" eb="55">
      <t>ケンサ</t>
    </rPh>
    <rPh sb="55" eb="56">
      <t>ニチ</t>
    </rPh>
    <rPh sb="57" eb="60">
      <t>リンショウテキ</t>
    </rPh>
    <rPh sb="60" eb="62">
      <t>ゾウアク</t>
    </rPh>
    <rPh sb="65" eb="67">
      <t>シンコウ</t>
    </rPh>
    <rPh sb="73" eb="75">
      <t>ハンテイ</t>
    </rPh>
    <rPh sb="77" eb="79">
      <t>バアイ</t>
    </rPh>
    <rPh sb="80" eb="83">
      <t>リンショウテキ</t>
    </rPh>
    <rPh sb="83" eb="85">
      <t>ハンダン</t>
    </rPh>
    <rPh sb="85" eb="86">
      <t>ビ</t>
    </rPh>
    <rPh sb="88" eb="90">
      <t>チリョウ</t>
    </rPh>
    <rPh sb="96" eb="98">
      <t>ニュウリョク</t>
    </rPh>
    <rPh sb="102" eb="104">
      <t>ガゾウ</t>
    </rPh>
    <rPh sb="104" eb="106">
      <t>ケンサ</t>
    </rPh>
    <rPh sb="109" eb="111">
      <t>シンコウ</t>
    </rPh>
    <rPh sb="117" eb="119">
      <t>カクニン</t>
    </rPh>
    <rPh sb="121" eb="123">
      <t>ジョウホウ</t>
    </rPh>
    <rPh sb="124" eb="126">
      <t>サイショ</t>
    </rPh>
    <rPh sb="127" eb="130">
      <t>ケンサビ</t>
    </rPh>
    <rPh sb="131" eb="134">
      <t>リンショウテキ</t>
    </rPh>
    <rPh sb="134" eb="136">
      <t>ゾウアク</t>
    </rPh>
    <rPh sb="147" eb="149">
      <t>ハンテイ</t>
    </rPh>
    <rPh sb="151" eb="153">
      <t>バアイ</t>
    </rPh>
    <rPh sb="155" eb="158">
      <t>リンショウテキ</t>
    </rPh>
    <rPh sb="158" eb="160">
      <t>ハンダン</t>
    </rPh>
    <rPh sb="160" eb="161">
      <t>ビ</t>
    </rPh>
    <rPh sb="165" eb="166">
      <t>テン</t>
    </rPh>
    <rPh sb="167" eb="169">
      <t>リュウイ</t>
    </rPh>
    <phoneticPr fontId="5"/>
  </si>
  <si>
    <t>YYYY/MM/DDで入力ください。
エキスパートパネルの結果提示された薬物療法を実施した場合、薬物療法について”進行（PD）”を確認した最初の検査日（臨床的増悪にて”進行（PD）”と判定した場合は臨床的判断日）を治療ラインごとに入力する。
画像検査など”進行（PD）”を確認した情報の最初の検査日（臨床的増悪にて”進行（PD）”と判定した場合は、臨床的判断日）である点に留意すること。
臨床研究等で規準がある場合は、その規準に従う。
※治療方針が、「先進医療」「患者申出療養」「保険診療」及び「その他」の場合のみ</t>
    <rPh sb="30" eb="32">
      <t>ケッカ</t>
    </rPh>
    <rPh sb="32" eb="34">
      <t>テイジ</t>
    </rPh>
    <rPh sb="37" eb="39">
      <t>ヤクブツ</t>
    </rPh>
    <rPh sb="39" eb="41">
      <t>リョウホウ</t>
    </rPh>
    <rPh sb="42" eb="44">
      <t>ジッシ</t>
    </rPh>
    <rPh sb="46" eb="48">
      <t>バアイ</t>
    </rPh>
    <rPh sb="49" eb="51">
      <t>ヤクブツ</t>
    </rPh>
    <rPh sb="51" eb="53">
      <t>リョウホウ</t>
    </rPh>
    <rPh sb="58" eb="60">
      <t>シンコウ</t>
    </rPh>
    <rPh sb="66" eb="68">
      <t>カクニン</t>
    </rPh>
    <rPh sb="70" eb="72">
      <t>サイショ</t>
    </rPh>
    <rPh sb="73" eb="75">
      <t>ケンサ</t>
    </rPh>
    <rPh sb="75" eb="76">
      <t>ニチ</t>
    </rPh>
    <rPh sb="77" eb="80">
      <t>リンショウテキ</t>
    </rPh>
    <rPh sb="80" eb="82">
      <t>ゾウアク</t>
    </rPh>
    <rPh sb="85" eb="87">
      <t>シンコウ</t>
    </rPh>
    <rPh sb="93" eb="95">
      <t>ハンテイ</t>
    </rPh>
    <rPh sb="97" eb="99">
      <t>バアイ</t>
    </rPh>
    <rPh sb="100" eb="103">
      <t>リンショウテキ</t>
    </rPh>
    <rPh sb="103" eb="105">
      <t>ハンダン</t>
    </rPh>
    <rPh sb="105" eb="106">
      <t>ビ</t>
    </rPh>
    <rPh sb="108" eb="110">
      <t>チリョウ</t>
    </rPh>
    <rPh sb="116" eb="118">
      <t>ニュウリョク</t>
    </rPh>
    <rPh sb="122" eb="124">
      <t>ガゾウ</t>
    </rPh>
    <rPh sb="124" eb="126">
      <t>ケンサ</t>
    </rPh>
    <rPh sb="129" eb="131">
      <t>シンコウ</t>
    </rPh>
    <rPh sb="137" eb="139">
      <t>カクニン</t>
    </rPh>
    <rPh sb="141" eb="143">
      <t>ジョウホウ</t>
    </rPh>
    <rPh sb="144" eb="146">
      <t>サイショ</t>
    </rPh>
    <rPh sb="147" eb="150">
      <t>ケンサビ</t>
    </rPh>
    <rPh sb="151" eb="154">
      <t>リンショウテキ</t>
    </rPh>
    <rPh sb="154" eb="156">
      <t>ゾウアク</t>
    </rPh>
    <rPh sb="167" eb="169">
      <t>ハンテイ</t>
    </rPh>
    <rPh sb="171" eb="173">
      <t>バアイ</t>
    </rPh>
    <rPh sb="175" eb="178">
      <t>リンショウテキ</t>
    </rPh>
    <rPh sb="178" eb="180">
      <t>ハンダン</t>
    </rPh>
    <rPh sb="180" eb="181">
      <t>ビ</t>
    </rPh>
    <rPh sb="185" eb="186">
      <t>テン</t>
    </rPh>
    <rPh sb="187" eb="189">
      <t>リュウイ</t>
    </rPh>
    <phoneticPr fontId="5"/>
  </si>
  <si>
    <t>※治療方針が、「先進医療」「患者申出療養」「保険診療」及び「その他」の場合のみ</t>
    <phoneticPr fontId="5"/>
  </si>
  <si>
    <t>10-1が「Grade3以上あり」の場合展開しますので入力をお願いします
YYYY/MM/DDで入力ください。
※治療方針が、「先進医療」「患者申出療養」「保険診療」及び「その他」の場合のみ</t>
    <rPh sb="18" eb="20">
      <t>バアイ</t>
    </rPh>
    <rPh sb="20" eb="22">
      <t>テンカイ</t>
    </rPh>
    <rPh sb="27" eb="29">
      <t>ニュウリョク</t>
    </rPh>
    <rPh sb="31" eb="32">
      <t>ネガ</t>
    </rPh>
    <phoneticPr fontId="5"/>
  </si>
  <si>
    <t>文字列（全半角）全角換算100文字以内
エキスパートパネル開催後に実施した当該腫瘍に対する薬物療法の薬剤に投与開始後のレジメンの変更情報（初回投与量からの変更など）がある場合、フリーテキストとして入力する。
※治療方針が、「先進医療」「患者申出療養」「保険診療」及び「その他」の場合のみ</t>
    <rPh sb="29" eb="31">
      <t>カイサイ</t>
    </rPh>
    <rPh sb="31" eb="32">
      <t>ノチ</t>
    </rPh>
    <rPh sb="33" eb="35">
      <t>ジッシ</t>
    </rPh>
    <rPh sb="37" eb="39">
      <t>トウガイ</t>
    </rPh>
    <rPh sb="39" eb="41">
      <t>シュヨウ</t>
    </rPh>
    <rPh sb="42" eb="43">
      <t>タイ</t>
    </rPh>
    <rPh sb="45" eb="47">
      <t>ヤクブツ</t>
    </rPh>
    <rPh sb="47" eb="49">
      <t>リョウホウ</t>
    </rPh>
    <rPh sb="50" eb="52">
      <t>ヤクザイ</t>
    </rPh>
    <rPh sb="53" eb="55">
      <t>トウヨ</t>
    </rPh>
    <rPh sb="55" eb="57">
      <t>カイシ</t>
    </rPh>
    <rPh sb="57" eb="58">
      <t>ノチ</t>
    </rPh>
    <rPh sb="64" eb="66">
      <t>ヘンコウ</t>
    </rPh>
    <rPh sb="66" eb="68">
      <t>ジョウホウ</t>
    </rPh>
    <rPh sb="69" eb="71">
      <t>ショカイ</t>
    </rPh>
    <rPh sb="71" eb="74">
      <t>トウヨリョウ</t>
    </rPh>
    <rPh sb="77" eb="79">
      <t>ヘンコウ</t>
    </rPh>
    <rPh sb="85" eb="87">
      <t>バアイ</t>
    </rPh>
    <rPh sb="98" eb="100">
      <t>ニュウリョク</t>
    </rPh>
    <phoneticPr fontId="5"/>
  </si>
  <si>
    <r>
      <rPr>
        <sz val="10"/>
        <color rgb="FFFF0000"/>
        <rFont val="ＭＳ Ｐゴシック"/>
        <family val="3"/>
        <charset val="128"/>
        <scheme val="minor"/>
      </rPr>
      <t>レジメンごとに記載をしてください</t>
    </r>
    <r>
      <rPr>
        <sz val="10"/>
        <color theme="1"/>
        <rFont val="ＭＳ Ｐゴシック"/>
        <family val="3"/>
        <charset val="128"/>
        <scheme val="minor"/>
      </rPr>
      <t xml:space="preserve">
文字列（全半角）全角換算100文字以内
治療方針が、「先進医療」「患者申出療養」「保険診療」及び「その他」の場合、入力が必要となります。
※治療方針が、「先進医療」「患者申出療養」「保険診療」及び「その他」の場合のみ</t>
    </r>
    <rPh sb="7" eb="9">
      <t>キサイ</t>
    </rPh>
    <rPh sb="17" eb="19">
      <t>ゼンカク</t>
    </rPh>
    <rPh sb="19" eb="21">
      <t>カンサン</t>
    </rPh>
    <rPh sb="24" eb="26">
      <t>モジ</t>
    </rPh>
    <rPh sb="26" eb="28">
      <t>イナイ</t>
    </rPh>
    <rPh sb="29" eb="31">
      <t>チリョウ</t>
    </rPh>
    <rPh sb="31" eb="33">
      <t>ホウシン</t>
    </rPh>
    <rPh sb="36" eb="38">
      <t>チケン</t>
    </rPh>
    <rPh sb="44" eb="46">
      <t>センシン</t>
    </rPh>
    <rPh sb="46" eb="48">
      <t>イリョウ</t>
    </rPh>
    <rPh sb="50" eb="52">
      <t>カンジャ</t>
    </rPh>
    <rPh sb="52" eb="53">
      <t>モウ</t>
    </rPh>
    <rPh sb="53" eb="54">
      <t>デ</t>
    </rPh>
    <rPh sb="54" eb="56">
      <t>リョウヨウ</t>
    </rPh>
    <rPh sb="58" eb="60">
      <t>ホケン</t>
    </rPh>
    <rPh sb="60" eb="62">
      <t>シンリョウ</t>
    </rPh>
    <rPh sb="63" eb="64">
      <t>オヨ</t>
    </rPh>
    <rPh sb="68" eb="69">
      <t>ホカ</t>
    </rPh>
    <rPh sb="70" eb="72">
      <t>カンジャ</t>
    </rPh>
    <rPh sb="74" eb="76">
      <t>ニュウリョク</t>
    </rPh>
    <rPh sb="77" eb="79">
      <t>ヒツヨウ</t>
    </rPh>
    <phoneticPr fontId="5"/>
  </si>
  <si>
    <t>全角換算でおおむね100文字までで入力してください。（可能な限り英数字半角）
エキスパートパネル開催後に実施した当該腫瘍に対する薬物療法の初回投与量を入力すること。
複数ある場合は、薬剤名ごとに記入すること。
原則として、”mg/m2”を単位の投与量とすること。
※治療方針が、「先進医療」「患者申出療養」「保険診療」及び「その他」の場合のみ</t>
    <rPh sb="0" eb="2">
      <t>ゼンカク</t>
    </rPh>
    <rPh sb="2" eb="4">
      <t>カンサン</t>
    </rPh>
    <rPh sb="12" eb="14">
      <t>モジ</t>
    </rPh>
    <rPh sb="17" eb="19">
      <t>ニュウリョク</t>
    </rPh>
    <rPh sb="27" eb="29">
      <t>カノウ</t>
    </rPh>
    <rPh sb="30" eb="31">
      <t>カギ</t>
    </rPh>
    <rPh sb="32" eb="35">
      <t>エイスウジ</t>
    </rPh>
    <rPh sb="35" eb="37">
      <t>ハンカク</t>
    </rPh>
    <rPh sb="48" eb="50">
      <t>カイサイ</t>
    </rPh>
    <rPh sb="50" eb="51">
      <t>ノチ</t>
    </rPh>
    <rPh sb="52" eb="54">
      <t>ジッシ</t>
    </rPh>
    <rPh sb="56" eb="58">
      <t>トウガイ</t>
    </rPh>
    <rPh sb="58" eb="60">
      <t>シュヨウ</t>
    </rPh>
    <rPh sb="61" eb="62">
      <t>タイ</t>
    </rPh>
    <rPh sb="64" eb="66">
      <t>ヤクブツ</t>
    </rPh>
    <rPh sb="66" eb="68">
      <t>リョウホウ</t>
    </rPh>
    <rPh sb="69" eb="71">
      <t>ショカイ</t>
    </rPh>
    <rPh sb="71" eb="73">
      <t>トウヨ</t>
    </rPh>
    <rPh sb="73" eb="74">
      <t>リョウ</t>
    </rPh>
    <rPh sb="75" eb="77">
      <t>ニュウリョク</t>
    </rPh>
    <rPh sb="83" eb="85">
      <t>フクスウ</t>
    </rPh>
    <rPh sb="87" eb="89">
      <t>バアイ</t>
    </rPh>
    <rPh sb="91" eb="93">
      <t>ヤクザイ</t>
    </rPh>
    <rPh sb="93" eb="94">
      <t>メイ</t>
    </rPh>
    <rPh sb="97" eb="99">
      <t>キニュウ</t>
    </rPh>
    <rPh sb="105" eb="107">
      <t>ゲンソク</t>
    </rPh>
    <rPh sb="119" eb="121">
      <t>タンイ</t>
    </rPh>
    <rPh sb="122" eb="124">
      <t>トウヨ</t>
    </rPh>
    <rPh sb="124" eb="125">
      <t>リョウ</t>
    </rPh>
    <phoneticPr fontId="5"/>
  </si>
  <si>
    <t>9-17</t>
    <phoneticPr fontId="5"/>
  </si>
  <si>
    <t>9-18</t>
    <phoneticPr fontId="5"/>
  </si>
  <si>
    <t>9-19</t>
    <phoneticPr fontId="5"/>
  </si>
  <si>
    <t>9-20</t>
    <phoneticPr fontId="5"/>
  </si>
  <si>
    <t>9-21</t>
    <phoneticPr fontId="5"/>
  </si>
  <si>
    <t>9-22</t>
    <phoneticPr fontId="5"/>
  </si>
  <si>
    <t>提示された治療薬を実施しなかった理由</t>
    <rPh sb="0" eb="2">
      <t>テイジ</t>
    </rPh>
    <rPh sb="5" eb="7">
      <t>チリョウ</t>
    </rPh>
    <rPh sb="7" eb="8">
      <t>ヤク</t>
    </rPh>
    <rPh sb="9" eb="11">
      <t>ジッシ</t>
    </rPh>
    <rPh sb="16" eb="18">
      <t>リユウ</t>
    </rPh>
    <phoneticPr fontId="5"/>
  </si>
  <si>
    <t>提示された治療薬以外の化学療法を行った</t>
    <rPh sb="0" eb="2">
      <t>テイジ</t>
    </rPh>
    <rPh sb="5" eb="8">
      <t>チリョウヤク</t>
    </rPh>
    <rPh sb="8" eb="10">
      <t>イガイ</t>
    </rPh>
    <rPh sb="11" eb="13">
      <t>カガク</t>
    </rPh>
    <rPh sb="13" eb="15">
      <t>リョウホウ</t>
    </rPh>
    <rPh sb="16" eb="17">
      <t>オコナ</t>
    </rPh>
    <phoneticPr fontId="5"/>
  </si>
  <si>
    <t>患者が治験等を希望したが、適格、除外基準や登録期間外のため参加できなかった</t>
    <rPh sb="0" eb="2">
      <t>カンジャ</t>
    </rPh>
    <rPh sb="3" eb="5">
      <t>チケン</t>
    </rPh>
    <rPh sb="5" eb="6">
      <t>トウ</t>
    </rPh>
    <rPh sb="7" eb="9">
      <t>キボウ</t>
    </rPh>
    <rPh sb="13" eb="15">
      <t>テキカク</t>
    </rPh>
    <rPh sb="16" eb="18">
      <t>ジョガイ</t>
    </rPh>
    <rPh sb="18" eb="20">
      <t>キジュン</t>
    </rPh>
    <rPh sb="21" eb="23">
      <t>トウロク</t>
    </rPh>
    <rPh sb="23" eb="25">
      <t>キカン</t>
    </rPh>
    <rPh sb="25" eb="26">
      <t>ソト</t>
    </rPh>
    <rPh sb="29" eb="31">
      <t>サンカ</t>
    </rPh>
    <phoneticPr fontId="5"/>
  </si>
  <si>
    <t>患者の経済的事情により化学療法ができなかった</t>
    <rPh sb="0" eb="2">
      <t>カンジャ</t>
    </rPh>
    <rPh sb="3" eb="6">
      <t>ケイザイテキ</t>
    </rPh>
    <rPh sb="6" eb="8">
      <t>ジジョウ</t>
    </rPh>
    <rPh sb="11" eb="13">
      <t>カガク</t>
    </rPh>
    <rPh sb="13" eb="15">
      <t>リョウホウ</t>
    </rPh>
    <phoneticPr fontId="5"/>
  </si>
  <si>
    <t>患者の全身状態不良により化学療法ができなかった</t>
    <rPh sb="0" eb="2">
      <t>カンジャ</t>
    </rPh>
    <rPh sb="3" eb="5">
      <t>ゼンシン</t>
    </rPh>
    <rPh sb="5" eb="7">
      <t>ジョウタイ</t>
    </rPh>
    <rPh sb="7" eb="9">
      <t>フリョウ</t>
    </rPh>
    <rPh sb="12" eb="14">
      <t>カガク</t>
    </rPh>
    <rPh sb="14" eb="16">
      <t>リョウホウ</t>
    </rPh>
    <phoneticPr fontId="5"/>
  </si>
  <si>
    <t>患者が化学療法を希望しなかった</t>
    <rPh sb="0" eb="2">
      <t>カンジャ</t>
    </rPh>
    <rPh sb="3" eb="5">
      <t>カガク</t>
    </rPh>
    <rPh sb="5" eb="7">
      <t>リョウホウ</t>
    </rPh>
    <rPh sb="8" eb="10">
      <t>キボウ</t>
    </rPh>
    <phoneticPr fontId="5"/>
  </si>
  <si>
    <t>その他・不明</t>
    <rPh sb="2" eb="3">
      <t>ホカ</t>
    </rPh>
    <rPh sb="4" eb="6">
      <t>フメイ</t>
    </rPh>
    <phoneticPr fontId="5"/>
  </si>
  <si>
    <t>提示された治療薬を投与しなかった理由</t>
    <rPh sb="0" eb="2">
      <t>テイジ</t>
    </rPh>
    <rPh sb="5" eb="8">
      <t>チリョウヤク</t>
    </rPh>
    <rPh sb="9" eb="11">
      <t>トウヨ</t>
    </rPh>
    <rPh sb="16" eb="18">
      <t>リユウ</t>
    </rPh>
    <phoneticPr fontId="5"/>
  </si>
  <si>
    <t>提示された治療薬を投与しなかった場合、その理由を選択する</t>
    <rPh sb="16" eb="18">
      <t>バアイ</t>
    </rPh>
    <rPh sb="21" eb="23">
      <t>リユウ</t>
    </rPh>
    <rPh sb="24" eb="26">
      <t>センタク</t>
    </rPh>
    <phoneticPr fontId="5"/>
  </si>
  <si>
    <t>試験番号</t>
    <rPh sb="0" eb="2">
      <t>シケン</t>
    </rPh>
    <rPh sb="2" eb="4">
      <t>バンゴウ</t>
    </rPh>
    <phoneticPr fontId="5"/>
  </si>
  <si>
    <t>4-1が「保険外併用療養」の場合展開しますので記入をお願いします
保険外併用療養対象となる臨床研究（評価療養又は先進医療）の試験番号を入力してください。</t>
    <rPh sb="40" eb="42">
      <t>タイショウ</t>
    </rPh>
    <rPh sb="45" eb="47">
      <t>リンショウ</t>
    </rPh>
    <rPh sb="47" eb="49">
      <t>ケンキュウ</t>
    </rPh>
    <rPh sb="50" eb="52">
      <t>ヒョウカ</t>
    </rPh>
    <rPh sb="52" eb="54">
      <t>リョウヨウ</t>
    </rPh>
    <rPh sb="54" eb="55">
      <t>マタ</t>
    </rPh>
    <rPh sb="56" eb="58">
      <t>センシン</t>
    </rPh>
    <rPh sb="58" eb="60">
      <t>イリョウ</t>
    </rPh>
    <rPh sb="62" eb="64">
      <t>シケン</t>
    </rPh>
    <rPh sb="64" eb="66">
      <t>バンゴウ</t>
    </rPh>
    <rPh sb="67" eb="69">
      <t>ニュウリョク</t>
    </rPh>
    <phoneticPr fontId="5"/>
  </si>
  <si>
    <t>4-6</t>
    <phoneticPr fontId="5"/>
  </si>
  <si>
    <t>4-7</t>
    <phoneticPr fontId="5"/>
  </si>
  <si>
    <t>4-8</t>
    <phoneticPr fontId="5"/>
  </si>
  <si>
    <t>4-9</t>
    <phoneticPr fontId="5"/>
  </si>
  <si>
    <t>YYYY/MM/DDで入力ください。
※検査種別がLiquidの場合は記入不要です</t>
    <rPh sb="11" eb="13">
      <t>ニュウリョク</t>
    </rPh>
    <rPh sb="20" eb="22">
      <t>ケンサ</t>
    </rPh>
    <rPh sb="22" eb="24">
      <t>シュベツ</t>
    </rPh>
    <rPh sb="32" eb="34">
      <t>バアイ</t>
    </rPh>
    <rPh sb="35" eb="37">
      <t>キニュウ</t>
    </rPh>
    <rPh sb="37" eb="39">
      <t>フヨウ</t>
    </rPh>
    <phoneticPr fontId="5"/>
  </si>
  <si>
    <t>4-10</t>
    <phoneticPr fontId="5"/>
  </si>
  <si>
    <t>検体採取方法（その他）</t>
    <rPh sb="9" eb="10">
      <t>ホカ</t>
    </rPh>
    <phoneticPr fontId="5"/>
  </si>
  <si>
    <t>4-11</t>
    <phoneticPr fontId="5"/>
  </si>
  <si>
    <t>4-12</t>
    <phoneticPr fontId="5"/>
  </si>
  <si>
    <t>4-13</t>
    <phoneticPr fontId="5"/>
  </si>
  <si>
    <t>4-16</t>
    <phoneticPr fontId="5"/>
  </si>
  <si>
    <t>4-17</t>
    <phoneticPr fontId="5"/>
  </si>
  <si>
    <t>脊髄</t>
    <rPh sb="0" eb="2">
      <t>セキズイ</t>
    </rPh>
    <phoneticPr fontId="5"/>
  </si>
  <si>
    <t>乳腺</t>
    <rPh sb="0" eb="2">
      <t>ニュウセン</t>
    </rPh>
    <phoneticPr fontId="5"/>
  </si>
  <si>
    <t>十二指腸</t>
    <rPh sb="0" eb="4">
      <t>ジュウニシチョウ</t>
    </rPh>
    <phoneticPr fontId="5"/>
  </si>
  <si>
    <t>虫垂</t>
    <rPh sb="0" eb="2">
      <t>チュウスイ</t>
    </rPh>
    <phoneticPr fontId="5"/>
  </si>
  <si>
    <t>肛門</t>
    <rPh sb="0" eb="2">
      <t>コウモン</t>
    </rPh>
    <phoneticPr fontId="5"/>
  </si>
  <si>
    <t>子宮頚部</t>
    <rPh sb="0" eb="2">
      <t>シキュウ</t>
    </rPh>
    <rPh sb="2" eb="3">
      <t>ケイ</t>
    </rPh>
    <rPh sb="3" eb="4">
      <t>ブ</t>
    </rPh>
    <phoneticPr fontId="5"/>
  </si>
  <si>
    <t>卵巣／卵管</t>
    <rPh sb="0" eb="2">
      <t>ランソウ</t>
    </rPh>
    <rPh sb="3" eb="5">
      <t>ランカン</t>
    </rPh>
    <phoneticPr fontId="5"/>
  </si>
  <si>
    <t>軟部組織</t>
    <rPh sb="0" eb="4">
      <t>ナンブソシキ</t>
    </rPh>
    <phoneticPr fontId="5"/>
  </si>
  <si>
    <t>骨髄</t>
    <rPh sb="0" eb="2">
      <t>コツズイ</t>
    </rPh>
    <phoneticPr fontId="5"/>
  </si>
  <si>
    <t>末梢神経</t>
    <rPh sb="0" eb="2">
      <t>マッショウ</t>
    </rPh>
    <rPh sb="2" eb="4">
      <t>シンケイ</t>
    </rPh>
    <phoneticPr fontId="5"/>
  </si>
  <si>
    <t>血液</t>
    <rPh sb="0" eb="2">
      <t>ケツエキ</t>
    </rPh>
    <phoneticPr fontId="5"/>
  </si>
  <si>
    <t>リンパ節／リンパ管</t>
    <rPh sb="3" eb="4">
      <t>セツ</t>
    </rPh>
    <rPh sb="8" eb="9">
      <t>カン</t>
    </rPh>
    <phoneticPr fontId="5"/>
  </si>
  <si>
    <t>4-10が「その他」の場合展開しますので記入をお願いします</t>
    <rPh sb="13" eb="15">
      <t>テンカイ</t>
    </rPh>
    <phoneticPr fontId="5"/>
  </si>
  <si>
    <t>保険収載済みの検査
①F1 CDx（FoundationOneCDx）
②NCCオンコパネル</t>
    <rPh sb="0" eb="2">
      <t>ホケン</t>
    </rPh>
    <rPh sb="2" eb="4">
      <t>シュウサイ</t>
    </rPh>
    <rPh sb="4" eb="5">
      <t>ズ</t>
    </rPh>
    <rPh sb="7" eb="9">
      <t>ケンサ</t>
    </rPh>
    <phoneticPr fontId="5"/>
  </si>
  <si>
    <t>4-13が「その他」の場合展開しますので記入をお願いします</t>
    <rPh sb="8" eb="9">
      <t>ホカ</t>
    </rPh>
    <phoneticPr fontId="5"/>
  </si>
  <si>
    <t>4-12が「原発巣」又は「転移巣」の場合</t>
    <rPh sb="6" eb="9">
      <t>ゲンパツソウ</t>
    </rPh>
    <rPh sb="10" eb="11">
      <t>マタ</t>
    </rPh>
    <rPh sb="13" eb="16">
      <t>テンイソウ</t>
    </rPh>
    <rPh sb="18" eb="20">
      <t>バアイ</t>
    </rPh>
    <phoneticPr fontId="5"/>
  </si>
  <si>
    <t>１日の本数</t>
    <phoneticPr fontId="5"/>
  </si>
  <si>
    <t>7-8</t>
    <phoneticPr fontId="5"/>
  </si>
  <si>
    <t>7-13</t>
    <phoneticPr fontId="5"/>
  </si>
  <si>
    <t>8-4-1</t>
    <phoneticPr fontId="5"/>
  </si>
  <si>
    <t>8-4-2</t>
    <phoneticPr fontId="5"/>
  </si>
  <si>
    <t>8-5</t>
    <phoneticPr fontId="5"/>
  </si>
  <si>
    <r>
      <t>レジメン内容②</t>
    </r>
    <r>
      <rPr>
        <b/>
        <sz val="14"/>
        <color rgb="FFFF0000"/>
        <rFont val="ＭＳ Ｐゴシック"/>
        <family val="3"/>
        <charset val="128"/>
        <scheme val="minor"/>
      </rPr>
      <t>（複数のレジメンがある場合のみ、レジメン内容②以降を記載してください）</t>
    </r>
    <rPh sb="4" eb="6">
      <t>ナイヨウ</t>
    </rPh>
    <rPh sb="8" eb="10">
      <t>フクスウ</t>
    </rPh>
    <rPh sb="18" eb="20">
      <t>バアイ</t>
    </rPh>
    <rPh sb="27" eb="29">
      <t>ナイヨウ</t>
    </rPh>
    <rPh sb="30" eb="32">
      <t>イコウ</t>
    </rPh>
    <rPh sb="33" eb="35">
      <t>キサイ</t>
    </rPh>
    <phoneticPr fontId="5"/>
  </si>
  <si>
    <r>
      <t>レジメン内容③</t>
    </r>
    <r>
      <rPr>
        <b/>
        <sz val="14"/>
        <color rgb="FFFF0000"/>
        <rFont val="ＭＳ Ｐゴシック"/>
        <family val="3"/>
        <charset val="128"/>
        <scheme val="minor"/>
      </rPr>
      <t>（複数のレジメンがある場合のみ、レジメン内容②以降を記載してください）</t>
    </r>
    <rPh sb="4" eb="6">
      <t>ナイヨウ</t>
    </rPh>
    <rPh sb="8" eb="10">
      <t>フクスウ</t>
    </rPh>
    <rPh sb="18" eb="20">
      <t>バアイ</t>
    </rPh>
    <rPh sb="27" eb="29">
      <t>ナイヨウ</t>
    </rPh>
    <rPh sb="30" eb="32">
      <t>イコウ</t>
    </rPh>
    <rPh sb="33" eb="35">
      <t>キサイ</t>
    </rPh>
    <phoneticPr fontId="5"/>
  </si>
  <si>
    <t>1-12-1が「その他（other）」の場合展開しますので記入をお願いします</t>
    <phoneticPr fontId="5"/>
  </si>
  <si>
    <t>FMI出検に必須です</t>
    <rPh sb="3" eb="4">
      <t>デ</t>
    </rPh>
    <rPh sb="4" eb="5">
      <t>ケン</t>
    </rPh>
    <rPh sb="6" eb="8">
      <t>ヒッス</t>
    </rPh>
    <phoneticPr fontId="5"/>
  </si>
  <si>
    <r>
      <rPr>
        <b/>
        <sz val="10"/>
        <color rgb="FFFF0000"/>
        <rFont val="ＭＳ Ｐゴシック"/>
        <family val="3"/>
        <charset val="128"/>
        <scheme val="minor"/>
      </rPr>
      <t>【病理部入力】</t>
    </r>
    <r>
      <rPr>
        <sz val="10"/>
        <rFont val="ＭＳ Ｐゴシック"/>
        <family val="3"/>
        <charset val="128"/>
        <scheme val="minor"/>
      </rPr>
      <t>4-6が「その他」の場合展開しますので記入をお願いします</t>
    </r>
    <phoneticPr fontId="5"/>
  </si>
  <si>
    <t>●第２階層から第７階層については、別Excel「【D２：がん種入力用OncoTree】C-CATテンプレート」から該当のデータをコピーして、貼り付けを行ってください。（必ずしも７階層まであるとは限りません）</t>
    <phoneticPr fontId="5"/>
  </si>
  <si>
    <t>5-9-1が「その他」の場合展開しますので記入をお願いします
全角換算100文字以内</t>
    <rPh sb="9" eb="10">
      <t>ホカ</t>
    </rPh>
    <rPh sb="21" eb="23">
      <t>キニュウ</t>
    </rPh>
    <rPh sb="31" eb="33">
      <t>ゼンカク</t>
    </rPh>
    <rPh sb="33" eb="35">
      <t>カンサン</t>
    </rPh>
    <rPh sb="38" eb="40">
      <t>モジ</t>
    </rPh>
    <rPh sb="40" eb="42">
      <t>イナイ</t>
    </rPh>
    <phoneticPr fontId="5"/>
  </si>
  <si>
    <r>
      <t>エキスパートパネル開催前に実施した当該腫瘍に対する</t>
    </r>
    <r>
      <rPr>
        <u/>
        <sz val="10"/>
        <color theme="1"/>
        <rFont val="ＭＳ Ｐゴシック"/>
        <family val="3"/>
        <charset val="128"/>
        <scheme val="minor"/>
      </rPr>
      <t>薬物療法の薬剤に投与開始後のレジメンの変更情報がある場合</t>
    </r>
    <r>
      <rPr>
        <sz val="10"/>
        <color theme="1"/>
        <rFont val="ＭＳ Ｐゴシック"/>
        <family val="3"/>
        <charset val="128"/>
        <scheme val="minor"/>
      </rPr>
      <t>、フリーテキストとして入力する。</t>
    </r>
    <phoneticPr fontId="5"/>
  </si>
  <si>
    <r>
      <t>投与終了日</t>
    </r>
    <r>
      <rPr>
        <sz val="10"/>
        <color rgb="FFFF0000"/>
        <rFont val="ＭＳ Ｐゴシック"/>
        <family val="3"/>
        <charset val="128"/>
        <scheme val="minor"/>
      </rPr>
      <t>（継続中であれば不要）</t>
    </r>
    <rPh sb="13" eb="15">
      <t>フヨウ</t>
    </rPh>
    <phoneticPr fontId="5"/>
  </si>
  <si>
    <r>
      <t>薬剤名①</t>
    </r>
    <r>
      <rPr>
        <sz val="10"/>
        <color rgb="FFFF0000"/>
        <rFont val="ＭＳ Ｐゴシック"/>
        <family val="3"/>
        <charset val="128"/>
        <scheme val="minor"/>
      </rPr>
      <t xml:space="preserve"> 【一般名】</t>
    </r>
    <phoneticPr fontId="5"/>
  </si>
  <si>
    <r>
      <t>薬剤名</t>
    </r>
    <r>
      <rPr>
        <sz val="10"/>
        <rFont val="ＭＳ Ｐゴシック"/>
        <family val="3"/>
        <charset val="128"/>
        <scheme val="minor"/>
      </rPr>
      <t>①</t>
    </r>
    <r>
      <rPr>
        <sz val="10"/>
        <color rgb="FF0070C0"/>
        <rFont val="ＭＳ Ｐゴシック"/>
        <family val="3"/>
        <charset val="128"/>
        <scheme val="minor"/>
      </rPr>
      <t xml:space="preserve"> 【商品名】</t>
    </r>
    <phoneticPr fontId="5"/>
  </si>
  <si>
    <r>
      <t>薬剤名②</t>
    </r>
    <r>
      <rPr>
        <sz val="10"/>
        <color rgb="FFFF0000"/>
        <rFont val="ＭＳ Ｐゴシック"/>
        <family val="3"/>
        <charset val="128"/>
        <scheme val="minor"/>
      </rPr>
      <t xml:space="preserve"> 【一般名】</t>
    </r>
    <phoneticPr fontId="5"/>
  </si>
  <si>
    <r>
      <t>薬剤名②</t>
    </r>
    <r>
      <rPr>
        <sz val="10"/>
        <color rgb="FF0070C0"/>
        <rFont val="ＭＳ Ｐゴシック"/>
        <family val="3"/>
        <charset val="128"/>
        <scheme val="minor"/>
      </rPr>
      <t xml:space="preserve"> 【商品名】</t>
    </r>
    <phoneticPr fontId="5"/>
  </si>
  <si>
    <r>
      <t>薬剤名③</t>
    </r>
    <r>
      <rPr>
        <sz val="10"/>
        <color rgb="FFFF0000"/>
        <rFont val="ＭＳ Ｐゴシック"/>
        <family val="3"/>
        <charset val="128"/>
        <scheme val="minor"/>
      </rPr>
      <t xml:space="preserve"> 【一般名】</t>
    </r>
    <phoneticPr fontId="5"/>
  </si>
  <si>
    <r>
      <t>薬剤名③</t>
    </r>
    <r>
      <rPr>
        <sz val="10"/>
        <color rgb="FF0070C0"/>
        <rFont val="ＭＳ Ｐゴシック"/>
        <family val="3"/>
        <charset val="128"/>
        <scheme val="minor"/>
      </rPr>
      <t xml:space="preserve"> 【商品名】</t>
    </r>
    <phoneticPr fontId="5"/>
  </si>
  <si>
    <r>
      <t>エキスパートパネル開催前に実施した当該腫瘍に対する薬物療法（抗悪性腫瘍薬）の薬剤の「一般名」及び「商品名」を記載してください。</t>
    </r>
    <r>
      <rPr>
        <sz val="10"/>
        <color rgb="FFFF0000"/>
        <rFont val="ＭＳ Ｐゴシック"/>
        <family val="3"/>
        <charset val="128"/>
        <scheme val="minor"/>
      </rPr>
      <t xml:space="preserve">ただし、「商品名」は任意入力となります。
</t>
    </r>
    <r>
      <rPr>
        <sz val="10"/>
        <color theme="1"/>
        <rFont val="ＭＳ Ｐゴシック"/>
        <family val="3"/>
        <charset val="128"/>
        <scheme val="minor"/>
      </rPr>
      <t xml:space="preserve">
【記載例】
　</t>
    </r>
    <r>
      <rPr>
        <sz val="10"/>
        <color rgb="FFFF0000"/>
        <rFont val="ＭＳ Ｐゴシック"/>
        <family val="3"/>
        <charset val="128"/>
        <scheme val="minor"/>
      </rPr>
      <t>一般名　　パクリタキセル</t>
    </r>
    <r>
      <rPr>
        <sz val="10"/>
        <color theme="1"/>
        <rFont val="ＭＳ Ｐゴシック"/>
        <family val="3"/>
        <charset val="128"/>
        <scheme val="minor"/>
      </rPr>
      <t xml:space="preserve">
</t>
    </r>
    <r>
      <rPr>
        <sz val="10"/>
        <color rgb="FF0070C0"/>
        <rFont val="ＭＳ Ｐゴシック"/>
        <family val="3"/>
        <charset val="128"/>
        <scheme val="minor"/>
      </rPr>
      <t xml:space="preserve">　商品名　　タキソール注射液３０ｍｇ
　　　　　　　 タキソール注射液１００ｍｇ
　　　　　　　 パクリタキセル３０ｍｇ　５ｍL注射液
　　　　　     パクリタキセル注１００ｍｇ／１６．７ｍL「NK」
　　　　     　パクリタキセル注射液１００ｍｇ「サワイ」
　　　　　     パクリタキセル１５０ｍｇ２５ｍL注射液
　　　　     　アブラキサン点滴静注用１００ｍｇ
　　　　     　パクリタキセル点滴静注用１００ｍｇ「サンド」
　　　　     　パクリタキセル注射液１００ｍｇ「ＮＰ」
　　　　     　パクリタキセル１００ｍｇ　１６．７ｍＬ注射液
</t>
    </r>
    <r>
      <rPr>
        <sz val="10"/>
        <color theme="1"/>
        <rFont val="ＭＳ Ｐゴシック"/>
        <family val="3"/>
        <charset val="128"/>
        <scheme val="minor"/>
      </rPr>
      <t xml:space="preserve">
</t>
    </r>
    <r>
      <rPr>
        <sz val="10"/>
        <rFont val="ＭＳ Ｐゴシック"/>
        <family val="3"/>
        <charset val="128"/>
        <scheme val="minor"/>
      </rPr>
      <t>複数の選択が可能・治療ラインごとに該当する薬剤名を全て入力してください。
薬剤が２種類以上の場合、適宜記載してください。</t>
    </r>
    <rPh sb="9" eb="11">
      <t>カイサイ</t>
    </rPh>
    <rPh sb="11" eb="12">
      <t>マエ</t>
    </rPh>
    <rPh sb="13" eb="15">
      <t>ジッシ</t>
    </rPh>
    <rPh sb="17" eb="19">
      <t>トウガイ</t>
    </rPh>
    <rPh sb="19" eb="21">
      <t>シュヨウ</t>
    </rPh>
    <rPh sb="22" eb="23">
      <t>タイ</t>
    </rPh>
    <rPh sb="25" eb="27">
      <t>ヤクブツ</t>
    </rPh>
    <rPh sb="27" eb="29">
      <t>リョウホウ</t>
    </rPh>
    <rPh sb="30" eb="31">
      <t>アラガ</t>
    </rPh>
    <rPh sb="31" eb="33">
      <t>アクセイ</t>
    </rPh>
    <rPh sb="33" eb="35">
      <t>シュヨウ</t>
    </rPh>
    <rPh sb="35" eb="36">
      <t>ヤク</t>
    </rPh>
    <rPh sb="38" eb="40">
      <t>ヤクザイ</t>
    </rPh>
    <rPh sb="42" eb="44">
      <t>イッパン</t>
    </rPh>
    <rPh sb="44" eb="45">
      <t>メイ</t>
    </rPh>
    <rPh sb="46" eb="47">
      <t>オヨ</t>
    </rPh>
    <rPh sb="49" eb="52">
      <t>ショウヒンメイ</t>
    </rPh>
    <rPh sb="54" eb="56">
      <t>キサイ</t>
    </rPh>
    <rPh sb="68" eb="70">
      <t>ショウヒン</t>
    </rPh>
    <rPh sb="70" eb="71">
      <t>メイ</t>
    </rPh>
    <rPh sb="73" eb="75">
      <t>ニンイ</t>
    </rPh>
    <rPh sb="75" eb="77">
      <t>ニュウリョク</t>
    </rPh>
    <rPh sb="86" eb="88">
      <t>キサイ</t>
    </rPh>
    <rPh sb="88" eb="89">
      <t>レイ</t>
    </rPh>
    <phoneticPr fontId="5"/>
  </si>
  <si>
    <r>
      <t xml:space="preserve">薬剤名① </t>
    </r>
    <r>
      <rPr>
        <sz val="10"/>
        <color rgb="FFFF0000"/>
        <rFont val="ＭＳ Ｐゴシック"/>
        <family val="3"/>
        <charset val="128"/>
        <scheme val="minor"/>
      </rPr>
      <t xml:space="preserve"> 【一般名】</t>
    </r>
    <phoneticPr fontId="5"/>
  </si>
  <si>
    <r>
      <t>薬剤名</t>
    </r>
    <r>
      <rPr>
        <sz val="10"/>
        <rFont val="ＭＳ Ｐゴシック"/>
        <family val="3"/>
        <charset val="128"/>
        <scheme val="minor"/>
      </rPr>
      <t xml:space="preserve">①  </t>
    </r>
    <r>
      <rPr>
        <sz val="10"/>
        <color rgb="FF0070C0"/>
        <rFont val="ＭＳ Ｐゴシック"/>
        <family val="3"/>
        <charset val="128"/>
        <scheme val="minor"/>
      </rPr>
      <t>【商品名】</t>
    </r>
    <rPh sb="7" eb="10">
      <t>ショウヒンメイ</t>
    </rPh>
    <phoneticPr fontId="5"/>
  </si>
  <si>
    <r>
      <rPr>
        <b/>
        <sz val="10"/>
        <color rgb="FFFF0000"/>
        <rFont val="ＭＳ Ｐゴシック"/>
        <family val="3"/>
        <charset val="128"/>
        <scheme val="minor"/>
      </rPr>
      <t>エキスパートパネルの結果提示された薬物療法（抗悪性腫瘍薬）を実施した場合の薬剤の「一般名」及び「商品名」うぃ記載すること。（商品名の入力は任意です。EP前と同じ考え方です。）</t>
    </r>
    <r>
      <rPr>
        <sz val="10"/>
        <color theme="1"/>
        <rFont val="ＭＳ Ｐゴシック"/>
        <family val="3"/>
        <charset val="128"/>
        <scheme val="minor"/>
      </rPr>
      <t xml:space="preserve">
複数の選択が可能・治療ラインごとに該当する薬剤名を全て入力すること。
※治療方針が、「先進医療」「患者申出療養」「保険診療」及び「その他」の場合のみ</t>
    </r>
    <rPh sb="41" eb="44">
      <t>イッパンメイ</t>
    </rPh>
    <rPh sb="45" eb="46">
      <t>オヨ</t>
    </rPh>
    <rPh sb="48" eb="51">
      <t>ショウヒンメイ</t>
    </rPh>
    <rPh sb="54" eb="56">
      <t>キサイ</t>
    </rPh>
    <rPh sb="62" eb="65">
      <t>ショウヒンメイ</t>
    </rPh>
    <rPh sb="66" eb="68">
      <t>ニュウリョク</t>
    </rPh>
    <rPh sb="69" eb="71">
      <t>ニンイ</t>
    </rPh>
    <rPh sb="76" eb="77">
      <t>マエ</t>
    </rPh>
    <rPh sb="78" eb="79">
      <t>オナ</t>
    </rPh>
    <rPh sb="80" eb="81">
      <t>カンガ</t>
    </rPh>
    <rPh sb="82" eb="83">
      <t>カタ</t>
    </rPh>
    <phoneticPr fontId="5"/>
  </si>
  <si>
    <r>
      <t xml:space="preserve">薬剤名② </t>
    </r>
    <r>
      <rPr>
        <sz val="10"/>
        <color rgb="FFFF0000"/>
        <rFont val="ＭＳ Ｐゴシック"/>
        <family val="3"/>
        <charset val="128"/>
        <scheme val="minor"/>
      </rPr>
      <t xml:space="preserve"> 【一般名】</t>
    </r>
    <phoneticPr fontId="5"/>
  </si>
  <si>
    <r>
      <t>薬剤名</t>
    </r>
    <r>
      <rPr>
        <sz val="10"/>
        <rFont val="ＭＳ Ｐゴシック"/>
        <family val="3"/>
        <charset val="128"/>
        <scheme val="minor"/>
      </rPr>
      <t xml:space="preserve">②  </t>
    </r>
    <r>
      <rPr>
        <sz val="10"/>
        <color rgb="FF0070C0"/>
        <rFont val="ＭＳ Ｐゴシック"/>
        <family val="3"/>
        <charset val="128"/>
        <scheme val="minor"/>
      </rPr>
      <t>【商品名】</t>
    </r>
    <rPh sb="7" eb="10">
      <t>ショウヒンメイ</t>
    </rPh>
    <phoneticPr fontId="5"/>
  </si>
  <si>
    <r>
      <t xml:space="preserve">薬剤名③ </t>
    </r>
    <r>
      <rPr>
        <sz val="10"/>
        <color rgb="FFFF0000"/>
        <rFont val="ＭＳ Ｐゴシック"/>
        <family val="3"/>
        <charset val="128"/>
        <scheme val="minor"/>
      </rPr>
      <t xml:space="preserve"> 【一般名】</t>
    </r>
    <phoneticPr fontId="5"/>
  </si>
  <si>
    <r>
      <t>薬剤名③</t>
    </r>
    <r>
      <rPr>
        <sz val="10"/>
        <rFont val="ＭＳ Ｐゴシック"/>
        <family val="3"/>
        <charset val="128"/>
        <scheme val="minor"/>
      </rPr>
      <t xml:space="preserve">  </t>
    </r>
    <r>
      <rPr>
        <sz val="10"/>
        <color rgb="FF0070C0"/>
        <rFont val="ＭＳ Ｐゴシック"/>
        <family val="3"/>
        <charset val="128"/>
        <scheme val="minor"/>
      </rPr>
      <t>【商品名】</t>
    </r>
    <rPh sb="7" eb="10">
      <t>ショウヒンメイ</t>
    </rPh>
    <phoneticPr fontId="5"/>
  </si>
  <si>
    <t>はい、いいえを選択してください</t>
    <rPh sb="7" eb="9">
      <t>センタク</t>
    </rPh>
    <phoneticPr fontId="5"/>
  </si>
  <si>
    <r>
      <rPr>
        <b/>
        <sz val="10"/>
        <color rgb="FFFF0000"/>
        <rFont val="ＭＳ Ｐゴシック"/>
        <family val="3"/>
        <charset val="128"/>
        <scheme val="minor"/>
      </rPr>
      <t>エキスパートパネルの結果提示された薬物療法（抗悪性腫瘍薬）を実施した場合の薬剤の「一般名」及び「商品名」を記載すること。（商品名の入力は任意です。EP前と同じ考え方です。）</t>
    </r>
    <r>
      <rPr>
        <sz val="10"/>
        <color theme="1"/>
        <rFont val="ＭＳ Ｐゴシック"/>
        <family val="3"/>
        <charset val="128"/>
        <scheme val="minor"/>
      </rPr>
      <t xml:space="preserve">
複数の選択が可能・治療ラインごとに該当する薬剤名を全て入力すること。
※治療方針が、「先進医療」「患者申出療養」「保険診療」及び「その他」の場合のみ</t>
    </r>
    <rPh sb="41" eb="44">
      <t>イッパンメイ</t>
    </rPh>
    <rPh sb="45" eb="46">
      <t>オヨ</t>
    </rPh>
    <rPh sb="48" eb="51">
      <t>ショウヒンメイ</t>
    </rPh>
    <rPh sb="53" eb="55">
      <t>キサイ</t>
    </rPh>
    <rPh sb="61" eb="64">
      <t>ショウヒンメイ</t>
    </rPh>
    <rPh sb="65" eb="67">
      <t>ニュウリョク</t>
    </rPh>
    <rPh sb="68" eb="70">
      <t>ニンイ</t>
    </rPh>
    <rPh sb="75" eb="76">
      <t>マエ</t>
    </rPh>
    <rPh sb="77" eb="78">
      <t>オナ</t>
    </rPh>
    <rPh sb="79" eb="80">
      <t>カンガ</t>
    </rPh>
    <rPh sb="81" eb="82">
      <t>カタ</t>
    </rPh>
    <phoneticPr fontId="5"/>
  </si>
  <si>
    <t>唾液腺　多形腺腫由来癌</t>
    <rPh sb="8" eb="10">
      <t>ユライ</t>
    </rPh>
    <rPh sb="10" eb="11">
      <t>ガン</t>
    </rPh>
    <phoneticPr fontId="5"/>
  </si>
  <si>
    <t>唾液腺　唾液導管癌</t>
    <rPh sb="4" eb="6">
      <t>ダエキ</t>
    </rPh>
    <rPh sb="6" eb="7">
      <t>ミチビ</t>
    </rPh>
    <phoneticPr fontId="5"/>
  </si>
  <si>
    <t>唾液腺　癌（その他）</t>
    <phoneticPr fontId="5"/>
  </si>
  <si>
    <t>食道　癌（その他）</t>
    <phoneticPr fontId="5"/>
  </si>
  <si>
    <t>胃　腺癌　びまん型</t>
    <rPh sb="2" eb="3">
      <t>セン</t>
    </rPh>
    <phoneticPr fontId="5"/>
  </si>
  <si>
    <t>胃　腺癌　腸型</t>
    <phoneticPr fontId="5"/>
  </si>
  <si>
    <t>胃　癌（その他）</t>
    <phoneticPr fontId="5"/>
  </si>
  <si>
    <t>肝臓　肝細胞癌（FLO）</t>
    <rPh sb="0" eb="2">
      <t>カンゾウ</t>
    </rPh>
    <phoneticPr fontId="5"/>
  </si>
  <si>
    <t>肝臓　肝細胞癌（HCC）</t>
    <phoneticPr fontId="5"/>
  </si>
  <si>
    <t>肝臓　混合型肝癌</t>
    <rPh sb="3" eb="6">
      <t>コンゴウガタ</t>
    </rPh>
    <rPh sb="6" eb="8">
      <t>カンガン</t>
    </rPh>
    <phoneticPr fontId="5"/>
  </si>
  <si>
    <t>胆嚢　癌</t>
    <rPh sb="3" eb="4">
      <t>ガン</t>
    </rPh>
    <phoneticPr fontId="5"/>
  </si>
  <si>
    <t>膵臓　腺房細胞癌</t>
    <rPh sb="0" eb="2">
      <t>スイゾウ</t>
    </rPh>
    <phoneticPr fontId="5"/>
  </si>
  <si>
    <t>膵臓　腺扁平上皮癌</t>
    <phoneticPr fontId="5"/>
  </si>
  <si>
    <t>膵臓　管状腺癌</t>
    <rPh sb="3" eb="4">
      <t>クダ</t>
    </rPh>
    <rPh sb="5" eb="7">
      <t>センガン</t>
    </rPh>
    <phoneticPr fontId="5"/>
  </si>
  <si>
    <t>膵臓　肝様癌</t>
    <phoneticPr fontId="5"/>
  </si>
  <si>
    <t>膵臓　充実性偽乳頭状腫瘍</t>
    <phoneticPr fontId="5"/>
  </si>
  <si>
    <t>膵臓　神経内分泌癌</t>
    <phoneticPr fontId="5"/>
  </si>
  <si>
    <t>膵臓　神経内分泌腫瘍</t>
    <phoneticPr fontId="5"/>
  </si>
  <si>
    <t>膵臓　膵管内乳頭粘液性腫瘍</t>
    <phoneticPr fontId="5"/>
  </si>
  <si>
    <t>膵臓　粘液性嚢胞腺癌</t>
    <phoneticPr fontId="5"/>
  </si>
  <si>
    <t>膵臓　癌（その他）</t>
    <phoneticPr fontId="5"/>
  </si>
  <si>
    <t>肺　肺芽腫</t>
    <rPh sb="2" eb="3">
      <t>ハイ</t>
    </rPh>
    <phoneticPr fontId="5"/>
  </si>
  <si>
    <t>胸腺　癌（その他）</t>
    <phoneticPr fontId="5"/>
  </si>
  <si>
    <t>胸腺　胸腺腫（その他）</t>
    <rPh sb="0" eb="2">
      <t>キョウセン</t>
    </rPh>
    <phoneticPr fontId="5"/>
  </si>
  <si>
    <t>軟部組織　血管周囲類上皮細胞腫瘍（PEComa）</t>
    <phoneticPr fontId="5"/>
  </si>
  <si>
    <t>肝臓　血管内皮腫</t>
    <rPh sb="0" eb="2">
      <t>カンゾウ</t>
    </rPh>
    <rPh sb="6" eb="7">
      <t>カワ</t>
    </rPh>
    <phoneticPr fontId="5"/>
  </si>
  <si>
    <t>乳腺　癌（その他）</t>
    <rPh sb="0" eb="2">
      <t>ニュウセン</t>
    </rPh>
    <rPh sb="3" eb="4">
      <t>ガン</t>
    </rPh>
    <rPh sb="7" eb="8">
      <t>タ</t>
    </rPh>
    <phoneticPr fontId="5"/>
  </si>
  <si>
    <t>子宮頚部　腺癌</t>
    <rPh sb="3" eb="4">
      <t>ブ</t>
    </rPh>
    <phoneticPr fontId="5"/>
  </si>
  <si>
    <t>子宮頚部　腺扁平上皮癌</t>
    <phoneticPr fontId="5"/>
  </si>
  <si>
    <t>子宮頚部　明細胞腺癌</t>
    <phoneticPr fontId="5"/>
  </si>
  <si>
    <t>子宮頚部　扁平上皮癌</t>
    <phoneticPr fontId="5"/>
  </si>
  <si>
    <t>子宮頚部　未分化癌</t>
    <phoneticPr fontId="5"/>
  </si>
  <si>
    <t>子宮内膜　明細胞腺癌</t>
    <phoneticPr fontId="5"/>
  </si>
  <si>
    <t>子宮内膜　類内膜腺癌</t>
    <rPh sb="8" eb="10">
      <t>センガン</t>
    </rPh>
    <phoneticPr fontId="5"/>
  </si>
  <si>
    <t>子宮内膜　混合型腺癌</t>
    <phoneticPr fontId="5"/>
  </si>
  <si>
    <t>子宮内膜　漿液性乳頭状腺癌</t>
    <phoneticPr fontId="5"/>
  </si>
  <si>
    <t>卵巣　癌肉腫</t>
    <phoneticPr fontId="5"/>
  </si>
  <si>
    <t>卵巣　小細胞癌　高カルシウム血症型</t>
    <rPh sb="0" eb="2">
      <t>ランソウ</t>
    </rPh>
    <rPh sb="3" eb="6">
      <t>ショウサイボウ</t>
    </rPh>
    <rPh sb="6" eb="7">
      <t>ガン</t>
    </rPh>
    <rPh sb="8" eb="9">
      <t>タカ</t>
    </rPh>
    <rPh sb="14" eb="16">
      <t>ケッショウ</t>
    </rPh>
    <rPh sb="16" eb="17">
      <t>カタ</t>
    </rPh>
    <phoneticPr fontId="5"/>
  </si>
  <si>
    <t>腎臓　嫌色素性癌</t>
    <rPh sb="0" eb="2">
      <t>ジンゾウ</t>
    </rPh>
    <phoneticPr fontId="5"/>
  </si>
  <si>
    <t>腎臓　明細胞癌</t>
    <rPh sb="0" eb="2">
      <t>ジンゾウ</t>
    </rPh>
    <phoneticPr fontId="5"/>
  </si>
  <si>
    <t>腎臓　膨大細胞腫</t>
    <phoneticPr fontId="5"/>
  </si>
  <si>
    <t>腎臓　乳頭状腎細胞癌</t>
    <phoneticPr fontId="5"/>
  </si>
  <si>
    <t>腎臓　肉腫（その他）</t>
    <phoneticPr fontId="5"/>
  </si>
  <si>
    <t>腎臓　腎細胞癌（その他）</t>
    <phoneticPr fontId="5"/>
  </si>
  <si>
    <t>膀胱　癌（その他）</t>
    <phoneticPr fontId="5"/>
  </si>
  <si>
    <t>中枢神経系　腫瘍（その他）</t>
    <rPh sb="4" eb="5">
      <t>ケイ</t>
    </rPh>
    <phoneticPr fontId="5"/>
  </si>
  <si>
    <t>軟部組織　神経芽腫</t>
    <phoneticPr fontId="5"/>
  </si>
  <si>
    <t>甲状腺　濾胞癌</t>
    <rPh sb="4" eb="6">
      <t>ロホウ</t>
    </rPh>
    <phoneticPr fontId="5"/>
  </si>
  <si>
    <t>甲状腺　癌（その他）</t>
    <phoneticPr fontId="5"/>
  </si>
  <si>
    <t>下垂体　癌</t>
    <phoneticPr fontId="5"/>
  </si>
  <si>
    <t>原発不明　胚細胞腫瘍</t>
    <rPh sb="8" eb="10">
      <t>シュヨウ</t>
    </rPh>
    <phoneticPr fontId="5"/>
  </si>
  <si>
    <t>副腎　副腎皮質癌</t>
    <rPh sb="0" eb="2">
      <t>フクジン</t>
    </rPh>
    <phoneticPr fontId="5"/>
  </si>
  <si>
    <t>ファーター乳頭癌　腺癌</t>
    <rPh sb="5" eb="7">
      <t>ニュウトウ</t>
    </rPh>
    <rPh sb="7" eb="8">
      <t>ガン</t>
    </rPh>
    <rPh sb="9" eb="11">
      <t>センガン</t>
    </rPh>
    <phoneticPr fontId="5"/>
  </si>
  <si>
    <t>皮膚　皮膚繊維肉腫</t>
    <rPh sb="0" eb="2">
      <t>ヒフ</t>
    </rPh>
    <phoneticPr fontId="5"/>
  </si>
  <si>
    <t>卵管　混合型癌</t>
    <rPh sb="6" eb="7">
      <t>ガン</t>
    </rPh>
    <phoneticPr fontId="5"/>
  </si>
  <si>
    <t>卵巣　混合型癌</t>
    <rPh sb="6" eb="7">
      <t>ガン</t>
    </rPh>
    <phoneticPr fontId="5"/>
  </si>
  <si>
    <t>検体採取部位（FMI）</t>
    <phoneticPr fontId="5"/>
  </si>
  <si>
    <t>頭頸部</t>
    <rPh sb="0" eb="3">
      <t>トウケイブ</t>
    </rPh>
    <phoneticPr fontId="5"/>
  </si>
  <si>
    <t>呼吸器・循環器系</t>
    <rPh sb="0" eb="3">
      <t>コキュウキ</t>
    </rPh>
    <rPh sb="4" eb="8">
      <t>ジュンカンキケイ</t>
    </rPh>
    <phoneticPr fontId="5"/>
  </si>
  <si>
    <t>乳腺・内分泌系</t>
    <rPh sb="0" eb="2">
      <t>ニュウセン</t>
    </rPh>
    <rPh sb="3" eb="6">
      <t>ナイブンピツ</t>
    </rPh>
    <rPh sb="6" eb="7">
      <t>ケイ</t>
    </rPh>
    <phoneticPr fontId="5"/>
  </si>
  <si>
    <t>上部・下部消化管</t>
    <rPh sb="0" eb="2">
      <t>ジョウブ</t>
    </rPh>
    <rPh sb="3" eb="5">
      <t>カブ</t>
    </rPh>
    <rPh sb="5" eb="8">
      <t>ショウカカン</t>
    </rPh>
    <phoneticPr fontId="5"/>
  </si>
  <si>
    <t>腹部</t>
    <rPh sb="0" eb="2">
      <t>フクブ</t>
    </rPh>
    <phoneticPr fontId="5"/>
  </si>
  <si>
    <t>肝胆膵脾・尿路系</t>
    <rPh sb="0" eb="3">
      <t>カンタンスイ</t>
    </rPh>
    <rPh sb="3" eb="4">
      <t>ヒ</t>
    </rPh>
    <rPh sb="5" eb="7">
      <t>ニョウロ</t>
    </rPh>
    <rPh sb="7" eb="8">
      <t>ケイ</t>
    </rPh>
    <phoneticPr fontId="5"/>
  </si>
  <si>
    <t>生殖器系</t>
    <rPh sb="0" eb="3">
      <t>セイショクキ</t>
    </rPh>
    <rPh sb="3" eb="4">
      <t>ケイ</t>
    </rPh>
    <phoneticPr fontId="5"/>
  </si>
  <si>
    <t>軟部組織・筋骨格・リンパ節</t>
    <rPh sb="0" eb="2">
      <t>ナンブ</t>
    </rPh>
    <rPh sb="2" eb="4">
      <t>ソシキ</t>
    </rPh>
    <rPh sb="5" eb="8">
      <t>キンコッカク</t>
    </rPh>
    <rPh sb="12" eb="13">
      <t>セツ</t>
    </rPh>
    <phoneticPr fontId="5"/>
  </si>
  <si>
    <t>脳神経系</t>
    <rPh sb="0" eb="3">
      <t>ノウシンケイ</t>
    </rPh>
    <rPh sb="3" eb="4">
      <t>ケイ</t>
    </rPh>
    <phoneticPr fontId="5"/>
  </si>
  <si>
    <t>耳介</t>
    <rPh sb="0" eb="2">
      <t>ジカイ</t>
    </rPh>
    <phoneticPr fontId="5"/>
  </si>
  <si>
    <t>耳下腺</t>
    <rPh sb="0" eb="3">
      <t>ジカセン</t>
    </rPh>
    <phoneticPr fontId="5"/>
  </si>
  <si>
    <t>鼻腔</t>
    <rPh sb="0" eb="2">
      <t>ビクウ</t>
    </rPh>
    <phoneticPr fontId="5"/>
  </si>
  <si>
    <t>舌</t>
    <rPh sb="0" eb="1">
      <t>シタ</t>
    </rPh>
    <phoneticPr fontId="5"/>
  </si>
  <si>
    <t>唾液腺</t>
    <rPh sb="0" eb="3">
      <t>ダエキセン</t>
    </rPh>
    <phoneticPr fontId="5"/>
  </si>
  <si>
    <t>扁桃腺</t>
    <rPh sb="0" eb="3">
      <t>ヘントウセン</t>
    </rPh>
    <phoneticPr fontId="5"/>
  </si>
  <si>
    <t>頭頸部（その他）</t>
    <rPh sb="0" eb="3">
      <t>トウケイブ</t>
    </rPh>
    <rPh sb="6" eb="7">
      <t>ホカ</t>
    </rPh>
    <phoneticPr fontId="5"/>
  </si>
  <si>
    <t>気管</t>
    <rPh sb="0" eb="2">
      <t>キカン</t>
    </rPh>
    <phoneticPr fontId="5"/>
  </si>
  <si>
    <t>胸壁</t>
    <rPh sb="0" eb="2">
      <t>キョウヘキ</t>
    </rPh>
    <phoneticPr fontId="5"/>
  </si>
  <si>
    <t>胸水</t>
    <rPh sb="0" eb="2">
      <t>キョウスイ</t>
    </rPh>
    <phoneticPr fontId="5"/>
  </si>
  <si>
    <t>縦隔</t>
    <rPh sb="0" eb="2">
      <t>ジュウカク</t>
    </rPh>
    <phoneticPr fontId="5"/>
  </si>
  <si>
    <t>横隔膜</t>
    <rPh sb="0" eb="3">
      <t>オウカクマク</t>
    </rPh>
    <phoneticPr fontId="5"/>
  </si>
  <si>
    <t>心臓</t>
    <rPh sb="0" eb="2">
      <t>シンゾウ</t>
    </rPh>
    <phoneticPr fontId="5"/>
  </si>
  <si>
    <t>心膜</t>
    <rPh sb="0" eb="2">
      <t>シンマク</t>
    </rPh>
    <phoneticPr fontId="5"/>
  </si>
  <si>
    <t>心嚢液</t>
    <rPh sb="0" eb="2">
      <t>シンノウ</t>
    </rPh>
    <rPh sb="2" eb="3">
      <t>エキ</t>
    </rPh>
    <phoneticPr fontId="5"/>
  </si>
  <si>
    <t>乳房</t>
    <rPh sb="0" eb="2">
      <t>ニュウボウ</t>
    </rPh>
    <phoneticPr fontId="5"/>
  </si>
  <si>
    <t>副甲状腺</t>
    <rPh sb="0" eb="1">
      <t>フク</t>
    </rPh>
    <rPh sb="1" eb="4">
      <t>コウジョウセン</t>
    </rPh>
    <phoneticPr fontId="5"/>
  </si>
  <si>
    <t>胃食道接合部</t>
    <rPh sb="0" eb="3">
      <t>イショクドウ</t>
    </rPh>
    <rPh sb="3" eb="6">
      <t>セツゴウブ</t>
    </rPh>
    <phoneticPr fontId="5"/>
  </si>
  <si>
    <t>結腸</t>
    <rPh sb="0" eb="2">
      <t>ケッチョウ</t>
    </rPh>
    <phoneticPr fontId="5"/>
  </si>
  <si>
    <t>直腸</t>
    <rPh sb="0" eb="2">
      <t>チョクチョウ</t>
    </rPh>
    <phoneticPr fontId="5"/>
  </si>
  <si>
    <t>大腸（結腸・直腸以外）</t>
    <rPh sb="0" eb="2">
      <t>ダイチョウ</t>
    </rPh>
    <rPh sb="3" eb="5">
      <t>ケッチョウ</t>
    </rPh>
    <rPh sb="6" eb="8">
      <t>チョクチョウ</t>
    </rPh>
    <rPh sb="8" eb="10">
      <t>イガイ</t>
    </rPh>
    <phoneticPr fontId="5"/>
  </si>
  <si>
    <t>腹壁</t>
    <rPh sb="0" eb="2">
      <t>フクヘキ</t>
    </rPh>
    <phoneticPr fontId="5"/>
  </si>
  <si>
    <t>大網</t>
    <rPh sb="0" eb="2">
      <t>ダイモウ</t>
    </rPh>
    <phoneticPr fontId="5"/>
  </si>
  <si>
    <t>腹水</t>
    <rPh sb="0" eb="2">
      <t>フクスイ</t>
    </rPh>
    <phoneticPr fontId="5"/>
  </si>
  <si>
    <t>骨盤</t>
    <rPh sb="0" eb="2">
      <t>コツバン</t>
    </rPh>
    <phoneticPr fontId="5"/>
  </si>
  <si>
    <t>腹部（その他）</t>
    <rPh sb="0" eb="2">
      <t>フクブ</t>
    </rPh>
    <rPh sb="5" eb="6">
      <t>ホカ</t>
    </rPh>
    <phoneticPr fontId="5"/>
  </si>
  <si>
    <t>肝臓</t>
    <rPh sb="0" eb="2">
      <t>カンゾウ</t>
    </rPh>
    <phoneticPr fontId="5"/>
  </si>
  <si>
    <t>胆のう</t>
    <rPh sb="0" eb="1">
      <t>タン</t>
    </rPh>
    <phoneticPr fontId="5"/>
  </si>
  <si>
    <t>膵臓</t>
    <rPh sb="0" eb="2">
      <t>スイゾウ</t>
    </rPh>
    <phoneticPr fontId="5"/>
  </si>
  <si>
    <t>脾臓</t>
    <rPh sb="0" eb="2">
      <t>ヒゾウ</t>
    </rPh>
    <phoneticPr fontId="5"/>
  </si>
  <si>
    <t>腎臓</t>
    <rPh sb="0" eb="2">
      <t>ジンゾウ</t>
    </rPh>
    <phoneticPr fontId="5"/>
  </si>
  <si>
    <t>腎盂尿管</t>
    <rPh sb="0" eb="2">
      <t>ジンウ</t>
    </rPh>
    <rPh sb="2" eb="4">
      <t>ニョウカン</t>
    </rPh>
    <phoneticPr fontId="5"/>
  </si>
  <si>
    <t>尿道</t>
    <rPh sb="0" eb="2">
      <t>ニョウドウ</t>
    </rPh>
    <phoneticPr fontId="5"/>
  </si>
  <si>
    <t>尿膜管</t>
    <rPh sb="0" eb="1">
      <t>ニョウ</t>
    </rPh>
    <rPh sb="1" eb="2">
      <t>マク</t>
    </rPh>
    <rPh sb="2" eb="3">
      <t>クダ</t>
    </rPh>
    <phoneticPr fontId="5"/>
  </si>
  <si>
    <t>卵巣</t>
    <rPh sb="0" eb="2">
      <t>ランソウ</t>
    </rPh>
    <phoneticPr fontId="5"/>
  </si>
  <si>
    <t>卵管</t>
    <rPh sb="0" eb="2">
      <t>ランカン</t>
    </rPh>
    <phoneticPr fontId="5"/>
  </si>
  <si>
    <t>子宮</t>
    <rPh sb="0" eb="2">
      <t>シキュウ</t>
    </rPh>
    <phoneticPr fontId="5"/>
  </si>
  <si>
    <t>外陰部</t>
    <rPh sb="0" eb="3">
      <t>ガイインブ</t>
    </rPh>
    <phoneticPr fontId="5"/>
  </si>
  <si>
    <t>リンパ節</t>
    <rPh sb="3" eb="4">
      <t>セツ</t>
    </rPh>
    <phoneticPr fontId="5"/>
  </si>
  <si>
    <t>検体採取部位（FMI)　</t>
    <rPh sb="0" eb="2">
      <t>ケンタイ</t>
    </rPh>
    <rPh sb="2" eb="4">
      <t>サイシュ</t>
    </rPh>
    <rPh sb="4" eb="6">
      <t>ブイ</t>
    </rPh>
    <phoneticPr fontId="5"/>
  </si>
  <si>
    <t>※下段に英語で詳細を記載してください</t>
    <rPh sb="1" eb="3">
      <t>ゲダン</t>
    </rPh>
    <rPh sb="4" eb="6">
      <t>エイゴ</t>
    </rPh>
    <rPh sb="7" eb="9">
      <t>ショウサイ</t>
    </rPh>
    <rPh sb="10" eb="12">
      <t>キサイ</t>
    </rPh>
    <phoneticPr fontId="5"/>
  </si>
  <si>
    <t>（下段に英語で組織診断名をご記入ください）</t>
    <rPh sb="1" eb="3">
      <t>ゲダン</t>
    </rPh>
    <phoneticPr fontId="5"/>
  </si>
  <si>
    <t>FMI-10</t>
    <phoneticPr fontId="5"/>
  </si>
  <si>
    <t>FMI-11</t>
    <phoneticPr fontId="5"/>
  </si>
  <si>
    <r>
      <t>検体採取部位（FMI）</t>
    </r>
    <r>
      <rPr>
        <sz val="10"/>
        <color rgb="FFFF0000"/>
        <rFont val="ＭＳ Ｐゴシック"/>
        <family val="3"/>
        <charset val="128"/>
        <scheme val="minor"/>
      </rPr>
      <t>※英語入力</t>
    </r>
    <rPh sb="12" eb="14">
      <t>エイゴ</t>
    </rPh>
    <rPh sb="14" eb="16">
      <t>ニュウリョク</t>
    </rPh>
    <phoneticPr fontId="5"/>
  </si>
  <si>
    <r>
      <rPr>
        <b/>
        <sz val="10"/>
        <color rgb="FFFF0000"/>
        <rFont val="ＭＳ Ｐゴシック"/>
        <family val="3"/>
        <charset val="128"/>
        <scheme val="minor"/>
      </rPr>
      <t>※英語入力</t>
    </r>
    <r>
      <rPr>
        <sz val="10"/>
        <rFont val="ＭＳ Ｐゴシック"/>
        <family val="3"/>
        <charset val="128"/>
        <scheme val="minor"/>
      </rPr>
      <t xml:space="preserve">
FMI-9が「その他」の場合展開しますので記入をお願いします</t>
    </r>
    <phoneticPr fontId="5"/>
  </si>
  <si>
    <t>肝臓　腺癌</t>
    <rPh sb="0" eb="2">
      <t>カンゾウ</t>
    </rPh>
    <rPh sb="3" eb="5">
      <t>センガン</t>
    </rPh>
    <phoneticPr fontId="5"/>
  </si>
  <si>
    <t>肝内胆管癌</t>
    <rPh sb="0" eb="2">
      <t>カンナイ</t>
    </rPh>
    <rPh sb="2" eb="5">
      <t>タンカンガン</t>
    </rPh>
    <phoneticPr fontId="5"/>
  </si>
  <si>
    <t>胆管　肝外胆管癌</t>
    <rPh sb="0" eb="2">
      <t>タンカン</t>
    </rPh>
    <rPh sb="3" eb="4">
      <t>キモ</t>
    </rPh>
    <rPh sb="4" eb="5">
      <t>ガイ</t>
    </rPh>
    <rPh sb="5" eb="8">
      <t>タンカンガン</t>
    </rPh>
    <phoneticPr fontId="5"/>
  </si>
  <si>
    <t>胆管癌（その他）</t>
    <rPh sb="0" eb="3">
      <t>タンカンガン</t>
    </rPh>
    <rPh sb="6" eb="7">
      <t>タ</t>
    </rPh>
    <phoneticPr fontId="5"/>
  </si>
  <si>
    <t>軟部組織　グロムス腫瘍</t>
    <rPh sb="9" eb="11">
      <t>シュヨウ</t>
    </rPh>
    <phoneticPr fontId="5"/>
  </si>
  <si>
    <t>頭頸部　嗅神経芽腫</t>
    <rPh sb="4" eb="5">
      <t>カ</t>
    </rPh>
    <rPh sb="5" eb="9">
      <t>シンケイガシュ</t>
    </rPh>
    <phoneticPr fontId="5"/>
  </si>
  <si>
    <t>胆管</t>
    <rPh sb="0" eb="2">
      <t>タンカン</t>
    </rPh>
    <phoneticPr fontId="5"/>
  </si>
  <si>
    <t>ファーター膨大部</t>
    <rPh sb="5" eb="8">
      <t>ボウダイブ</t>
    </rPh>
    <phoneticPr fontId="5"/>
  </si>
  <si>
    <t>膵頭部十二指腸切除</t>
    <rPh sb="0" eb="3">
      <t>スイトウブ</t>
    </rPh>
    <rPh sb="3" eb="7">
      <t>ジュウニシチョウ</t>
    </rPh>
    <rPh sb="7" eb="9">
      <t>セツジョ</t>
    </rPh>
    <phoneticPr fontId="5"/>
  </si>
  <si>
    <t>鼻咽頭及び副鼻腔</t>
    <rPh sb="0" eb="1">
      <t>ビ</t>
    </rPh>
    <rPh sb="1" eb="3">
      <t>イントウ</t>
    </rPh>
    <rPh sb="3" eb="4">
      <t>オヨ</t>
    </rPh>
    <rPh sb="5" eb="8">
      <t>フクビクウ</t>
    </rPh>
    <phoneticPr fontId="5"/>
  </si>
  <si>
    <t>咽頭</t>
    <rPh sb="0" eb="2">
      <t>イントウ</t>
    </rPh>
    <phoneticPr fontId="5"/>
  </si>
  <si>
    <t>胸郭</t>
    <rPh sb="0" eb="2">
      <t>キョウカク</t>
    </rPh>
    <phoneticPr fontId="5"/>
  </si>
  <si>
    <t>肋骨</t>
    <rPh sb="0" eb="2">
      <t>ロッコツ</t>
    </rPh>
    <phoneticPr fontId="5"/>
  </si>
  <si>
    <t>空腸</t>
    <rPh sb="0" eb="2">
      <t>クウチョウ</t>
    </rPh>
    <phoneticPr fontId="5"/>
  </si>
  <si>
    <t>回腸</t>
    <rPh sb="0" eb="2">
      <t>カイチョウ</t>
    </rPh>
    <phoneticPr fontId="5"/>
  </si>
  <si>
    <t>直腸S状結腸移行部</t>
    <rPh sb="0" eb="2">
      <t>チョクチョウ</t>
    </rPh>
    <rPh sb="3" eb="4">
      <t>ジョウ</t>
    </rPh>
    <rPh sb="4" eb="6">
      <t>ケッチョウ</t>
    </rPh>
    <rPh sb="6" eb="9">
      <t>イコウブ</t>
    </rPh>
    <phoneticPr fontId="5"/>
  </si>
  <si>
    <t>後腹膜</t>
    <rPh sb="0" eb="3">
      <t>コウフクマク</t>
    </rPh>
    <phoneticPr fontId="5"/>
  </si>
  <si>
    <t>腸骨稜</t>
    <rPh sb="0" eb="2">
      <t>チョウコツ</t>
    </rPh>
    <rPh sb="2" eb="3">
      <t>リョウ</t>
    </rPh>
    <phoneticPr fontId="5"/>
  </si>
  <si>
    <t>陰嚢</t>
    <rPh sb="0" eb="2">
      <t>インノウ</t>
    </rPh>
    <phoneticPr fontId="5"/>
  </si>
  <si>
    <t>精嚢</t>
    <rPh sb="0" eb="2">
      <t>セイノウ</t>
    </rPh>
    <phoneticPr fontId="5"/>
  </si>
  <si>
    <t>精管</t>
    <rPh sb="0" eb="2">
      <t>セイカン</t>
    </rPh>
    <phoneticPr fontId="5"/>
  </si>
  <si>
    <t>胎盤</t>
    <rPh sb="0" eb="2">
      <t>タイバン</t>
    </rPh>
    <phoneticPr fontId="5"/>
  </si>
  <si>
    <t>付属器腫瘤</t>
    <rPh sb="0" eb="3">
      <t>フゾクキ</t>
    </rPh>
    <rPh sb="3" eb="5">
      <t>シュリュウ</t>
    </rPh>
    <phoneticPr fontId="5"/>
  </si>
  <si>
    <t>ガードナー管</t>
    <rPh sb="5" eb="6">
      <t>カン</t>
    </rPh>
    <phoneticPr fontId="5"/>
  </si>
  <si>
    <t>脊椎</t>
    <rPh sb="0" eb="2">
      <t>セキツイ</t>
    </rPh>
    <phoneticPr fontId="5"/>
  </si>
  <si>
    <t>松果体</t>
    <rPh sb="0" eb="3">
      <t>ショウカタイ</t>
    </rPh>
    <phoneticPr fontId="5"/>
  </si>
  <si>
    <t>下垂体</t>
    <rPh sb="0" eb="3">
      <t>カスイタイ</t>
    </rPh>
    <phoneticPr fontId="5"/>
  </si>
  <si>
    <t>硬膜</t>
    <rPh sb="0" eb="2">
      <t>コウマク</t>
    </rPh>
    <phoneticPr fontId="5"/>
  </si>
  <si>
    <t>視覚経路</t>
    <rPh sb="0" eb="2">
      <t>シカク</t>
    </rPh>
    <rPh sb="2" eb="4">
      <t>ケイロ</t>
    </rPh>
    <phoneticPr fontId="5"/>
  </si>
  <si>
    <t>眼球</t>
    <rPh sb="0" eb="2">
      <t>ガンキュウ</t>
    </rPh>
    <phoneticPr fontId="5"/>
  </si>
  <si>
    <t>涙腺</t>
    <rPh sb="0" eb="2">
      <t>ルイセン</t>
    </rPh>
    <phoneticPr fontId="5"/>
  </si>
  <si>
    <t>骨髄</t>
    <rPh sb="0" eb="2">
      <t>コツズイ</t>
    </rPh>
    <phoneticPr fontId="5"/>
  </si>
  <si>
    <t>骨髄穿刺液　左後腸骨稜</t>
    <rPh sb="0" eb="2">
      <t>コツズイ</t>
    </rPh>
    <rPh sb="2" eb="5">
      <t>センシエキ</t>
    </rPh>
    <rPh sb="6" eb="7">
      <t>ヒダリ</t>
    </rPh>
    <rPh sb="7" eb="9">
      <t>コウチョウ</t>
    </rPh>
    <rPh sb="9" eb="10">
      <t>コツ</t>
    </rPh>
    <rPh sb="10" eb="11">
      <t>リョウ</t>
    </rPh>
    <phoneticPr fontId="5"/>
  </si>
  <si>
    <t>骨髄穿刺液　右後腸骨稜</t>
    <rPh sb="0" eb="2">
      <t>コツズイ</t>
    </rPh>
    <rPh sb="2" eb="5">
      <t>センシエキ</t>
    </rPh>
    <rPh sb="6" eb="7">
      <t>ミギ</t>
    </rPh>
    <rPh sb="7" eb="9">
      <t>コウチョウ</t>
    </rPh>
    <rPh sb="9" eb="10">
      <t>コツ</t>
    </rPh>
    <rPh sb="10" eb="11">
      <t>リョウ</t>
    </rPh>
    <phoneticPr fontId="5"/>
  </si>
  <si>
    <t>虫垂神経</t>
    <rPh sb="0" eb="2">
      <t>チュウスイ</t>
    </rPh>
    <rPh sb="2" eb="4">
      <t>シンケイ</t>
    </rPh>
    <phoneticPr fontId="5"/>
  </si>
  <si>
    <t>末梢神経（PNS)</t>
    <rPh sb="0" eb="4">
      <t>マッショウシンケイ</t>
    </rPh>
    <phoneticPr fontId="5"/>
  </si>
  <si>
    <t>記載にあたってのコメント</t>
  </si>
  <si>
    <t>喫煙年数</t>
  </si>
  <si>
    <t>１日の本数</t>
  </si>
  <si>
    <t>ECOG PS</t>
  </si>
  <si>
    <t>重複がん有無(異なる臓器)</t>
  </si>
  <si>
    <t>重複がん部位（第１階層）</t>
  </si>
  <si>
    <t>重複がん活動性</t>
  </si>
  <si>
    <t>家族歴有無</t>
  </si>
  <si>
    <t>登録時転移の有無</t>
  </si>
  <si>
    <t>登録時転移の部位</t>
  </si>
  <si>
    <t>治療ライン</t>
  </si>
  <si>
    <t>実施目的</t>
  </si>
  <si>
    <t>実施施設</t>
  </si>
  <si>
    <t>薬剤名① 【一般名】</t>
  </si>
  <si>
    <t>薬剤名① 【商品名】</t>
  </si>
  <si>
    <t>薬剤名② 【一般名】</t>
  </si>
  <si>
    <t>薬剤名② 【商品名】</t>
  </si>
  <si>
    <t>薬剤名③ 【一般名】</t>
  </si>
  <si>
    <t>薬剤名③ 【商品名】</t>
  </si>
  <si>
    <t>エキスパートパネル開催前に実施した当該腫瘍に対する薬物療法の薬剤に投与開始後のレジメンの変更情報がある場合、フリーテキストとして入力する。</t>
  </si>
  <si>
    <t>投与開始日</t>
  </si>
  <si>
    <t>終了理由</t>
  </si>
  <si>
    <t>Grade3以上有害事象の有無</t>
  </si>
  <si>
    <t>発現日</t>
  </si>
  <si>
    <t>CTCAEv5.0コード</t>
  </si>
  <si>
    <t>CTCAEv5.0最悪Grade</t>
  </si>
  <si>
    <t>8-1が「Grade3以上あり」の場合展開しますので選択をお願いします</t>
  </si>
  <si>
    <t>臨床診断名</t>
    <rPh sb="0" eb="2">
      <t>リンショウ</t>
    </rPh>
    <rPh sb="2" eb="5">
      <t>シンダンメイ</t>
    </rPh>
    <phoneticPr fontId="5"/>
  </si>
  <si>
    <t>診断日</t>
    <rPh sb="0" eb="3">
      <t>シンダンビ</t>
    </rPh>
    <phoneticPr fontId="5"/>
  </si>
  <si>
    <t>初回治療前のステージ分類</t>
    <rPh sb="0" eb="5">
      <t>ショカイチリョウマエ</t>
    </rPh>
    <rPh sb="10" eb="12">
      <t>ブンルイ</t>
    </rPh>
    <phoneticPr fontId="5"/>
  </si>
  <si>
    <t>アルール多飲の有無</t>
    <rPh sb="4" eb="6">
      <t>タイン</t>
    </rPh>
    <rPh sb="7" eb="9">
      <t>ウム</t>
    </rPh>
    <phoneticPr fontId="5"/>
  </si>
  <si>
    <t>発症年齢</t>
    <rPh sb="0" eb="4">
      <t>ハッショウネンレイ</t>
    </rPh>
    <phoneticPr fontId="5"/>
  </si>
  <si>
    <t>あり</t>
  </si>
  <si>
    <t>固形がん</t>
    <rPh sb="0" eb="2">
      <t>コケイ</t>
    </rPh>
    <phoneticPr fontId="5"/>
  </si>
  <si>
    <t>NTRK2/1/3融合遺伝子</t>
    <rPh sb="9" eb="14">
      <t>ユウゴウイデンシ</t>
    </rPh>
    <phoneticPr fontId="5"/>
  </si>
  <si>
    <t>マイクロサテライト不安定性</t>
    <rPh sb="9" eb="13">
      <t>フアンテイセイ</t>
    </rPh>
    <phoneticPr fontId="5"/>
  </si>
  <si>
    <t>ミスマッチ修復機能</t>
    <rPh sb="5" eb="9">
      <t>シュウフクキノウ</t>
    </rPh>
    <phoneticPr fontId="5"/>
  </si>
  <si>
    <t>腫瘍遺伝子変異量</t>
    <rPh sb="0" eb="2">
      <t>シュヨウ</t>
    </rPh>
    <rPh sb="2" eb="8">
      <t>イデンシヘンイリョウ</t>
    </rPh>
    <phoneticPr fontId="5"/>
  </si>
  <si>
    <t>管理番号</t>
    <rPh sb="0" eb="2">
      <t>カンリ</t>
    </rPh>
    <rPh sb="2" eb="4">
      <t>バンゴウ</t>
    </rPh>
    <phoneticPr fontId="30"/>
  </si>
  <si>
    <t>第1階層</t>
    <rPh sb="0" eb="1">
      <t>ダイ</t>
    </rPh>
    <rPh sb="2" eb="4">
      <t>カイソウ</t>
    </rPh>
    <phoneticPr fontId="30"/>
  </si>
  <si>
    <t>第2階層</t>
    <rPh sb="0" eb="1">
      <t>ダイ</t>
    </rPh>
    <rPh sb="2" eb="4">
      <t>カイソウ</t>
    </rPh>
    <phoneticPr fontId="30"/>
  </si>
  <si>
    <t>第3階層</t>
    <rPh sb="0" eb="1">
      <t>ダイ</t>
    </rPh>
    <rPh sb="2" eb="4">
      <t>カイソウ</t>
    </rPh>
    <phoneticPr fontId="30"/>
  </si>
  <si>
    <t>第4階層</t>
    <rPh sb="0" eb="1">
      <t>ダイ</t>
    </rPh>
    <rPh sb="2" eb="4">
      <t>カイソウ</t>
    </rPh>
    <phoneticPr fontId="30"/>
  </si>
  <si>
    <t>第5階層</t>
    <rPh sb="0" eb="1">
      <t>ダイ</t>
    </rPh>
    <rPh sb="2" eb="4">
      <t>カイソウ</t>
    </rPh>
    <phoneticPr fontId="30"/>
  </si>
  <si>
    <t>第6階層</t>
    <rPh sb="0" eb="1">
      <t>ダイ</t>
    </rPh>
    <rPh sb="2" eb="4">
      <t>カイソウ</t>
    </rPh>
    <phoneticPr fontId="30"/>
  </si>
  <si>
    <t>第7階層</t>
    <rPh sb="0" eb="1">
      <t>ダイ</t>
    </rPh>
    <rPh sb="2" eb="4">
      <t>カイソウ</t>
    </rPh>
    <phoneticPr fontId="30"/>
  </si>
  <si>
    <t>最深階層のみ集約</t>
    <rPh sb="0" eb="2">
      <t>サイシン</t>
    </rPh>
    <rPh sb="2" eb="4">
      <t>カイソウ</t>
    </rPh>
    <rPh sb="6" eb="8">
      <t>シュウヤク</t>
    </rPh>
    <phoneticPr fontId="30"/>
  </si>
  <si>
    <t>#0340</t>
  </si>
  <si>
    <t>Adrenal Gland (ADRENAL_GLAND)_副腎</t>
  </si>
  <si>
    <t/>
  </si>
  <si>
    <t>副腎</t>
    <phoneticPr fontId="5"/>
  </si>
  <si>
    <t>#0341</t>
  </si>
  <si>
    <t>Adrenocortical Adenoma (ACA)_副腎皮質腺腫</t>
  </si>
  <si>
    <t>#0342</t>
  </si>
  <si>
    <t>Adrenocortical Carcinoma (ACC)_副腎皮質癌</t>
  </si>
  <si>
    <t>#0343</t>
  </si>
  <si>
    <t>Pheochromocytoma (PHC)_褐色細胞腫</t>
  </si>
  <si>
    <t>#0296</t>
  </si>
  <si>
    <t>Ampulla of Vater (AMPULLA_OF_VATER)_ファーター膨大部（ファーター乳頭部）</t>
  </si>
  <si>
    <t>ファーター膨大部（ファーター乳頭部）</t>
    <phoneticPr fontId="5"/>
  </si>
  <si>
    <t>#0297</t>
  </si>
  <si>
    <t>Ampullary Carcinoma (AMPCA)_十二指腸乳頭部癌</t>
  </si>
  <si>
    <t>#0298</t>
  </si>
  <si>
    <t>Intestinal Ampullary Carcinoma (IAMPCA)_十二指腸乳頭部癌 腸型</t>
  </si>
  <si>
    <t>#0299</t>
  </si>
  <si>
    <t>Mixed Ampullary Carcinoma (MAMPCA)_十二指腸乳頭部癌 混合型</t>
  </si>
  <si>
    <t>#0300</t>
  </si>
  <si>
    <t>Pancreatobiliary Ampullary Carcinoma (PAMPCA)_十二指腸乳頭部癌 膵胆道型</t>
  </si>
  <si>
    <t>#0314</t>
  </si>
  <si>
    <t>Biliary Tract (BILIARY_TRACT)_胆道</t>
  </si>
  <si>
    <t>胆道</t>
    <phoneticPr fontId="5"/>
  </si>
  <si>
    <t>#0323</t>
  </si>
  <si>
    <t>Intracholecystic Papillary Neoplasm (ICPN)_胆嚢内乳頭状腫瘍</t>
  </si>
  <si>
    <t>#0319</t>
  </si>
  <si>
    <t>Gallbladder Cancer (GBC)_胆嚢癌</t>
  </si>
  <si>
    <t>#0320</t>
  </si>
  <si>
    <t>Adenosquamous Carcinoma of the Gallbladder (GBASC)_胆嚢腺扁平上皮癌</t>
  </si>
  <si>
    <t>#0321</t>
  </si>
  <si>
    <t>Gallbladder Adenocarcinoma, NOS (GBAD)_胆嚢腺癌、特定不能</t>
  </si>
  <si>
    <t>#0322</t>
  </si>
  <si>
    <t>Small Cell Gallbladder Carcinoma (SCGBC)_胆嚢小細胞癌</t>
  </si>
  <si>
    <t>#0324</t>
  </si>
  <si>
    <t>Intraductal Papillary Neoplasm of the Bile Duct (IPN)_胆管内乳頭状腫瘍</t>
  </si>
  <si>
    <t>#0315</t>
  </si>
  <si>
    <t>Cholangiocarcinoma (CHOL)_胆管癌</t>
  </si>
  <si>
    <t>#0316</t>
  </si>
  <si>
    <t>Extrahepatic Cholangiocarcinoma (EHCH)_肝外胆管癌</t>
  </si>
  <si>
    <t>#0317</t>
  </si>
  <si>
    <t>Intrahepatic Cholangiocarcinoma (IHCH)_肝内胆管癌</t>
  </si>
  <si>
    <t>#0318</t>
  </si>
  <si>
    <t>Perihilar Cholangiocarcinoma (PHCH)_肝門部胆管癌</t>
  </si>
  <si>
    <t>#0366</t>
  </si>
  <si>
    <t>Bladder/Urinary Tract (BLADDER)_膀胱/尿路</t>
  </si>
  <si>
    <t>膀胱/尿路</t>
    <phoneticPr fontId="5"/>
  </si>
  <si>
    <t>#0367</t>
  </si>
  <si>
    <t>Bladder Adenocarcinoma (BLAD)_膀胱腺癌</t>
  </si>
  <si>
    <t>#0368</t>
  </si>
  <si>
    <t>Bladder Squamous Cell Carcinoma (BLSC)_膀胱扁平上皮癌</t>
  </si>
  <si>
    <t>#0369</t>
  </si>
  <si>
    <t>Bladder Urothelial Carcinoma (BLCA)_膀胱尿路上皮癌</t>
  </si>
  <si>
    <t>#0370</t>
  </si>
  <si>
    <t>Inflammatory Myofibroblastic Bladder Tumor (IMTB)_膀胱炎症性筋線維芽細胞性腫瘍</t>
  </si>
  <si>
    <t>#0371</t>
  </si>
  <si>
    <t>Inverted Urothelial Papilloma (IUP)_尿路上皮内反性乳頭腫</t>
  </si>
  <si>
    <t>#0372</t>
  </si>
  <si>
    <t>Mucosal Melanoma of the Urethra (URMM)_尿道粘膜（悪性）黒色腫</t>
  </si>
  <si>
    <t>#0373</t>
  </si>
  <si>
    <t>Plasmacytoid/Signet Ring Cell Bladder Carcinoma (SRCBC)_膀胱形質細胞様/印環細胞癌</t>
  </si>
  <si>
    <t>#0374</t>
  </si>
  <si>
    <t>Sarcomatoid Carcinoma of the Urinary Bladder (SCB)_膀胱肉腫様癌</t>
  </si>
  <si>
    <t>#0375</t>
  </si>
  <si>
    <t>Small Cell Bladder Cancer (SCBC)_膀胱小細胞癌</t>
  </si>
  <si>
    <t>#0376</t>
  </si>
  <si>
    <t>Upper Tract Urothelial Carcinoma (UTUC)_上部尿路上皮癌</t>
  </si>
  <si>
    <t>#0377</t>
  </si>
  <si>
    <t>Urachal Carcinoma (URCA)_尿膜管癌</t>
  </si>
  <si>
    <t>#0378</t>
  </si>
  <si>
    <t>Urachal Adenocarcinoma (UA)_尿膜管腺癌</t>
  </si>
  <si>
    <t>#0379</t>
  </si>
  <si>
    <t>Urethral Cancer (UCA)_尿道癌</t>
  </si>
  <si>
    <t>#0380</t>
  </si>
  <si>
    <t>Urethral Adenocarcinoma (UAD)_尿道腺癌</t>
  </si>
  <si>
    <t>#0381</t>
  </si>
  <si>
    <t>Urethral Squamous Cell Carcinoma (USCC)_尿道扁平上皮癌</t>
  </si>
  <si>
    <t>#0382</t>
  </si>
  <si>
    <t>Urethral Urothelial Carcinoma (UCU)_尿道尿路上皮癌</t>
  </si>
  <si>
    <t>#0383</t>
  </si>
  <si>
    <t>Urothelial Papilloma (UPA)_尿路上皮乳頭腫</t>
  </si>
  <si>
    <t>#0607</t>
  </si>
  <si>
    <t>Bone (BONE)_骨</t>
  </si>
  <si>
    <t>骨</t>
    <phoneticPr fontId="5"/>
  </si>
  <si>
    <t>#0608</t>
  </si>
  <si>
    <t>Adamantinoma (ADMA)_アダマンチノーマ</t>
  </si>
  <si>
    <t>#0609</t>
  </si>
  <si>
    <t>Chondroblastoma (CHBL)_軟骨芽細胞腫</t>
  </si>
  <si>
    <t>#0610</t>
  </si>
  <si>
    <t>Chondrosarcoma (CHS)_軟骨肉腫</t>
  </si>
  <si>
    <t>#0611</t>
  </si>
  <si>
    <t>Dedifferentiated Chondrosarcoma (DDCHS)_脱分化型軟骨肉腫</t>
  </si>
  <si>
    <t>#0612</t>
  </si>
  <si>
    <t>Extraskeletal Myxoid Chondrosarcoma (EMCHS)_骨外性粘液性軟骨肉腫</t>
  </si>
  <si>
    <t>#0613</t>
  </si>
  <si>
    <t>Mesenchymal Chondrosarcoma (MCHS)_間葉型軟骨肉腫</t>
  </si>
  <si>
    <t>#0614</t>
  </si>
  <si>
    <t>Myxoid Chondrosarcoma (MYCHS)_粘液性軟骨肉腫</t>
  </si>
  <si>
    <t>#0615</t>
  </si>
  <si>
    <t>Chordoma (CHDM)_脊索腫</t>
  </si>
  <si>
    <t>#0616</t>
  </si>
  <si>
    <t>Conventional Type Chordoma (CCHDM)_通常型脊索腫</t>
  </si>
  <si>
    <t>#0617</t>
  </si>
  <si>
    <t>Dedifferentiated Chordoma (DDCHDM)_脱分化型脊索腫</t>
  </si>
  <si>
    <t>#0618</t>
  </si>
  <si>
    <t>Ewing Sarcoma (ES)_ユーイング肉腫</t>
  </si>
  <si>
    <t>#0619</t>
  </si>
  <si>
    <t>Giant Cell Tumor of Bone (GCTB)_骨巨細胞腫</t>
  </si>
  <si>
    <t>#0620</t>
  </si>
  <si>
    <t>Osteosarcoma (OS)_骨肉腫</t>
  </si>
  <si>
    <t>#0621</t>
  </si>
  <si>
    <t>Chondroblastic Osteosarcoma (CHOS)_軟骨芽細胞型骨肉腫</t>
  </si>
  <si>
    <t>#0622</t>
  </si>
  <si>
    <t>Fibroblastic Osteosarcoma (FIOS)_線維芽細胞型骨肉腫</t>
  </si>
  <si>
    <t>#0623</t>
  </si>
  <si>
    <t>High-Grade Surface Osteosarcoma (HGSOS)_高悪性度表在性骨肉腫</t>
  </si>
  <si>
    <t>#0624</t>
  </si>
  <si>
    <t>Low-Grade Central Osteosarcoma (LGCOS)_低悪性度中心性骨肉腫</t>
  </si>
  <si>
    <t>#0625</t>
  </si>
  <si>
    <t>Osteoblastic Osteosarcoma (OSOS)_骨芽細胞型骨肉腫</t>
  </si>
  <si>
    <t>#0626</t>
  </si>
  <si>
    <t>Parosteal Osteosarcoma (PAOS)_傍骨性骨肉腫</t>
  </si>
  <si>
    <t>#0627</t>
  </si>
  <si>
    <t>Periosteal Osteosarcoma (PEOS)_骨膜性骨肉腫</t>
  </si>
  <si>
    <t>#0628</t>
  </si>
  <si>
    <t>Secondary Osteosarcoma (SECOS)_二次性骨肉腫</t>
  </si>
  <si>
    <t>#0629</t>
  </si>
  <si>
    <t>Small Cell Osteosarcoma (SCOS)_小細胞型骨肉腫</t>
  </si>
  <si>
    <t>#0630</t>
  </si>
  <si>
    <t>Telangiectatic Osteosarcoma (TEOS)_血管拡張型骨肉腫</t>
  </si>
  <si>
    <t>#0270</t>
  </si>
  <si>
    <t>Bowel (BOWEL)_腸</t>
  </si>
  <si>
    <t>腸</t>
    <phoneticPr fontId="5"/>
  </si>
  <si>
    <t>#0271</t>
  </si>
  <si>
    <t>Anal Gland Adenocarcinoma (AGA)_肛門腺腺癌</t>
  </si>
  <si>
    <t>#0272</t>
  </si>
  <si>
    <t>Anal Squamous Cell Carcinoma (ANSC)_肛門扁平上皮癌</t>
  </si>
  <si>
    <t>#0273</t>
  </si>
  <si>
    <t>Anorectal Mucosal Melanoma (ARMM)_直腸肛門粘膜悪性黒色腫</t>
  </si>
  <si>
    <t>#0274</t>
  </si>
  <si>
    <t>Appendiceal Adenocarcinoma (APAD)_虫垂腺癌</t>
  </si>
  <si>
    <t>#0275</t>
  </si>
  <si>
    <t>Colonic Type Adenocarcinoma of the Appendix (CTAAP)_結腸型虫垂腺癌</t>
  </si>
  <si>
    <t>#0276</t>
  </si>
  <si>
    <t>Goblet Cell Adenocarcinoma of the Appendix (GCCAP)_虫垂杯細胞カルチノイド</t>
  </si>
  <si>
    <t>#0277</t>
  </si>
  <si>
    <t>Mucinous Adenocarcinoma of the Appendix (MAAP)_虫垂粘液性腺癌</t>
  </si>
  <si>
    <t>#0278</t>
  </si>
  <si>
    <t>Signet Ring Cell Type of the Appendix (SRAP)_虫垂印環細胞癌</t>
  </si>
  <si>
    <t>#0279</t>
  </si>
  <si>
    <t>Colorectal Adenocarcinoma (COADREAD)_結腸直腸腺癌</t>
  </si>
  <si>
    <t>#0280</t>
  </si>
  <si>
    <t>Colon Adenocarcinoma (COAD)_大腸腺癌（直腸を除く）</t>
  </si>
  <si>
    <t>#0281</t>
  </si>
  <si>
    <t>Colon Adenocarcinoma In Situ (CAIS)_大腸上皮内腺癌</t>
  </si>
  <si>
    <t>#0282</t>
  </si>
  <si>
    <t>Mucinous Adenocarcinoma of the Colon and Rectum (MACR)_結腸直腸粘液腺癌</t>
  </si>
  <si>
    <t>#0283</t>
  </si>
  <si>
    <t>Rectal Adenocarcinoma (READ)_直腸腺癌</t>
  </si>
  <si>
    <t>#0284</t>
  </si>
  <si>
    <t>Signet Ring Cell Adenocarcinoma of the Colon and Rectum (SRCCR)_結腸直腸印環細胞腺癌</t>
  </si>
  <si>
    <t>#0285</t>
  </si>
  <si>
    <t>Gastrointestinal Neuroendocrine Tumors (GINET)_消化管神経内分泌腫瘍</t>
  </si>
  <si>
    <t>#0286</t>
  </si>
  <si>
    <t>High-Grade Neuroendocrine Carcinoma of the Colon and Rectum (HGNEC)_結腸直腸高悪性度神経内分泌腫瘍</t>
  </si>
  <si>
    <t>#0287</t>
  </si>
  <si>
    <t>Small Bowel Well-Differentiated Neuroendocrine Tumor (SBWDNET)_小腸高分化神経内分泌腫瘍</t>
  </si>
  <si>
    <t>#0288</t>
  </si>
  <si>
    <t>Well-Differentiated Neuroendocrine Tumor of the Appendix (AWDNET)_虫垂高分化神経内分泌腫瘍</t>
  </si>
  <si>
    <t>#0289</t>
  </si>
  <si>
    <t>Well-Differentiated Neuroendocrine Tumor of the Rectum (RWDNET)_直腸高分化神経内分泌腫瘍</t>
  </si>
  <si>
    <t>#0290</t>
  </si>
  <si>
    <t>Low-grade Appendiceal Mucinous Neoplasm (LAMN)_低異型度虫垂粘液性腫瘍</t>
  </si>
  <si>
    <t>#0291</t>
  </si>
  <si>
    <t>Medullary Carcinoma of the Colon (CMC)_結腸髄様癌</t>
  </si>
  <si>
    <t>#0292</t>
  </si>
  <si>
    <t>Small Bowel Cancer (SBC)_小腸癌</t>
  </si>
  <si>
    <t>#0293</t>
  </si>
  <si>
    <t>Duodenal Adenocarcinoma (DA)_十二指腸腺癌</t>
  </si>
  <si>
    <t>#0294</t>
  </si>
  <si>
    <t>Small Intestinal Carcinoma (SIC)_小腸癌</t>
  </si>
  <si>
    <t>#0295</t>
  </si>
  <si>
    <t>Tubular Adenoma of the Colon (TAC)_大腸管状腺腫</t>
  </si>
  <si>
    <t>#0210</t>
  </si>
  <si>
    <t>Breast (BREAST)_乳房</t>
  </si>
  <si>
    <t>乳房</t>
    <phoneticPr fontId="5"/>
  </si>
  <si>
    <t>#0211</t>
  </si>
  <si>
    <t>Adenomyoepithelioma of the Breast (BRAME)_腺筋上皮腫</t>
  </si>
  <si>
    <t>#0212</t>
  </si>
  <si>
    <t>Breast Ductal Carcinoma In Situ (DCIS)_非浸潤性乳管癌</t>
  </si>
  <si>
    <t>#0213</t>
  </si>
  <si>
    <t>Paget Disease of the Nipple (PD)_パジェット病</t>
  </si>
  <si>
    <t>#0214</t>
  </si>
  <si>
    <t>Breast Fibroepithelial Neoplasms (BFN)_線維上皮性腫瘍</t>
  </si>
  <si>
    <t>#0215</t>
  </si>
  <si>
    <t>Fibroadenoma (FA)_線維腺腫</t>
  </si>
  <si>
    <t>#0216</t>
  </si>
  <si>
    <t>Phyllodes Tumor of the Breast (PT)_葉状腫瘍</t>
  </si>
  <si>
    <t>#0217</t>
  </si>
  <si>
    <t>Benign Phyllodes Tumor of the Breast (BPT)_良性葉状腫瘍</t>
  </si>
  <si>
    <t>#0218</t>
  </si>
  <si>
    <t>Borderline Phyllodes Tumor of the Breast (BLPT)_境界悪性葉状腫瘍</t>
  </si>
  <si>
    <t>#0219</t>
  </si>
  <si>
    <t>Malignant Phyllodes Tumor of the Breast (MPT)_悪性葉状腫瘍</t>
  </si>
  <si>
    <t>#0220</t>
  </si>
  <si>
    <t>Breast Lobular Carcinoma In Situ (LCIS)_非浸潤性小葉癌</t>
  </si>
  <si>
    <t>#0221</t>
  </si>
  <si>
    <t>Breast Neoplasm, NOS (BNNOS)_乳腺新生物、特定不能</t>
  </si>
  <si>
    <t>#0222</t>
  </si>
  <si>
    <t>Breast Sarcoma (PBS)_乳腺肉腫</t>
  </si>
  <si>
    <t>#0223</t>
  </si>
  <si>
    <t>Breast Angiosarcoma (BA)_血管肉腫</t>
  </si>
  <si>
    <t>#0224</t>
  </si>
  <si>
    <t>Inflammatory Breast Cancer (IBC)_炎症性乳癌</t>
  </si>
  <si>
    <t>#0225</t>
  </si>
  <si>
    <t>Invasive Breast Carcinoma (BRCA)_浸潤性乳癌</t>
  </si>
  <si>
    <t>#0226</t>
  </si>
  <si>
    <t>Adenoid Cystic Breast Cancer (ACBC)_腺様嚢胞癌</t>
  </si>
  <si>
    <t>#0227</t>
  </si>
  <si>
    <t>Breast Carcinoma with Signet Ring (BRSRCC)_印環細胞を伴う乳癌</t>
  </si>
  <si>
    <t>#0228</t>
  </si>
  <si>
    <t>Breast Invasive Cancer, NOS (BRCANOS)_浸潤性乳癌、特定不能</t>
  </si>
  <si>
    <t>#0229</t>
  </si>
  <si>
    <t>Breast Invasive Carcinoma, NOS (BRCNOS)_浸潤性乳癌、特定不能</t>
  </si>
  <si>
    <t>#0230</t>
  </si>
  <si>
    <t>Breast Invasive Carcinosarcoma, NOS (CSNOS)_浸潤性癌肉腫、特定不能</t>
  </si>
  <si>
    <t>#0231</t>
  </si>
  <si>
    <t>Breast Invasive Ductal Carcinoma (IDC)_浸潤性乳管癌</t>
  </si>
  <si>
    <t>#0232</t>
  </si>
  <si>
    <t>Breast Invasive Lobular Carcinoma (ILC)_浸潤性小葉癌</t>
  </si>
  <si>
    <t>#0233</t>
  </si>
  <si>
    <t>Breast Invasive Mixed Mucinous Carcinoma (IMMC)_浸潤性乳癌（粘液癌との混合型）</t>
  </si>
  <si>
    <t>#0234</t>
  </si>
  <si>
    <t>Breast Mixed Ductal and Lobular Carcinoma (MDLC)_浸潤性乳癌（乳管癌と小葉癌の混合型）</t>
  </si>
  <si>
    <t>#0235</t>
  </si>
  <si>
    <t>Solid Papillary Carcinoma of the Breast (SPC)_充実乳頭癌</t>
  </si>
  <si>
    <t>#0236</t>
  </si>
  <si>
    <t>Juvenile Secretory Carcinoma of the Breast (JSCB)_分泌癌</t>
  </si>
  <si>
    <t>#0237</t>
  </si>
  <si>
    <t>Metaplastic Breast Cancer (MBC)_化生癌</t>
  </si>
  <si>
    <t>#0238</t>
  </si>
  <si>
    <t>Epithelial Type Metaplastic Breast Cancer (EMBC)_上皮型化生癌</t>
  </si>
  <si>
    <t>#0239</t>
  </si>
  <si>
    <t>Metaplastic Adenocarcinoma with Spindle Cell Differentiation (MASCC)_紡錘細胞癌</t>
  </si>
  <si>
    <t>#0240</t>
  </si>
  <si>
    <t xml:space="preserve">Metaplastic Adenosquamous Carcinoma (MASC)_腺扁平上皮癌 </t>
  </si>
  <si>
    <t>#0241</t>
  </si>
  <si>
    <t xml:space="preserve">Metaplastic Squamous Cell Carcinoma (MSCC)_扁平上皮癌 </t>
  </si>
  <si>
    <t>#0242</t>
  </si>
  <si>
    <t>Mixed Type Metaplastic Breast Cancer (MMBC)_混合型化生癌</t>
  </si>
  <si>
    <t>#0243</t>
  </si>
  <si>
    <t xml:space="preserve">Carcinoma with Chondroid Metaplasia (CCHM)_軟骨化生を伴う癌 </t>
  </si>
  <si>
    <t>#0244</t>
  </si>
  <si>
    <t xml:space="preserve">Carcinoma with Osseous Metaplasia (COM)_骨化生を伴う癌 </t>
  </si>
  <si>
    <t>#0245</t>
  </si>
  <si>
    <t>Metaplastic Carcinosarcoma (MCS)_化生癌肉腫</t>
  </si>
  <si>
    <t>#0462</t>
  </si>
  <si>
    <t>Cervix (CERVIX)_子宮頸部</t>
  </si>
  <si>
    <t>子宮頸部</t>
    <phoneticPr fontId="5"/>
  </si>
  <si>
    <t>#0463</t>
  </si>
  <si>
    <t>Cervical Adenocarcinoma (CEAD)_子宮頸部腺癌</t>
  </si>
  <si>
    <t>#0464</t>
  </si>
  <si>
    <t>Cervical Clear Cell Carcinoma (CECC)_子宮頸部明細胞癌</t>
  </si>
  <si>
    <t>#0465</t>
  </si>
  <si>
    <t>Cervical Endometrioid Carcinoma (CEEN)_子宮頸部子宮内膜癌</t>
  </si>
  <si>
    <t>#0466</t>
  </si>
  <si>
    <t>Cervical Serous Carcinoma (CESE)_子宮頸部漿液性癌</t>
  </si>
  <si>
    <t>#0467</t>
  </si>
  <si>
    <t>Endocervical Adenocarcinoma (ECAD)_子宮内頸部腺癌</t>
  </si>
  <si>
    <t>#0468</t>
  </si>
  <si>
    <t xml:space="preserve">Mesonephric Carcinoma (CEMN)_子宮頸部中腎癌 </t>
  </si>
  <si>
    <t>#0469</t>
  </si>
  <si>
    <t>Mucinous Carcinoma (CEMU)_子宮頸部粘液癌</t>
  </si>
  <si>
    <t>#0470</t>
  </si>
  <si>
    <t xml:space="preserve">Gastric Type Mucinous Carcinoma (GCEMU)_子宮頸部胃型粘液癌 </t>
  </si>
  <si>
    <t>#0471</t>
  </si>
  <si>
    <t xml:space="preserve">Intestinal Type Mucinous Carcinoma (ICEMU)_子宮頸部腸型粘液癌 </t>
  </si>
  <si>
    <t>#0472</t>
  </si>
  <si>
    <t>Signet Ring Mucinous Carcinoma (SCEMU)_子宮頸部印環細胞粘液癌</t>
  </si>
  <si>
    <t>#0473</t>
  </si>
  <si>
    <t>Villoglandular Carcinoma (CEVG)_子宮頸部絨毛腺管癌</t>
  </si>
  <si>
    <t>#0474</t>
  </si>
  <si>
    <t>Cervical Adenocarcinoma In Situ (CEAIS)_子宮頸上皮内腺癌</t>
  </si>
  <si>
    <t>#0475</t>
  </si>
  <si>
    <t>Cervical Adenoid Basal Carcinoma (CABC)_子宮頸部腺様基底細胞癌</t>
  </si>
  <si>
    <t>#0476</t>
  </si>
  <si>
    <t>Cervical Adenoid Cystic Carcinoma (CACC)_腺様嚢胞癌（子宮頸部）</t>
  </si>
  <si>
    <t>#0477</t>
  </si>
  <si>
    <t>Cervical Adenosquamous Carcinoma (CEAS)_子宮頸部腺扁平上皮癌</t>
  </si>
  <si>
    <t>#0478</t>
  </si>
  <si>
    <t>Cervical Leiomyosarcoma (CELI)_子宮頸部平滑筋肉腫</t>
  </si>
  <si>
    <t>#0479</t>
  </si>
  <si>
    <t>Cervical Neuroendocrine Tumor (CENE)_子宮頸部神経内分泌腫瘍</t>
  </si>
  <si>
    <t>#0480</t>
  </si>
  <si>
    <t>Cervical Rhabdomyosarcoma (CERMS)_子宮頸部横紋筋肉腫</t>
  </si>
  <si>
    <t>#0481</t>
  </si>
  <si>
    <t>Cervical Squamous Cell Carcinoma (CESC)_子宮頸部扁平上皮癌</t>
  </si>
  <si>
    <t>#0482</t>
  </si>
  <si>
    <t>Glassy Cell Carcinoma of the Cervix (CEGCC)_子宮頸部すりガラス細胞癌</t>
  </si>
  <si>
    <t>#0483</t>
  </si>
  <si>
    <t>Mixed Cervical Carcinoma (MCCE)_混合子宮頸癌</t>
  </si>
  <si>
    <t>#0484</t>
  </si>
  <si>
    <t>Small Cell Carcinoma of the Cervix (SCCE)_子宮頸部小細胞癌</t>
  </si>
  <si>
    <t>#0485</t>
  </si>
  <si>
    <t>Villoglandular Adenocarcinoma of the Cervix (VGCE)_子宮頸部絨毛腺管状腺癌</t>
  </si>
  <si>
    <t>#0874</t>
  </si>
  <si>
    <t>CNS/Brain (WHO_BRAIN)_中枢神経系/脳</t>
  </si>
  <si>
    <t>中枢神経系/脳</t>
    <phoneticPr fontId="5"/>
  </si>
  <si>
    <t>#0931</t>
  </si>
  <si>
    <t>Choroid plexus tumours (WHO_CPT)_脈絡叢腫瘍</t>
  </si>
  <si>
    <t>#0933</t>
  </si>
  <si>
    <t>Atypical choroid plexus papilloma (WHO_ACPP)_異型脈絡叢乳頭腫</t>
  </si>
  <si>
    <t>#0934</t>
  </si>
  <si>
    <t>Choroid plexus carcinoma (WHO_CPC)_脈絡叢癌</t>
  </si>
  <si>
    <t>#0932</t>
  </si>
  <si>
    <t>Choroid plexus papilloma (WHO_CPP)_脈絡叢乳頭腫</t>
  </si>
  <si>
    <t>#0960</t>
  </si>
  <si>
    <t>Cranial and paraspinal nerve tumours (WHO_CPNT)_脳神経および脊髄神経腫瘍</t>
  </si>
  <si>
    <t>#0969</t>
  </si>
  <si>
    <t>Cauda equina neuroendocrine tumour (WHO_previously_paraganglioma)_馬尾神経内分泌腫瘍（傍神経節腫）</t>
  </si>
  <si>
    <t>#0966</t>
  </si>
  <si>
    <t>Hybrid nerve sheath tumours (WHO_HNST)_混成神経鞘腫瘍</t>
  </si>
  <si>
    <t>#0967</t>
  </si>
  <si>
    <t>Malignant melanotic nerve sheath tumour (WHO_MMNST)_悪性メラニン性神経鞘腫瘍</t>
  </si>
  <si>
    <t>#0968</t>
  </si>
  <si>
    <t>Malignant peripheral nerve sheath tumour (WHO_MPNST)_悪性末梢神経鞘腫瘍</t>
  </si>
  <si>
    <t>#0962</t>
  </si>
  <si>
    <t>Neurofibroma (WHO_NFIB)_神経線維腫</t>
  </si>
  <si>
    <t>#0963</t>
  </si>
  <si>
    <t>Neurofibroma (WHO_NFIBNOS)_神経線維腫</t>
  </si>
  <si>
    <t>#0964</t>
  </si>
  <si>
    <t>Plexiform neurofibroma (WHO_PNFIB)_蔓状神経線維腫</t>
  </si>
  <si>
    <t>#0965</t>
  </si>
  <si>
    <t>Perineurioma (WHO_PNEU)_神経周膜腫</t>
  </si>
  <si>
    <t>#0961</t>
  </si>
  <si>
    <t>Schwannoma (WHO_SCHW)_シュワン細胞腫</t>
  </si>
  <si>
    <t>#0935</t>
  </si>
  <si>
    <t>Embryonal tumours (WHO_EMBT)_胎児性腫瘍</t>
  </si>
  <si>
    <t>#0936</t>
  </si>
  <si>
    <t>Medulloblastoma (WHO_MBL)_髄芽腫</t>
  </si>
  <si>
    <t>#0942</t>
  </si>
  <si>
    <t>Medulloblastomas, histologically defined (WHO_MBL_HD)_髄芽腫、組織型</t>
  </si>
  <si>
    <t>#0946</t>
  </si>
  <si>
    <t>Anaplastic medulloblastoma (WHO_AMBL)_退形成性髄芽腫</t>
  </si>
  <si>
    <t>#0943</t>
  </si>
  <si>
    <t>Desmoplastic nodular medulloblastoma (WHO_DNMBL)_線維形成結節性髄芽腫</t>
  </si>
  <si>
    <t>#0945</t>
  </si>
  <si>
    <t>Large cell medulloblastoma (WHO_LCMBL)_大細胞性髄芽腫</t>
  </si>
  <si>
    <t>#0944</t>
  </si>
  <si>
    <t>Medulloblastoma with extensive nodularity (WHO_MBL_EN)_高度結節性髄芽腫</t>
  </si>
  <si>
    <t>#0937</t>
  </si>
  <si>
    <t>Medulloblastomas, molecularly defined (WHO_MBL_MD)_髄芽腫、分子型</t>
  </si>
  <si>
    <t>#0941</t>
  </si>
  <si>
    <t>Medulloblastoma, non-WNT/non-SHH (WHO_MBL_non-WNT/non-SHH)_髄芽腫、非WHT/非SHH</t>
  </si>
  <si>
    <t>#0940</t>
  </si>
  <si>
    <t>Medulloblastoma, SHH-activated and TP53-mutant (WHO_MBL_SHH-a_TP53-m)_髄芽腫、SHH 活性化およびTP53 変異</t>
  </si>
  <si>
    <t>#0939</t>
  </si>
  <si>
    <t>Medulloblastoma, SHH-activated and TP53-wildtype (WHO_MBL_SHH-a_TP53-w)_髄芽腫、SHH 活性化およびTP53 野生型</t>
  </si>
  <si>
    <t>#0938</t>
  </si>
  <si>
    <t>Medulloblastoma, WNT-activated (WHO_MBL_WNT-a)_髄芽腫、WNT 活性化</t>
  </si>
  <si>
    <t>#0947</t>
  </si>
  <si>
    <t>Other CNS embryonal tumours (WHO_OCNSEMBT)_その他中枢神経系胎児性腫瘍</t>
  </si>
  <si>
    <t>#0948</t>
  </si>
  <si>
    <t>Atypical teratoid/rhabdoid tumour (WHO_AT/RT)_非定型奇形腫様ラブドイド腫瘍</t>
  </si>
  <si>
    <t>#0953</t>
  </si>
  <si>
    <t>CNS embryonal tumour not elsewhere classified (NEC)/not otherwise specified (NOS) (WHO_CNSEMBT_NEC/NOS)_中枢神経系胎児性腫瘍、その他、未確定</t>
  </si>
  <si>
    <t>#0951</t>
  </si>
  <si>
    <t>CNS neuroblastoma, FOXR2-activated (WHO_CNSNB_FOXR2-A)_中枢神経系神経芽腫、FOXR2活性化</t>
  </si>
  <si>
    <t>#0952</t>
  </si>
  <si>
    <t>CNS tumour with BCOR internal tandem duplication (WHO_CNST_BCOR-ITD)_BCOR遺伝子内縦列重複を伴う中枢神経腫瘍</t>
  </si>
  <si>
    <t>#0949</t>
  </si>
  <si>
    <t>Cribriform neuroepithelial tumour (WHO_CNET)_篩状神経上皮腫瘍</t>
  </si>
  <si>
    <t>#0950</t>
  </si>
  <si>
    <t>Embryonal tumour with multilayered rosettes (WHO_EMBTMR)_多層ロゼット性胎児性腫瘍</t>
  </si>
  <si>
    <t>#1037</t>
  </si>
  <si>
    <t>Germ cell tumours (WHO_BGCT)_中枢神経原発胚細胞腫瘍</t>
  </si>
  <si>
    <t>#1038</t>
  </si>
  <si>
    <t>Germ cell tumours of the CNS (WHO_GCT_CNS)_中枢神経原発胚細胞腫瘍</t>
  </si>
  <si>
    <t>#1045</t>
  </si>
  <si>
    <t>Choriocarcinoma (WHO_BCCA)_中枢神経原発絨毛癌</t>
  </si>
  <si>
    <t>#1043</t>
  </si>
  <si>
    <t>Embryonal carcinoma (WHO_BEC)_中枢神経原発胎児性癌</t>
  </si>
  <si>
    <t>#1042</t>
  </si>
  <si>
    <t>Germinoma (WHO_BGMN)_中枢神経原発ジャーミノーマ（胚腫）</t>
  </si>
  <si>
    <t>#1040</t>
  </si>
  <si>
    <t>Immature teratoma (WHO_BIMT)_中枢神経原発未熟奇形腫</t>
  </si>
  <si>
    <t>#1039</t>
  </si>
  <si>
    <t>Mature teratoma (WHO_BMT)_中枢神経原発成熟奇形腫</t>
  </si>
  <si>
    <t>#1046</t>
  </si>
  <si>
    <t>Mixed germ cell tumour (WHO_BMGCT)_中枢神経原発混合胚細胞腫瘍</t>
  </si>
  <si>
    <t>#1041</t>
  </si>
  <si>
    <t>Teratoma with somatic-type malignancy (WHO_BTSTM)_中枢神経原発悪性転化を伴う奇形腫</t>
  </si>
  <si>
    <t>#1044</t>
  </si>
  <si>
    <t>Yolk sac tumour (WHO_BYST)_中枢神経原発卵黄嚢腫瘍</t>
  </si>
  <si>
    <t>#0875</t>
  </si>
  <si>
    <t>Gliomas, glioneuronal tumours, and neuronal tumours (WHO_G/GNT/NT)_神経膠腫/グリア神経細胞性腫瘍/神経細胞腫瘍</t>
  </si>
  <si>
    <t>#0896</t>
  </si>
  <si>
    <t>Circumscribed astrocytic gliomas (WHO_CASTRG)_孤立性星細胞系神経膠腫</t>
  </si>
  <si>
    <t>#0902</t>
  </si>
  <si>
    <t>Astroblastoma, MN1-altered (WHO_ASTB_MN1-A)_星芽腫、MN1変異</t>
  </si>
  <si>
    <t>#0901</t>
  </si>
  <si>
    <t>Chordoid glioma (WHO_CHGL)_脊索腫様膠腫</t>
  </si>
  <si>
    <t>#0898</t>
  </si>
  <si>
    <t>High-grade astrocytoma with piloid features (WHO_HGASTRP)_毛様細胞様高悪性度星細胞腫</t>
  </si>
  <si>
    <t>#0897</t>
  </si>
  <si>
    <t>Pilocytic astrocytoma (WHO_PAST)_毛様細胞性星細胞腫</t>
  </si>
  <si>
    <t>#0899</t>
  </si>
  <si>
    <t>Pleomorphic xanthoastrocytoma (WHO_PXA)_多形黄色星細胞腫</t>
  </si>
  <si>
    <t>#0900</t>
  </si>
  <si>
    <t>Subependymal giant cell astrocytoma (WHO_SGCASTR)_上衣下巨細胞性星細胞腫</t>
  </si>
  <si>
    <t>#0876</t>
  </si>
  <si>
    <t>Diffuse gliomas (WHO_DIFG)_びまん性神経膠腫</t>
  </si>
  <si>
    <t>#0877</t>
  </si>
  <si>
    <t>Adult-type diffuse gliomas (WHO_DIFG_AT)_成人びまん性神経膠腫</t>
  </si>
  <si>
    <t>#0878</t>
  </si>
  <si>
    <t>Astrocytoma, IDH-mutant (WHO_ASTR_IDH-M)_星細胞腫、IDH 変異</t>
  </si>
  <si>
    <t>#0879</t>
  </si>
  <si>
    <t>Astrocytoma, IDH-mutant, grade 2 (WHO_ASTR_IDH-M_Gr2)_星細胞腫、IDH 変異、グレード2</t>
  </si>
  <si>
    <t>#0880</t>
  </si>
  <si>
    <t>Astrocytoma, IDH-mutant, grade 3 (WHO_ASTR_IDH-M_Gr3)_星細胞腫、IDH 変異、グレード3</t>
  </si>
  <si>
    <t>#0881</t>
  </si>
  <si>
    <t>Astrocytoma, IDH-mutant, grade 4 (WHO_ASTR_IDH-M_Gr4)_星細胞腫、IDH 変異、グレード4</t>
  </si>
  <si>
    <t>#0885</t>
  </si>
  <si>
    <t>Glioblastoma, IDH-wildtype (WHO_GB_IDH-W)_膠芽腫、IDH 野生型</t>
  </si>
  <si>
    <t>#0882</t>
  </si>
  <si>
    <t>Oligodendroglioma, IDH-mutant and 1p/19q-codeleted (WHO_ODG_IDH-M)_乏突起膠腫、IDH 変異および1p/19q 共欠失</t>
  </si>
  <si>
    <t>#0883</t>
  </si>
  <si>
    <t>Oligodendroglioma, IDH-mutant and 1p/19q-codeleted, grade 2 (WHO_ODG_IDH-M_Gr2)_乏突起膠腫、IDH 変異および1p/19q 共欠失、グレード2</t>
  </si>
  <si>
    <t>#0884</t>
  </si>
  <si>
    <t>Oligodendroglioma, IDH-mutant and 1p/19q-codeleted, grade 3 (WHO_ODG_IDH-M_Gr3)_乏突起膠腫、IDH 変異および1p/19q 共欠失、グレード3</t>
  </si>
  <si>
    <t>#0891</t>
  </si>
  <si>
    <t>Paediatric-type diffuse high-grade gliomas (WHO_DIFG_PTHG)_小児高悪性度びまん性神経膠腫</t>
  </si>
  <si>
    <t>#0893</t>
  </si>
  <si>
    <t>Diffuse hemispheric glioma, H3 G34-mutant (WHO_DMG_H3G34-M)_びまん性半球神経膠腫、H3 G34変異</t>
  </si>
  <si>
    <t>#0892</t>
  </si>
  <si>
    <t>Diffuse midline glioma, H3 K27-altered (WHO_DMG_H3K27-A)_びまん性正中膠腫、H3 K27 変異</t>
  </si>
  <si>
    <t>#0894</t>
  </si>
  <si>
    <t>Diffuse paediatric-type high-grade glioma, H3-wildtype and IDH-wildtype (WHO_DIFG_PTHG_H3-W_IDH-W)_小児高悪性度びまん性神経膠腫、H3野生型、IDH野生型</t>
  </si>
  <si>
    <t>#0895</t>
  </si>
  <si>
    <t>Infant-type hemispheric glioma (WHO_ITHG)_乳児半球神経膠腫</t>
  </si>
  <si>
    <t>#0886</t>
  </si>
  <si>
    <t>Paediatric-type diffuse low-grade gliomas (WHO_DIFG_PTLG)_小児低悪性度びまん性神経膠腫</t>
  </si>
  <si>
    <t>#0888</t>
  </si>
  <si>
    <t>Angiocentric glioma (WHO_ANGL)_血管中心性膠腫</t>
  </si>
  <si>
    <t>#0887</t>
  </si>
  <si>
    <t>Diffuse astrocytoma, MYB- or MYBL1-altered (WHO_DASTR_MYB/MYBL1-A)_びまん性星細胞腫、MYB- or MYBL1変異</t>
  </si>
  <si>
    <t>#0890</t>
  </si>
  <si>
    <t>Diffuse low-grade glioma, MAPK pathway-altered (WHO_DLGG_MAPK-A)_びまん性低悪性度神経膠腫、MAPK経路変異</t>
  </si>
  <si>
    <t>#0889</t>
  </si>
  <si>
    <t>Polymorphous low-grade neuroepithelial tumour of the young (WHO_PLGNETY)_多形性低悪性度神経上皮腫瘍</t>
  </si>
  <si>
    <t>#0920</t>
  </si>
  <si>
    <t>Ependymal tumours (WHO_EPMT)_上衣系腫瘍</t>
  </si>
  <si>
    <t>#0929</t>
  </si>
  <si>
    <t>Myxopapillary ependymoma (WHO_MPE)_粘液乳頭状上衣腫</t>
  </si>
  <si>
    <t>#0924</t>
  </si>
  <si>
    <t>Posterior fossa ependymoma, NOS (WHO_PFEPMT_NOS)_後頭蓋窩上衣腫、未確定</t>
  </si>
  <si>
    <t>#0925</t>
  </si>
  <si>
    <t>Posterior fossa group A (PFA) ependymoma (WHO_PFAEPMT)_後頭蓋窩上衣腫、グループA</t>
  </si>
  <si>
    <t>#0926</t>
  </si>
  <si>
    <t>Posterior fossa group B (PFB) ependymoma (WHO_PFBEPMT)_後頭蓋窩上衣腫、グループB</t>
  </si>
  <si>
    <t>#0928</t>
  </si>
  <si>
    <t>Spinal ependymoma, MYCN-amplified (WHO_SEPMT_MYCN-AMP)_脊髄上衣腫、MYCN増幅</t>
  </si>
  <si>
    <t>#0927</t>
  </si>
  <si>
    <t>Spinal ependymoma, NOS (WHO_SEPMT)_脊髄上衣腫、未確定</t>
  </si>
  <si>
    <t>#0930</t>
  </si>
  <si>
    <t>Subependymoma (WHO_SUBE)_上衣下腫</t>
  </si>
  <si>
    <t>#0921</t>
  </si>
  <si>
    <t>Supratentorial ependymoma, NOS (WHO_STEPMT_NOS)_テント上上衣腫、未確定</t>
  </si>
  <si>
    <t>#0923</t>
  </si>
  <si>
    <t>Supratentorial ependymoma, YAP1 fusion-positive (WHO_STEPMT_YAP1-POS)_テント上上衣腫、YAP1 融合陽性</t>
  </si>
  <si>
    <t>#0922</t>
  </si>
  <si>
    <t>Supratentorial ependymoma, ZFTA fusion-positive (WHO_STEPMT_ZFTA-POS)_テント上上衣腫、ZFTA 融合陽性</t>
  </si>
  <si>
    <t>#0903</t>
  </si>
  <si>
    <t>Glioneuronal and neuronal tumours (WHO_GNT/NT)_グリア神経細胞性腫瘍/神経細胞腫瘍</t>
  </si>
  <si>
    <t>#0917</t>
  </si>
  <si>
    <t>Central neurocytoma (WHO_CNC)_中枢性神経細胞腫</t>
  </si>
  <si>
    <t>#0919</t>
  </si>
  <si>
    <t>Cerebellar liponeurocytoma (WHO_CLNC)_小脳脂肪神経細胞腫</t>
  </si>
  <si>
    <t>#0906</t>
  </si>
  <si>
    <t>Desmoplastic infantile ganglioglioma / desmoplastic infantile astrocytoma (WHO_DIG/DIA)_線維形成性乳児星細胞腫および神経節膠腫</t>
  </si>
  <si>
    <t>#0908</t>
  </si>
  <si>
    <t>Desmoplastic infantile astrocytoma (WHO_DIA)_線維形成性乳児神経節膠腫</t>
  </si>
  <si>
    <t>#0907</t>
  </si>
  <si>
    <t>Desmoplastic infantile ganglioglioma (WHO_DIG)_線維形成性乳児星細胞腫</t>
  </si>
  <si>
    <t>#0910</t>
  </si>
  <si>
    <t>Diffuse glioneuronal tumour with oligodendroglioma-like features and nuclear clusters (WHO_DGNTODG-LNC)_乏突起膠細胞様特徴と核クラスターを有するびまん性グリア神経細胞性腫瘍</t>
  </si>
  <si>
    <t>#0914</t>
  </si>
  <si>
    <t>Diffuse leptomeningeal glioneuronal tumour (WHO_DLGNT)_びまん髄膜性グリア神経細胞性腫瘍</t>
  </si>
  <si>
    <t>#0909</t>
  </si>
  <si>
    <t>Dysembryoplastic neuroepithelial tumour (WHO_DNET)_胚芽異形成神経上皮腫瘍</t>
  </si>
  <si>
    <t>#0916</t>
  </si>
  <si>
    <t>Dysplastic cerebellar gangliocytoma (Lhermitte-Duclos disease) (WHO_LDD)_小脳異形成性神経節細胞腫（レルミット・ダクロス病）</t>
  </si>
  <si>
    <t>#0918</t>
  </si>
  <si>
    <t>Extraventricular neurocytoma (WHO_EVN)_脳室外神経細胞腫</t>
  </si>
  <si>
    <t>#0905</t>
  </si>
  <si>
    <t>Gangliocytoma (WHO_GNC)_神経節細胞腫</t>
  </si>
  <si>
    <t>#0904</t>
  </si>
  <si>
    <t>Ganglioglioma (WHO_GNG)_神経節膠腫</t>
  </si>
  <si>
    <t>#0915</t>
  </si>
  <si>
    <t>Multinodular and vacuolating neuronal tumour (WHO_MVNT)_多結節空胞状神経細胞腫瘍</t>
  </si>
  <si>
    <t>#0913</t>
  </si>
  <si>
    <t>Myxoid glioneuronal tumour (WHO_MGNT)_粘液性グリア神経細胞性腫瘍</t>
  </si>
  <si>
    <t>#0911</t>
  </si>
  <si>
    <t>Papillary glioneuronal tumour (WHO_PGNT)_乳頭状グリア神経細胞性腫瘍</t>
  </si>
  <si>
    <t>#0912</t>
  </si>
  <si>
    <t>Rosette-forming glioneuronal tumour (WHO_RGNT)_ロゼット形成性グリア神経細胞性腫瘍</t>
  </si>
  <si>
    <t>#1010</t>
  </si>
  <si>
    <t>Haematolymphoid tumours involving the CNS (WHO_HLT_CNS)_中枢神経原発造血リンパ組織腫瘍</t>
  </si>
  <si>
    <t>#1031</t>
  </si>
  <si>
    <t>Histiocytic tumours (WHO_HIST_CNS)_中枢神経原発組織球性腫瘍</t>
  </si>
  <si>
    <t>#1032</t>
  </si>
  <si>
    <t>Erdheim-Chester disease (WHO_ECD_CNS)_中枢神経原発エルドハイム・チェスター病</t>
  </si>
  <si>
    <t>#1036</t>
  </si>
  <si>
    <t>Histiocytic sarcoma (WHO_HS_CNS)_中枢神経原発組織球性肉腫</t>
  </si>
  <si>
    <t>#1034</t>
  </si>
  <si>
    <t>Juvenile xanthogranuloma (WHO_JXG_CNS)_中枢神経原発若年性黄色肉芽腫</t>
  </si>
  <si>
    <t>#1035</t>
  </si>
  <si>
    <t>Langerhans cell histiocytosis (WHO_LCH_CNS)_中枢神経原発ランゲルハンス細胞組織球症</t>
  </si>
  <si>
    <t>#1033</t>
  </si>
  <si>
    <t>Rosai-Dorfman disease (WHO_RDD_CNS)_中枢神経原発ロサイ・ドルフマン病</t>
  </si>
  <si>
    <t>#1011</t>
  </si>
  <si>
    <t>Lymphomas (WHO_LYM_CNS)_中枢神経原リンパ腫</t>
  </si>
  <si>
    <t>#1012</t>
  </si>
  <si>
    <t>CNS lymphomas (WHO_CNS_LYM)_中枢神経系リンパ腫</t>
  </si>
  <si>
    <t>#1014</t>
  </si>
  <si>
    <t>Immunodeficiency-associated CNS lymphomas (WHO_IDLYM_CNS)_中枢神経系免疫不全関連中枢神経リンパ腫</t>
  </si>
  <si>
    <t>#1019</t>
  </si>
  <si>
    <t>Intravascular large B-cell lymphoma (WHO_IVLBCL_CNS)_血管内大細胞型B 細胞リンパ腫</t>
  </si>
  <si>
    <t>#1015</t>
  </si>
  <si>
    <t>Lymphomatoid granulomatosis (WHO_LYG_CNS)_リンパ腫様肉芽腫症</t>
  </si>
  <si>
    <t>#1016</t>
  </si>
  <si>
    <t>Lymphomatoid granulomatosis, grade 1 (WHO_LYG_CNS_Gr1)_リンパ腫様肉芽腫症、グレード1</t>
  </si>
  <si>
    <t>#1017</t>
  </si>
  <si>
    <t>Lymphomatoid granulomatosis, grade 2 (WHO_LYG_CNS_Gr2)_リンパ腫様肉芽腫症、グレード2</t>
  </si>
  <si>
    <t>#1018</t>
  </si>
  <si>
    <t>Lymphomatoid granulomatosis, grade 3 (WHO_LYG_CNS_Gr3)_リンパ腫様肉芽腫症、グレード3</t>
  </si>
  <si>
    <t>#1013</t>
  </si>
  <si>
    <t>Primary diffuse large B-cell lymphoma of the CNS (WHO_PDLBCL_CNS)_中枢神経系びまん性大型B 細胞リンパ腫</t>
  </si>
  <si>
    <t>#1020</t>
  </si>
  <si>
    <t>Miscellaneous rare lymphomas in the CNS (WHO_MISRLYM_CNS)_中枢神経系におけるその他の希少なリンパ腫</t>
  </si>
  <si>
    <t>#1025</t>
  </si>
  <si>
    <t>Anaplastic large cell lymphoma (ALK+/ALK-) (WHO_ALCL_ALK+/ALK-_CNS)_未分化大細胞性リンパ腫、ALK陽性及びALK陰性</t>
  </si>
  <si>
    <t>#1027</t>
  </si>
  <si>
    <t>Anaplastic large cell lymphoma (ALK-) (WHO_ALCL_ALK-_CNS)_未分化大細胞性リンパ腫、ALK陰性</t>
  </si>
  <si>
    <t>#1026</t>
  </si>
  <si>
    <t>Anaplastic large cell lymphoma (ALK+) (WHO_ALCL_ALK+_CNS)_未分化大細胞性リンパ腫、ALK陽性</t>
  </si>
  <si>
    <t>#1021</t>
  </si>
  <si>
    <t>MALT lymphoma of the dura (WHO_MALTLD_CNS)_硬膜MALT リンパ腫</t>
  </si>
  <si>
    <t>#1022</t>
  </si>
  <si>
    <t>Other low-grade B-cell lymphomas of the CNS (WHO_OLGBCL_CNS)_その他の中枢神経系低悪性度B 細胞性リンパ腫</t>
  </si>
  <si>
    <t>#1024</t>
  </si>
  <si>
    <t>Follicular lymphoma (WHO_FLYM_CNS)_濾胞性リンパ腫</t>
  </si>
  <si>
    <t>#1023</t>
  </si>
  <si>
    <t>Lymphoplasmacytic lymphoma (WHO_LPL_CNS)_リンパ形質細胞性リンパ腫</t>
  </si>
  <si>
    <t>#1028</t>
  </si>
  <si>
    <t>T-cell and NK/T-cell lymphomas (WHO_T_NK/T_LYM_CNS)_T 細胞およびNK/T 細胞性リンパ腫</t>
  </si>
  <si>
    <t>#1030</t>
  </si>
  <si>
    <t>NK/T-cell lymphoma (WHO_NK/TLYM_CNS)_NK/T 細胞性リンパ腫</t>
  </si>
  <si>
    <t>#1029</t>
  </si>
  <si>
    <t>T-cell lymphoma (WHO_TLYM_CNS)_中枢神経系T 細胞性リンパ腫</t>
    <phoneticPr fontId="5"/>
  </si>
  <si>
    <t>#1001</t>
  </si>
  <si>
    <t>Melanocytic tumours (WHO_MT_CNS)_メラニン細胞性腫瘍</t>
  </si>
  <si>
    <t>#1006</t>
  </si>
  <si>
    <t>Circumscribed meningeal melanocytic neoplasms (WHO_CMMN)_孤立性髄膜メラニン細胞性腫瘍</t>
  </si>
  <si>
    <t>#1007</t>
  </si>
  <si>
    <t>Circumscribed meningeal melanocytic neoplasms: Melanocytoma and melanoma (WHO_CMMN:MMELCM/MMELMA)_孤立性髄膜メラニン細胞性腫瘍：メラニン細胞増殖症及び黒色腫症</t>
  </si>
  <si>
    <t>#1008</t>
  </si>
  <si>
    <t>Meningeal melanocytoma (WHO_MMELCM_CNS)_髄膜メラニン細胞腫</t>
  </si>
  <si>
    <t>#1009</t>
  </si>
  <si>
    <t>Meningeal melanoma (WHO_MMELMA_CNS)_髄膜黒色腫</t>
  </si>
  <si>
    <t>#1002</t>
  </si>
  <si>
    <t>Diffuse meningeal melanocytic neoplasms (WHO_DMMN)_びまん性髄膜メラニン細胞性腫瘍</t>
  </si>
  <si>
    <t>#1003</t>
  </si>
  <si>
    <t>Diffuse meningeal melanocytic neoplasms: Melanocytosis and melanomatosis (WHO_DMMN:MMELCS/MMELMS)_びまん性髄膜メラニン細胞性腫瘍：メラニン細胞増殖症及び黒色腫症</t>
  </si>
  <si>
    <t>#1004</t>
  </si>
  <si>
    <t>Meningeal melanocytosis (WHO_MMELCS_CNS)_髄膜メラニン細胞増殖症</t>
  </si>
  <si>
    <t>#1005</t>
  </si>
  <si>
    <t>Meningeal melanomatosis (WHO_MMELMS_CNS)_髄膜黒色腫症</t>
  </si>
  <si>
    <t>#0970</t>
  </si>
  <si>
    <t>Meningioma (WHO_MNG)_髄膜腫</t>
  </si>
  <si>
    <t>#0972</t>
  </si>
  <si>
    <t>Mesenchymal, non-meningothelial tumours involving the CNS (WHO_MNMT_CNS)_間葉系 非髄膜性中枢神経腫瘍</t>
  </si>
  <si>
    <t>#0993</t>
  </si>
  <si>
    <t>Chondro-osseous tumours (WHO_CHOT_CNS)_軟骨・骨性中枢神経腫瘍</t>
  </si>
  <si>
    <t>#0994</t>
  </si>
  <si>
    <t>Chondrogenic tumours (WHO_CHGT_CNS)_軟骨形成中枢神経腫瘍</t>
  </si>
  <si>
    <t>#0996</t>
  </si>
  <si>
    <t>Chondrosarcoma (WHO_CHS_CNS)_軟骨肉種</t>
  </si>
  <si>
    <t>#0997</t>
  </si>
  <si>
    <t>Chondrosarcoma (WHO_CHS_CNSNOS)_軟骨肉種</t>
  </si>
  <si>
    <t>#0998</t>
  </si>
  <si>
    <t>Dedifferentiated chondrosarcoma (WHO_DEDCHS_CNS)_脱分化軟骨肉種</t>
  </si>
  <si>
    <t>#0995</t>
  </si>
  <si>
    <t>Mesenchymal chondrosarcoma (WHO_MCHS_CNS)_間葉性軟骨肉種</t>
  </si>
  <si>
    <t>#0999</t>
  </si>
  <si>
    <t>Notochordal tumours (WHO_NCHOT_CNS)_脊索由来の腫瘍</t>
  </si>
  <si>
    <t>#1000</t>
  </si>
  <si>
    <t>Chordoma (WHO_CHDM_CNS)_脊索種</t>
  </si>
  <si>
    <t>#0973</t>
  </si>
  <si>
    <t>Soft tissue tumours (WHO_STT_CNS)_軟部組織性中枢神経腫瘍</t>
  </si>
  <si>
    <t>#0974</t>
  </si>
  <si>
    <t>Fibroblastic and myofibroblastic tumours (WHO_FMFT_CNS)_線維芽腫性及び筋線維芽腫性腫瘍</t>
  </si>
  <si>
    <t>#0975</t>
  </si>
  <si>
    <t>Solitary fibrous tumour (WHO_SFT_CNS)_孤立性線維性腫瘍</t>
  </si>
  <si>
    <t>#0982</t>
  </si>
  <si>
    <t>Skeletal muscle tumours (WHO_SMT_CNS)_骨格筋性中枢神経腫瘍</t>
  </si>
  <si>
    <t>#0983</t>
  </si>
  <si>
    <t>Rhabdomyosarcoma (WHO_RMS_CNS)_横紋筋肉腫</t>
  </si>
  <si>
    <t>#0985</t>
  </si>
  <si>
    <t>Alveolar rhabdomyosarcoma (WHO_ARMS_CNS)_胞巣型横紋筋肉腫</t>
  </si>
  <si>
    <t>#0984</t>
  </si>
  <si>
    <t>Embryonal rhabdomyosarcoma (WHO_ERMS_CNS)_胎児型横紋筋肉腫</t>
  </si>
  <si>
    <t>#0986</t>
  </si>
  <si>
    <t>Rhabdomyosarcoma, pleomorphic-type (WHO_PLRMS_CNS)_多形性横紋筋肉種</t>
  </si>
  <si>
    <t>#0987</t>
  </si>
  <si>
    <t>Spindle cell rhabdomyosarcoma (WHO_SCRMS_CNS)_紡錘形細胞横紋筋肉腫</t>
  </si>
  <si>
    <t>#0988</t>
  </si>
  <si>
    <t>Tumours of uncertain differentiation (WHO_TUD_CNS)_分化度不明の中枢神経腫瘍</t>
  </si>
  <si>
    <t>#0990</t>
  </si>
  <si>
    <t>CIC-rearranged sarcoma (WHO_CIC-RS)_CIC遺伝子再構成肉種</t>
  </si>
  <si>
    <t>#0992</t>
  </si>
  <si>
    <t>Ewing sarcoma (WHO_ES_CNS)_ユーイング肉種</t>
  </si>
  <si>
    <t>#0989</t>
  </si>
  <si>
    <t>Intracranial mesenchymal tumour, FET::CREB fusion-positive (WHO_ICMCHT_FET-CREB-p)_頭蓋内間葉系腫瘍、FET-CREB融合陽性</t>
  </si>
  <si>
    <t>#0991</t>
  </si>
  <si>
    <t>Primary intracranial sarcoma, DICER1-mutant (WHO_PICS_DICER1-m)_原発性頭蓋内肉種、DICER1変異</t>
  </si>
  <si>
    <t>#0976</t>
  </si>
  <si>
    <t>Vascular tumours (WHO_VT_CNS)_血管性中枢神経腫瘍</t>
  </si>
  <si>
    <t>#0981</t>
  </si>
  <si>
    <t>Haemangioblastoma (WHO_HBL_CNS)_血管芽腫</t>
  </si>
  <si>
    <t>#0977</t>
  </si>
  <si>
    <t>Haemangiomas and vascular malformations (WHO_HVASM_CNS)_血管腫及び血管奇形</t>
  </si>
  <si>
    <t>#0980</t>
  </si>
  <si>
    <t>Arteriovenous malformation (WHO_AVM_CNS)_脳動静脈奇形</t>
  </si>
  <si>
    <t>#0979</t>
  </si>
  <si>
    <t>Capillary haemangioma (WHO_CAPH_CNS)_毛細血管性血管腫</t>
  </si>
  <si>
    <t>#0978</t>
  </si>
  <si>
    <t>Cavernous haemangioma (WHO_CAVH_CNS)_海綿状血管腫</t>
  </si>
  <si>
    <t>#0954</t>
  </si>
  <si>
    <t>Pineal tumours (WHO_PINT)_松果体部腫瘍</t>
  </si>
  <si>
    <t>#0959</t>
  </si>
  <si>
    <t>Desmoplastic myxoid tumour of the pineal region, SMARCB1-mutant (WHO_DMTPR_SMARCB1-M)_松果体部線維形成性粘液性腫瘍、SMARCB1変異</t>
  </si>
  <si>
    <t>#0958</t>
  </si>
  <si>
    <t>Papillary tumour of the pineal region (WHO_PTPR)_松果体部乳頭状腫瘍</t>
  </si>
  <si>
    <t>#0956</t>
  </si>
  <si>
    <t>Pineal parenchymal tumour of intermediate differentiation (WHO_PPTID)_中間型松果体実質腫瘍</t>
  </si>
  <si>
    <t>#0957</t>
  </si>
  <si>
    <t>Pineoblastoma (WHO_PBL)_松果体芽腫</t>
  </si>
  <si>
    <t>#0955</t>
  </si>
  <si>
    <t>Pineocytoma (WHO_PINC)_松果体細胞腫</t>
  </si>
  <si>
    <t>#1047</t>
  </si>
  <si>
    <t>Tumours of the sellar region (WHO_SELT)_トルコ鞍部腫瘍</t>
  </si>
  <si>
    <t>#1048</t>
  </si>
  <si>
    <t>Adamantinomatous craniopharyngioma (WHO_ACPG)_エナメル上皮腫型頭蓋咽頭腫</t>
  </si>
  <si>
    <t>#1049</t>
  </si>
  <si>
    <t>Papillary craniopharyngioma (WHO_PCPG)_乳頭型頭蓋咽頭腫</t>
  </si>
  <si>
    <t>#1050</t>
  </si>
  <si>
    <t>Pituicytoma, granular cell tumour of the sellar region, and spindle cell oncocytoma (WHO_PTCY_GCTSR_SCO)_下垂体細胞腫/トルコ鞍部顆粒細胞腫/下垂体紡錘形細胞オンコサイトーマ</t>
  </si>
  <si>
    <t>#1052</t>
  </si>
  <si>
    <t>Granular cell tumour of the sellar region (WHO_GCTSR)_トルコ鞍部顆粒細胞腫</t>
  </si>
  <si>
    <t>#1051</t>
  </si>
  <si>
    <t>Pituicytoma (WHO_PTCY)_下垂体細胞腫</t>
  </si>
  <si>
    <t>#1053</t>
  </si>
  <si>
    <t>Spindle cell oncocytoma (WHO_SCO)_下垂体紡錘形細胞オンコサイトーマ</t>
  </si>
  <si>
    <t>#1054</t>
  </si>
  <si>
    <t>Pituitary adenoma / pituitary neuroendocrine tumour (WHO_PTAD/PTNET)_下垂体腺腫/下垂体神経内分泌腫瘍</t>
  </si>
  <si>
    <t>#1055</t>
  </si>
  <si>
    <t>Pituitary blastoma (WHO_PTBL)_下垂体芽腫</t>
  </si>
  <si>
    <t>#0246</t>
  </si>
  <si>
    <t>Esophagus/Stomach (STOMACH)_食道/胃</t>
  </si>
  <si>
    <t>食道/胃</t>
    <phoneticPr fontId="5"/>
  </si>
  <si>
    <t>#0247</t>
  </si>
  <si>
    <t>Esophageal Poorly Differentiated Carcinoma (EPDCA)_食道低分化癌</t>
  </si>
  <si>
    <t>#0248</t>
  </si>
  <si>
    <t>Esophageal Squamous Cell Carcinoma (ESCC)_食道扁平上皮癌</t>
  </si>
  <si>
    <t>#0249</t>
  </si>
  <si>
    <t>Esophagogastric Adenocarcinoma (EGC)_食道胃腺癌</t>
  </si>
  <si>
    <t>#0250</t>
  </si>
  <si>
    <t>Adenocarcinoma of the Gastroesophageal Junction (GEJ)_食道胃接合部腺癌</t>
  </si>
  <si>
    <t>#0251</t>
  </si>
  <si>
    <t>Adenosquamous Carcinoma of the Stomach (STAS)_腺扁平上皮胃癌</t>
  </si>
  <si>
    <t>#0252</t>
  </si>
  <si>
    <t>Esophageal Adenocarcinoma (ESCA)_食道腺癌</t>
  </si>
  <si>
    <t>#0253</t>
  </si>
  <si>
    <t>Gastric Remnant Adenocarcinoma (GRC)_残胃癌（腺癌）</t>
  </si>
  <si>
    <t>#0254</t>
  </si>
  <si>
    <t>Small Cell Carcinoma of the Stomach (STSC)_胃小細胞癌</t>
  </si>
  <si>
    <t>#0255</t>
  </si>
  <si>
    <t>Stomach Adenocarcinoma (STAD)_胃腺癌</t>
  </si>
  <si>
    <t>#0256</t>
  </si>
  <si>
    <t>Diffuse Type Stomach Adenocarcinoma (DSTAD)_びまん型胃腺癌</t>
  </si>
  <si>
    <t>#0257</t>
  </si>
  <si>
    <t>Intestinal Type Stomach Adenocarcinoma (ISTAD)_腸型胃腺癌</t>
  </si>
  <si>
    <t>#0258</t>
  </si>
  <si>
    <t>Mucinous Stomach Adenocarcinoma (MSTAD)_粘液性胃腺癌</t>
  </si>
  <si>
    <t>#0259</t>
  </si>
  <si>
    <t>Papillary Stomach Adenocarcinoma (PSTAD)_乳頭胃腺癌</t>
  </si>
  <si>
    <t>#0260</t>
  </si>
  <si>
    <t>Tubular Stomach Adenocarcinoma (TSTAD)_管状胃腺癌</t>
  </si>
  <si>
    <t>#0261</t>
  </si>
  <si>
    <t>Undifferentiated Stomach Adenocarcinoma (USTAD)_胃未分化腺癌</t>
  </si>
  <si>
    <t>#0262</t>
  </si>
  <si>
    <t>Poorly Differentiated Carcinoma of the Stomach (SPDAC)_低分化胃癌</t>
  </si>
  <si>
    <t>#0263</t>
  </si>
  <si>
    <t>Signet Ring Cell Carcinoma of the Stomach (SSRCC)_印環細胞胃癌</t>
  </si>
  <si>
    <t>#0264</t>
  </si>
  <si>
    <t>Gastrointestinal Neuroendocrine Tumors of the Esophagus/Stomach (GINETES)_消化管神経内分泌腫瘍　食道/胃</t>
  </si>
  <si>
    <t>#0265</t>
  </si>
  <si>
    <t>High-Grade Neuroendocrine Carcinoma of the Esophagus (HGNEE)_食道高悪性度神経内分泌癌</t>
  </si>
  <si>
    <t>#0266</t>
  </si>
  <si>
    <t>High-Grade Neuroendocrine Carcinoma of the Stomach (HGNES)_胃高悪性度神経内分泌癌</t>
  </si>
  <si>
    <t>#0267</t>
  </si>
  <si>
    <t>Well-Differentiated Neuroendocrine Tumors of the Stomach (SWDNET)_胃高分化神経内分泌腫瘍</t>
  </si>
  <si>
    <t>#0268</t>
  </si>
  <si>
    <t>Mucosal Melanoma of the Esophagus (ESMM)_食道粘膜悪性黒色腫</t>
  </si>
  <si>
    <t>#0269</t>
  </si>
  <si>
    <t>Smooth Muscle Neoplasm, NOS (SMN)_食道/胃平滑筋新生物、特定不能</t>
  </si>
  <si>
    <t>#0152</t>
  </si>
  <si>
    <t>Eye (EYE)_眼</t>
  </si>
  <si>
    <t>眼</t>
    <phoneticPr fontId="5"/>
  </si>
  <si>
    <t>#0153</t>
  </si>
  <si>
    <t>Lacrimal Gland Tumor (LGT)_涙腺腫瘍</t>
  </si>
  <si>
    <t>#0154</t>
  </si>
  <si>
    <t>Adenoid Cystic Carcinoma of the Lacrimal Gland (ACLG)_涙腺腺様嚢胞がん</t>
  </si>
  <si>
    <t>#0155</t>
  </si>
  <si>
    <t>Squamous Cell Carcinoma of the Lacrimal Gland (SCLG)_涙腺扁平上皮がん</t>
  </si>
  <si>
    <t>#0156</t>
  </si>
  <si>
    <t>Ocular Melanoma (OM)_眼内色素細胞性腫瘍</t>
  </si>
  <si>
    <t>#0157</t>
  </si>
  <si>
    <t>Conjunctival Melanoma (CM)_結膜黒色腫</t>
  </si>
  <si>
    <t>#0158</t>
  </si>
  <si>
    <t>Uveal Melanoma (UM)_ブドウ膜黒色腫</t>
  </si>
  <si>
    <t>#0159</t>
  </si>
  <si>
    <t>Retinoblastoma (RBL)_網膜芽細胞腫</t>
  </si>
  <si>
    <t>#1056</t>
  </si>
  <si>
    <t>Haematopoietic (WHO_HP)_造血器腫瘍</t>
  </si>
  <si>
    <t>造血器腫瘍</t>
    <phoneticPr fontId="5"/>
  </si>
  <si>
    <t>#1158</t>
  </si>
  <si>
    <t>Lymphoid (WHO_LYMPH)_リンパ系腫瘍</t>
  </si>
  <si>
    <t>#1282</t>
  </si>
  <si>
    <t>Hodgkin lymphomas (WHO_HL)_ホジキンリンパ腫</t>
  </si>
  <si>
    <t>#1284</t>
  </si>
  <si>
    <t>Classic Hodgkin lymphoma (WHO_CHL)_古典的ホジキンリンパ腫</t>
  </si>
  <si>
    <t>#1288</t>
  </si>
  <si>
    <t>Lymphocyte-depleted classic Hodgkin lymphoma (WHO_LDCHL)_リンパ球減少型古典的ホジキンリンパ腫</t>
  </si>
  <si>
    <t>#1286</t>
  </si>
  <si>
    <t>Lymphocyte-rich classic Hodgkin lymphoma (WHO_LRCHL)_リンパ球豊富型古典的ホジキンリンパ腫</t>
  </si>
  <si>
    <t>#1287</t>
  </si>
  <si>
    <t>Mixed cellularity classic Hodgkin lymphoma (WHO_MCCHL)_混合細胞型古典的ホジキンリンパ腫</t>
  </si>
  <si>
    <t>#1285</t>
  </si>
  <si>
    <t>Nodular sclerosis classic Hodgkin lymphoma (WHO_NSCHL)_結節硬化型古典的ホジキンリンパ腫</t>
  </si>
  <si>
    <t>#1283</t>
  </si>
  <si>
    <t>Nodular lymphocyte predominant Hodgkin lymphoma (WHO_NLPHL)_結節性リンパ球優位型ホジキンリンパ腫</t>
  </si>
  <si>
    <t>#1289</t>
  </si>
  <si>
    <t>Immunodeficiency-associated lymphoproliferative disorders (WHO_IALD)_免疫不全関連リンパ増殖異常症</t>
  </si>
  <si>
    <t>#1291</t>
  </si>
  <si>
    <t>Lymphomas associated with HIV infection (WHO_LAHIV)_HIV感染に伴うリンパ腫</t>
  </si>
  <si>
    <t>#1290</t>
  </si>
  <si>
    <t>Lymphoproliferative diseases associated with primary immune disorders (WHO_LDAPUD)_原発性免疫異常症に伴うリンパ増殖異常症</t>
  </si>
  <si>
    <t>#1302</t>
  </si>
  <si>
    <t>Other iatrogenic immunodeficiency- associated lymphoproliferative disorders (WHO_OIIALD)_その他の医原性免疫不全関連リンパ増殖異常症</t>
  </si>
  <si>
    <t>#1292</t>
  </si>
  <si>
    <t>Post-transplant lymphoproliferative disorders (PTLD) (WHO_PTLD)_移植後リンパ増殖異常症</t>
  </si>
  <si>
    <t>#1301</t>
  </si>
  <si>
    <t>Classic Hodgkin Lymphoma PTLD (WHO_CHLPTLD)_古典的ホジキンリンパ腫PTLD</t>
  </si>
  <si>
    <t>#1298</t>
  </si>
  <si>
    <t>Monomorphic PTLD (WHO_MPTLD)_単形性PTLD</t>
  </si>
  <si>
    <t>#1299</t>
  </si>
  <si>
    <t>Monomorphic B-cell PTLD (WHO_MPBPTLD)_単形性PTLD (B細胞型)</t>
  </si>
  <si>
    <t>#1300</t>
  </si>
  <si>
    <t>Monomorphic T/NK-cell PTLD (WHO_MPTPTLD)_単形性PTLD (T/NK細胞型)</t>
  </si>
  <si>
    <t>#1293</t>
  </si>
  <si>
    <t>Non-destructive PTLD (WHO_NDPTLD)_非破壊性PTLD</t>
  </si>
  <si>
    <t>#1296</t>
  </si>
  <si>
    <t>Florid follicular hyperplasia (WHO_FHPTLD)_華飾性濾胞過形成</t>
  </si>
  <si>
    <t>#1295</t>
  </si>
  <si>
    <t>Infectious mononucleosis PTLD (WHO_IMPTLD)_伝染性単核球症 PTLD</t>
  </si>
  <si>
    <t>#1294</t>
  </si>
  <si>
    <t>Plasmacytic hyperplasia PTLD (WHO_PHPTLD)_形質細胞性過形成PTLD</t>
  </si>
  <si>
    <t>#1297</t>
  </si>
  <si>
    <t>Polymorphic PTLD (WHO_PPTLD)_多形性PTLD</t>
  </si>
  <si>
    <t>#1174</t>
  </si>
  <si>
    <t>Mature B-cell neoplasms (WHO_MBN)_成熟B細胞腫瘍</t>
  </si>
  <si>
    <t>#1232</t>
  </si>
  <si>
    <t>ALK-positive large B-cell lymphoma (WHO_ALKLBCL)_ALK陽性大細胞型B細胞リンパ腫</t>
  </si>
  <si>
    <t>#1244</t>
  </si>
  <si>
    <t>B-cell lymphoma, unclassifiable, with features intermediate between DLBCL and classic Hodgkin lymphoma (WHO_BCLU)_びまん性大細胞型B細胞リンパ腫と古典的ホジキンリンパ腫の中間的特徴を伴うB細胞リンパ腫、分類不能型</t>
  </si>
  <si>
    <t>#1177</t>
  </si>
  <si>
    <t>B-cell prolymphocytic leukaemia (WHO_BPLL)_B細胞前リンパ球性白血病</t>
  </si>
  <si>
    <t>#1239</t>
  </si>
  <si>
    <t>Burkitt lymphoma (WHO_BL)_バーキットリンパ腫</t>
  </si>
  <si>
    <t>#1240</t>
  </si>
  <si>
    <t>Burkitt-like lymphoma with 11q aberration (WHO_BLL11Q)_11q異常を伴うバーキット様リンパ腫</t>
  </si>
  <si>
    <t>#1175</t>
  </si>
  <si>
    <t>Chronic lymphocytic leukaemia/small lymphocytic lymphoma (WHO_CLLSLL)_慢性リンパ性白血病/小リンパ球性リンパ腫</t>
  </si>
  <si>
    <t>#1176</t>
  </si>
  <si>
    <t>Monoclonal B-cell lymphocytosis (WHO_MCBCL)_単クローン性B細胞リンパ球増加症</t>
  </si>
  <si>
    <t>#1219</t>
  </si>
  <si>
    <t>Diffuse large B-cell lymphoma (DLBCL), NOS (WHO_DLBCLNOS)_びまん性大細胞型B細胞リンパ腫、非特定型</t>
  </si>
  <si>
    <t>#1221</t>
  </si>
  <si>
    <t>Activated B-cell subtype (WHO_ABC)_活性化B細胞亜型</t>
  </si>
  <si>
    <t>#1220</t>
  </si>
  <si>
    <t>Germinal centre B-cell subtype (WHO_GCB)_胚中心B細胞亜型</t>
  </si>
  <si>
    <t>#1227</t>
  </si>
  <si>
    <t>Diffuse large B-cell lymphoma associated with chronic inflammation (WHO_DLBCLCI)_慢性炎症関連びまん性大細胞型B細胞リンパ腫</t>
  </si>
  <si>
    <t>#1228</t>
  </si>
  <si>
    <t>Fibrin-associated diffuse large B-cell lymphoma (WHO_FADLBCL)_フィブリン関連びまん性大細胞型B細胞リンパ腫</t>
  </si>
  <si>
    <t>#1225</t>
  </si>
  <si>
    <t>EBV-positive diffuse large B-cell lymphoma, NOS (WHO_EBVDLBCLNOS)_EBV陽性びまん性大細胞型B細胞リンパ腫、非特定型</t>
  </si>
  <si>
    <t>#1226</t>
  </si>
  <si>
    <t>EBV-positive mucocutaneous ulcer (WHO_EBVMCU)_EBV陽性粘膜皮膚潰瘍</t>
  </si>
  <si>
    <t>#1206</t>
  </si>
  <si>
    <t>Extranodal marginal zone lymphoma of mucosa-associated lymphoid tissue (MALT lymphoma) (WHO_EMALT)_粘膜関連リンパ組織節外性辺縁帯リンパ腫 (MALT リンパ腫)</t>
  </si>
  <si>
    <t>#1209</t>
  </si>
  <si>
    <t>Follicular lymphoma (WHO_FL)_濾胞性リンパ腫</t>
  </si>
  <si>
    <t>#1212</t>
  </si>
  <si>
    <t>Duodenal-type follicular lymphoma (WHO_DFL)_十二指腸濾胞性リンパ腫</t>
  </si>
  <si>
    <t>#1211</t>
  </si>
  <si>
    <t>In situ follicular neoplasia (WHO_ISFN)_胚中心限局型濾胞性腫瘍症</t>
  </si>
  <si>
    <t>#1210</t>
  </si>
  <si>
    <t>Testicular follicular lymphoma (WHO_TFL)_精巣濾胞性リンパ腫</t>
  </si>
  <si>
    <t>#1179</t>
  </si>
  <si>
    <t>Hairy cell leukaemia (WHO_HCL)_有毛細胞白血病</t>
  </si>
  <si>
    <t>#1186</t>
  </si>
  <si>
    <t>Heavy chain diseases (WHO_HCD)_重鎖病</t>
  </si>
  <si>
    <t>#1189</t>
  </si>
  <si>
    <t>Alpha heavy chain disease (WHO_AHCD)_α重鎖病</t>
  </si>
  <si>
    <t>#1188</t>
  </si>
  <si>
    <t>Gamma heavy chain disease (WHO_GHCD)_γ重鎖病</t>
  </si>
  <si>
    <t>#1187</t>
  </si>
  <si>
    <t>Mu heavy chain disease (WHO_MHCD)_μ重鎖病</t>
  </si>
  <si>
    <t>#1235</t>
  </si>
  <si>
    <t>HHV8-associated lymphoproliferative disorders (WHO_HHV8ALD)_HHV8関連リンパ増殖異常症</t>
  </si>
  <si>
    <t>#1237</t>
  </si>
  <si>
    <t>HHV8-positive diffuse large B-cell lymphoma, NOS (WHO_HHV8DLBCL)_HHV8陽性びまん性大細胞型B細胞リンパ腫、非特定型</t>
  </si>
  <si>
    <t>#1238</t>
  </si>
  <si>
    <t>HHV8-positive germinotropic lymphoproliferative disorder (WHO_HHV8GLD)_HHV8陽性胚中心向性リンパ増殖異常症</t>
  </si>
  <si>
    <t>#1236</t>
  </si>
  <si>
    <t>Multicentric Castleman disease (WHO_MCMD)_多中心性キャッスルマン病</t>
  </si>
  <si>
    <t>#1241</t>
  </si>
  <si>
    <t>High-grade B-cell lymphoma (WHO_HGBCL)_高悪性度B細胞リンパ腫</t>
  </si>
  <si>
    <t>#1242</t>
  </si>
  <si>
    <t>High-grade B-cell lymphoma with MYC and BCL2 and/or BCL6 rearrangements (WHO_HGBCLMYCBCL2)_MYCおよびBCL2とBCL6の両方か一方の再構成を伴う高悪性度B細胞リンパ腫</t>
  </si>
  <si>
    <t>#1243</t>
  </si>
  <si>
    <t>High-grade B-cell lymphoma, NOS (WHO_HGBCLNOS)_高悪性度B細胞リンパ腫、非特定型</t>
  </si>
  <si>
    <t>#1185</t>
  </si>
  <si>
    <t>IgM monoclonal gammopathy of undetermined significance (WHO_IGMMGUS)_IgM型意義不明の単クローン性ガンマグロブリン血症</t>
  </si>
  <si>
    <t>#1231</t>
  </si>
  <si>
    <t>Intravascular large B-cell lymphoma (WHO_IVBCL)_血管内大細胞型B細胞リンパ腫</t>
  </si>
  <si>
    <t>#1214</t>
  </si>
  <si>
    <t>Large B-cell lymphoma with IRF4 rearrangement (WHO_LBLIRF4)_IRF4再構成を伴う大細胞型B細胞リンパ腫</t>
  </si>
  <si>
    <t>#1229</t>
  </si>
  <si>
    <t>Lymphomatoid granulomatosis (WHO_LYG)_リンパ腫様肉芽腫症</t>
  </si>
  <si>
    <t>#1183</t>
  </si>
  <si>
    <t>Lymphoplasmacytic lymphoma (WHO_LPL)_リンパ形質細胞性リンパ腫</t>
  </si>
  <si>
    <t>#1184</t>
  </si>
  <si>
    <t>Waldenstrom macroglobulinaemia (WHO_WM)_ワルデンシュトレームマクログロブリン血症</t>
  </si>
  <si>
    <t>#1216</t>
  </si>
  <si>
    <t>Mantle cell lymphoma (WHO_MCL)_マントル細胞リンパ腫</t>
  </si>
  <si>
    <t>#1218</t>
  </si>
  <si>
    <t>In situ mantle cell neoplasia (WHO_ISMCL)_マントル帯限局型マントル細胞腫瘍症</t>
  </si>
  <si>
    <t>#1217</t>
  </si>
  <si>
    <t>Leukaemic non-nodal mantle cell lymphoma (WHO_LNNMCL)_白血病性非節性マントル細胞リンパ腫</t>
  </si>
  <si>
    <t>#1207</t>
  </si>
  <si>
    <t>Nodal marginal zone lymphoma (WHO_NMZL)_節性辺縁帯リンパ腫</t>
  </si>
  <si>
    <t>#1208</t>
  </si>
  <si>
    <t>Paediatric nodal marginal zone lymphoma (WHO_PNMZL)_小児節性辺縁帯リンパ腫</t>
  </si>
  <si>
    <t>#1213</t>
  </si>
  <si>
    <t>Paediatric-type follicular lymphoma (WHO_PTFL)_小児型濾胞性リンパ腫</t>
  </si>
  <si>
    <t>#1190</t>
  </si>
  <si>
    <t>Plasma cell neoplasms (WHO_PCN)_形質細胞腫瘍</t>
  </si>
  <si>
    <t>#1200</t>
  </si>
  <si>
    <t>Monoclonal immunoglobulin deposition diseases (WHO_MIDD)_単クローン性免疫グロブリン沈着病</t>
  </si>
  <si>
    <t>#1202</t>
  </si>
  <si>
    <t>Light chain and heavy chain deposition diseases (WHO_LCHCDD)_軽鎖および重鎖沈着病</t>
  </si>
  <si>
    <t>#1201</t>
  </si>
  <si>
    <t>Primary amyloidosis (WHO_PA)_原発性アミロイドーシス</t>
  </si>
  <si>
    <t>#1191</t>
  </si>
  <si>
    <t>Non-IgM monoclonal gammopathy of undetermined significance (WHO_NIGMMGUS)_非IgM型意義不明の単クローン性ガンマグロブリン血症</t>
  </si>
  <si>
    <t>#1192</t>
  </si>
  <si>
    <t>Plasma cell myeloma (WHO_PCM)_形質細胞骨髄腫</t>
  </si>
  <si>
    <t>#1193</t>
  </si>
  <si>
    <t>Plasma cell myeloma variants (WHO_PCMV)_形質細胞骨髄腫バリアント</t>
  </si>
  <si>
    <t>#1195</t>
  </si>
  <si>
    <t>Non-secretory myeloma (WHO_NSM)_非分泌性骨髄腫</t>
  </si>
  <si>
    <t>#1196</t>
  </si>
  <si>
    <t>Plasma cell leukaemia (WHO_PCL)_形質細胞白血病</t>
  </si>
  <si>
    <t>#1194</t>
  </si>
  <si>
    <t>Smouldering (asymptomatic) plasma cell myeloma (WHO_SPCM)_くすぶり型（無症候性）形質細胞骨髄腫</t>
  </si>
  <si>
    <t>#1203</t>
  </si>
  <si>
    <t>Plasma cell neoplasms with associated paraneoplastic syndrome (WHO_PCNPS)_腫瘍随伴症候群を伴う形質細胞腫瘍</t>
  </si>
  <si>
    <t>#1204</t>
  </si>
  <si>
    <t>POEMS syndrome (WHO_POMES)_POEMS症候群</t>
  </si>
  <si>
    <t>#1205</t>
  </si>
  <si>
    <t>TEMPI syndrome (WHO_TEMPI)_TEMPI症候群</t>
  </si>
  <si>
    <t>#1197</t>
  </si>
  <si>
    <t>Plasmacytoma (WHO_P)_形質細胞腫</t>
  </si>
  <si>
    <t>#1199</t>
  </si>
  <si>
    <t>Extraosseous plasmacytoma (WHO_EP)_骨外性形質細胞腫</t>
  </si>
  <si>
    <t>#1198</t>
  </si>
  <si>
    <t>Solitary plasmacytoma of bone (WHO_SPB)_孤在性骨形質細胞腫</t>
  </si>
  <si>
    <t>#1233</t>
  </si>
  <si>
    <t>Plasmablastic lymphoma (WHO_PLBL)_形質芽球性リンパ腫</t>
  </si>
  <si>
    <t>#1224</t>
  </si>
  <si>
    <t>Primary cutaneous diffuse large B-cell lymphoma, leg type (WHO_PCLBCLLT)_原発性皮膚びまん性大細胞型B細胞リンパ腫、下肢型</t>
  </si>
  <si>
    <t>#1215</t>
  </si>
  <si>
    <t>Primary cutaneous follicle centre lymphoma (WHO_PCFCL)_原発性皮膚濾胞中心リンパ腫</t>
  </si>
  <si>
    <t>#1223</t>
  </si>
  <si>
    <t>Primary diffuse large B-cell lymphoma of the CNS (WHO_PCNSL)_原発性中枢神経系びまん性大細胞型B細胞リンパ腫</t>
  </si>
  <si>
    <t>#1234</t>
  </si>
  <si>
    <t>Primary effusion lymphoma (WHO_PEL)_原発性体腔液リンパ腫</t>
  </si>
  <si>
    <t>#1230</t>
  </si>
  <si>
    <t>Primary mediastinal (thymic) large B-cell lymphoma (WHO_PMBL)_原発性縦隔（胸腺）大細胞型B細胞リンパ腫</t>
  </si>
  <si>
    <t>#1180</t>
  </si>
  <si>
    <t>Splenic B-cell lymphoma/leukaemia, unclassifiable (WHO_SBLU)_脾B細胞リンパ腫/白血病、分類不能型</t>
  </si>
  <si>
    <t>#1182</t>
  </si>
  <si>
    <t>Hairy cell leukaemia variant (WHO_HCL-V)_有毛細胞白血病バリアント</t>
  </si>
  <si>
    <t>#1181</t>
  </si>
  <si>
    <t>Splenic diffuse red pulp small B-cell lymphoma (WHO_SDRPL)_脾びまん性赤脾髄小型B細胞リンパ腫</t>
  </si>
  <si>
    <t>#1178</t>
  </si>
  <si>
    <t>Splenic marginal zone lymphoma (WHO_SMZL)_脾辺縁帯リンパ腫</t>
  </si>
  <si>
    <t>#1222</t>
  </si>
  <si>
    <t>T-cell/histiocyte-rich large B-cell lymphoma (WHO_THRLBCL)_T細胞/組織球豊富型大細胞型B細胞リンパ腫</t>
  </si>
  <si>
    <t>#1245</t>
  </si>
  <si>
    <t>Mature T- and NK-cell neoplasms (WHO_MTNN)_成熟TおよびNK細胞腫瘍</t>
  </si>
  <si>
    <t>#1255</t>
  </si>
  <si>
    <t>Adult T-cell leukaemia/lymphoma (WHO_ATLL)_成人T細胞白血病/リンパ腫</t>
  </si>
  <si>
    <t>#1249</t>
  </si>
  <si>
    <t>Aggressive NK-cell leukaemia (WHO_ANKL)_急速進行性NK細胞白血病</t>
  </si>
  <si>
    <t>#1280</t>
  </si>
  <si>
    <t>Anaplastic large cell lymphoma, ALK-negative (WHO_ALCLALKN)_未分化大細胞リンパ腫、ALK陰性型</t>
  </si>
  <si>
    <t>#1279</t>
  </si>
  <si>
    <t>Anaplastic large cell lymphoma, ALK-positive (WHO_ALCLALKP)_未分化大細胞リンパ腫、ALK陽性型</t>
  </si>
  <si>
    <t>#1275</t>
  </si>
  <si>
    <t>Angioimmunoblastic T-cell and other nodal lymphomas of T follicular helper (TFH) cell origin (WHO_AITONLTFH)_血管免疫芽球性T細胞リンパ腫および他のT濾胞ヘルパー細胞起源節性リンパ腫　</t>
  </si>
  <si>
    <t>#1276</t>
  </si>
  <si>
    <t>Angioimmunoblastic T-cell lymphoma (WHO_AITL)_血管免疫芽球性T細胞リンパ腫</t>
  </si>
  <si>
    <t>#1277</t>
  </si>
  <si>
    <t>Follicular T-cell lymphoma (WHO_FTCL)_濾胞性T細胞リンパ腫</t>
  </si>
  <si>
    <t>#1278</t>
  </si>
  <si>
    <t>Nodal peripheral T-cell lymphoma with TFH phenotype (WHO_NPTLTFH)_T濾胞ヘルパー細胞形質を伴う節性末梢性T細胞リンパ腫</t>
  </si>
  <si>
    <t>#1281</t>
  </si>
  <si>
    <t>Breast impiant-associated anapiastic large cell lymphoma (WHO_BIALCL)_乳房インプラント関連未分化大細胞リンパ腫</t>
  </si>
  <si>
    <t>#1248</t>
  </si>
  <si>
    <t>Chronic lymphoproliferative disorder of NK cells (WHO_CLPDNK)_慢性NK細胞リンパ増殖異常症</t>
  </si>
  <si>
    <t>#1250</t>
  </si>
  <si>
    <t>EBV-positive T-cell and NK-cell lymphoproliferative diseases of childhood (WHO_EBVTNLDC)_小児EBV陽性T細胞およびNK細胞リンパ増殖性疾患</t>
  </si>
  <si>
    <t>#1252</t>
  </si>
  <si>
    <t>Chronic active EBV infection of T- and NK-cell type, systemic form (WHO_CEVBTN)_TおよびNK細胞型慢性活動性EBV感染、全身型</t>
  </si>
  <si>
    <t>#1253</t>
  </si>
  <si>
    <t>Hydroa vacciniforme-like lymphoproliferative disorder (WHO_HVLL)_種痘様水疱症様リンパ増殖異常症</t>
  </si>
  <si>
    <t>#1254</t>
  </si>
  <si>
    <t>Severe mosquito bite allergy (WHO_SMBA)_重症蚊刺アレルギー</t>
  </si>
  <si>
    <t>#1251</t>
  </si>
  <si>
    <t>Systemic EBV-positive T-cell lymphoma of childhood (WHO_SEBVTLC)_小児全身性EBV陽性T細胞リンパ腫</t>
  </si>
  <si>
    <t>#1256</t>
  </si>
  <si>
    <t>Extranodal NK/T-cell lymphoma, nasal type (WHO_ENKL)_節外性NK/T細胞リンパ腫、鼻型</t>
  </si>
  <si>
    <t>#1262</t>
  </si>
  <si>
    <t>Hepatosplenic T-cell lymphoma (WHO_HSTCL)_肝脾T細胞リンパ腫</t>
  </si>
  <si>
    <t>#1257</t>
  </si>
  <si>
    <t>Intestinal T-cell lymphoma (WHO_ITL)_腸T細胞リンパ腫</t>
  </si>
  <si>
    <t>#1258</t>
  </si>
  <si>
    <t>Enteropathy-associated T-cell lymphoma (WHO_EATL)_腸症関連T細胞リンパ腫</t>
  </si>
  <si>
    <t>#1261</t>
  </si>
  <si>
    <t>Indolent T-cell lymphoproliferative disorder of the gastrointestinal tract (WHO_ITLPDGI)_緩徐進行性胃腸管T細胞リンパ増殖異常症</t>
  </si>
  <si>
    <t>#1260</t>
  </si>
  <si>
    <t>Intestinal T-cell lymphoma, NOS (WHO_ITLNOS)_腸T細胞リンパ腫、非特定型</t>
  </si>
  <si>
    <t>#1259</t>
  </si>
  <si>
    <t>Monomorphic epitheliotropic intestinal T-cell lymphoma (WHO_MEITL)_単形性上皮向性腸T細胞リンパ腫</t>
  </si>
  <si>
    <t>#1264</t>
  </si>
  <si>
    <t>Mycosis fungoides (WHO_MYCF)_菌状息肉症</t>
  </si>
  <si>
    <t>#1274</t>
  </si>
  <si>
    <t>Peripheral T-cell lymphoma, NOS (WHO_PTCL)_末梢性T細胞リンパ腫、非特定型</t>
  </si>
  <si>
    <t>#1266</t>
  </si>
  <si>
    <t>Primary cutaneous CD30-positive T-cell lymphoproliferative disorders (WHO_PCLPD)_原発性皮膚CD30陽性T細胞リンパ増殖異常症</t>
  </si>
  <si>
    <t>#1267</t>
  </si>
  <si>
    <t>Lymphomatoid papulosis (WHO_LYP)_リンパ腫様丘疹症</t>
  </si>
  <si>
    <t>#1268</t>
  </si>
  <si>
    <t>Primary cutaneous anaplastic large cell lymphoma (WHO_PCALCL)_原発性皮膚未分化大細胞リンパ腫</t>
  </si>
  <si>
    <t>#1269</t>
  </si>
  <si>
    <t>Primary cutaneous peripheral T-cell lymphomas, rare subtypes (WHO_PCPTL)_原発性皮膚末梢性T細胞リンパ腫、稀少型</t>
  </si>
  <si>
    <t>#1272</t>
  </si>
  <si>
    <t>Primary cutaneous acral CD8-positive T-cell lymphoma (WHO_PCATCL)_原発性皮膚末端CD8陽性T細胞リンパ腫</t>
  </si>
  <si>
    <t>#1273</t>
  </si>
  <si>
    <t>Primary cutaneous CD4-positive small/medium T-cell lymphoproliferative disorder (WHO_PCSMTPLD)_原発性皮膚CD4陽性小型/中型T細胞リンパ増殖異常症</t>
  </si>
  <si>
    <t>#1271</t>
  </si>
  <si>
    <t>Primary cutaneous CD8-positive aggressive epidermotropic cytotoxic T-cell lymphoma (WHO_PCAECTCL)_原発性皮膚CD8陽性急速進行性表皮向性細胞傷害性T細胞リンパ腫</t>
  </si>
  <si>
    <t>#1270</t>
  </si>
  <si>
    <t>Primary cutaneous gamma delta T-cell lymphoma (WHO_PCGDTCL)_原発性皮膚γδT細胞リンパ腫</t>
  </si>
  <si>
    <t>#1265</t>
  </si>
  <si>
    <t>Sezary syndrome (WHO_SS)_セザリー症候群</t>
  </si>
  <si>
    <t>#1263</t>
  </si>
  <si>
    <t>Subcutaneous panniculitis-like T-cell lymphoma (WHO_SPTCL)_皮下脂肪織炎様T細胞リンパ腫</t>
  </si>
  <si>
    <t>#1247</t>
  </si>
  <si>
    <t>T-cell large granular lymphocytic leukaemia (WHO_TLGL)_T細胞大型顆粒リンパ球性白血病</t>
  </si>
  <si>
    <t>#1246</t>
  </si>
  <si>
    <t>T-cell prolymphocytic leukaemia (WHO_TPLL)_T細胞前リンパ球性白血病</t>
  </si>
  <si>
    <t>#1159</t>
  </si>
  <si>
    <t>Precursor lymphoid neoplasms (WHO_PLN)_前駆リンパ性腫瘍</t>
  </si>
  <si>
    <t>#1161</t>
  </si>
  <si>
    <t>B-lymphoblastic leukaemia/lymphoma with recurrent genetic abnormalities (WHO_BLLRGA)_反復する遺伝子異常を有するBリンパ芽球性白血病/リンパ腫</t>
  </si>
  <si>
    <t>#1165</t>
  </si>
  <si>
    <t>B-lymphoblastic leukaemia/lymphoma with hyperdiploidy (WHO_BLLHYPER)_高二倍体性Bリンパ芽球性白血病/リンパ腫</t>
  </si>
  <si>
    <t>#1166</t>
  </si>
  <si>
    <t>B-lymphoblastic leukaemia/lymphoma with hypodiploidy (WHO_BLLHYPO)_低二倍体性Bリンパ芽球性白血病/リンパ腫</t>
  </si>
  <si>
    <t>#1170</t>
  </si>
  <si>
    <t>B-lymphoblastic leukaemia/lymphoma with iAMP21 (WHO_BLLIAMP21)_iAMP21を伴うBリンパ芽球性白血病/リンパ腫</t>
  </si>
  <si>
    <t>#1168</t>
  </si>
  <si>
    <t>B-lymphoblastic leukaemia/lymphoma with t(1;19)(q23;p13.3); TCF3-PBX1 (WHO_BLLTCF3PBX1)_t(1;19)(q23;p13.3);TCF3-PBX1を伴うBリンパ芽球性白血病/リンパ腫</t>
  </si>
  <si>
    <t>#1164</t>
  </si>
  <si>
    <t>B-lymphoblastic leukaemia/lymphoma with t(12;21)(p13.2;q22,1); ETV6-RUNX1 (WHO_BLLETV6RUNX1)_t(12;21)(p13.2;q22.1); ETV6-RUNX1を伴うBリンパ芽球性白血病/リンパ腫</t>
  </si>
  <si>
    <t>#1167</t>
  </si>
  <si>
    <t>B-lymphoblastic leukaemia/lymphoma with t(5;14)(q31.1;q32.1); IGH/IL3 (WHO_BLLIL3IGH)_t(5;14)(q31.1;q32.3) IL3-IGHを伴うBリンパ芽球性白血病/リンパ腫</t>
  </si>
  <si>
    <t>#1162</t>
  </si>
  <si>
    <t>B-lymphoblastic leukaemia/lymphoma with t(9;22)(q34.1;q11.2); BCR-ABL1 (WHO_BLLBCRABL1)_t(9;22)(q34.1;q11.2);BCR-ABL1を伴うBリンパ芽球性白血病/リンパ腫</t>
  </si>
  <si>
    <t>#1163</t>
  </si>
  <si>
    <t>B-lymphoblastic leukaemia/lymphoma with t(v;11q23.3); KMT2A-rearranged (WHO_BLLKMT2A)_t(v;11q23.3);KMT2A再構成を伴うBリンパ芽球性白血病/リンパ腫</t>
  </si>
  <si>
    <t>#1169</t>
  </si>
  <si>
    <t>B-lymphoblastic leukaemia/lymphoma, BCR-ABL1-like (WHO_BLLBCRABL1L)_BCR-ABL1様Bリンパ芽球性白血病/リンパ腫</t>
  </si>
  <si>
    <t>#1160</t>
  </si>
  <si>
    <t>B-lymphoblastic leukaemia/lymphoma, not otherwise specified (WHO_BLLNOS)_Bリンパ芽球性白血病/リンパ腫、非特定型</t>
  </si>
  <si>
    <t>#1173</t>
  </si>
  <si>
    <t>NK-lymphoblastic leukaemia/lymphoma (WHO_NKCLL)_NKリンパ芽球性白血病/リンパ腫</t>
  </si>
  <si>
    <t>#1171</t>
  </si>
  <si>
    <t>T-lymphoblastic leukaemia/lymphoma (WHO_TLL)_Tリンパ芽球性白血病/リンパ腫</t>
  </si>
  <si>
    <t>#1172</t>
  </si>
  <si>
    <t>Early T-cell precursor lymphoblastic leukaemia (WHO_ETPLL)_初期前駆T細胞性リンパ芽球性白血病/リンパ腫</t>
  </si>
  <si>
    <t>#1057</t>
  </si>
  <si>
    <t>Myeloid (WHO_MYELOID)_骨髄系腫瘍</t>
  </si>
  <si>
    <t>#1150</t>
  </si>
  <si>
    <t>Acute leukaemias of ambiguous lineage (WHO_ALAL)_分化系統不明な急性白血病</t>
  </si>
  <si>
    <t>#1157</t>
  </si>
  <si>
    <t>Acute leukaemias of ambiguous lineage, not otherwise specified (WHO_ALALNOS)_分化系統不明な急性白血病、非特定型</t>
  </si>
  <si>
    <t>#1151</t>
  </si>
  <si>
    <t>Acute undifferentiated leukaemia (WHO_AUL)_急性未分化型白血病</t>
  </si>
  <si>
    <t>#1152</t>
  </si>
  <si>
    <t>Mixed-phenotype acute leukaemia with t(9;22)(q34.1;q11.2); BCR-ABL1 (WHO_MPALBCRABL1)_t(9;22)(q34.1;q11.2); BCR-ABL1を伴う混合表現型急性白血病</t>
  </si>
  <si>
    <t>#1153</t>
  </si>
  <si>
    <t>Mixed-phenotype acute leukaemia with t(v;11q23.3); KMT2A-reananged (WHO_MPALKMT2A)_t(v;11q23.3); KMT2A 再構成を伴う混合表現型急性白血病</t>
  </si>
  <si>
    <t>#1154</t>
  </si>
  <si>
    <t>Mixed-phenotype acute leukaemia, B/myeloid, not otherwise specified (WHO_MPALBNOS)_混合表現型急性白血病、B/骨髄性、非特定型</t>
  </si>
  <si>
    <t>#1156</t>
  </si>
  <si>
    <t>Mixed-phenotype acute leukaemia, not otherwise specified, rare types (WHO_MPALNOS)_混合表現型急性白血病、非特定希少型</t>
  </si>
  <si>
    <t>#1155</t>
  </si>
  <si>
    <t>Mixed-phenotype acute leukaemia, T/myeloid, not otherwise specified (WHO_MPALTNOS)_混合表現型急性白血病、T/骨髄性、非特定型</t>
  </si>
  <si>
    <t>#1118</t>
  </si>
  <si>
    <t>Acute myeloid leukaemia and related precursor neoplasms (WHO_AMLRPN)_急性骨髄性白血病および関連前駆性腫瘍</t>
  </si>
  <si>
    <t>#1133</t>
  </si>
  <si>
    <t>Acute myeloid leukaemia with myelodysplasia-related changes (WHO_AMLMRC)_骨髄異形成関連変化を伴う急性骨髄性白血病</t>
  </si>
  <si>
    <t>#1119</t>
  </si>
  <si>
    <t>Acute myeloid leukaemia with recurrent genetic abnormalities (WHO_AMLRGA)_反復する遺伝子異常を伴う急性骨髄性白血病</t>
  </si>
  <si>
    <t>#1127</t>
  </si>
  <si>
    <t>Acute myeloid leukaemia (megakaryoblastic) with t(1;22)(p13,3;q13.1); RBM15-MKL1 (WHO_AMLRBM15MKL1)_t(1;22)(p13.3;q13.3);RBM15-MKL1を伴う急性骨髄性白血病（巨核芽球性)</t>
  </si>
  <si>
    <t>#1128</t>
  </si>
  <si>
    <t>Acute myeloid leukaemia with BCR-ABL1 (WHO_AMLBCRABL1)_BCR-ABL1を伴う急性骨髄性白血病</t>
  </si>
  <si>
    <t>#1129</t>
  </si>
  <si>
    <t>Acute myeloid leukaemia with gene mutations (WHO_AMLGM)_遺伝子変異を伴う急性骨髄性白血病</t>
  </si>
  <si>
    <t>#1131</t>
  </si>
  <si>
    <t>Acute myeloid leukaemia with biallelic mutation of CEBPA (WHO_AMLCEBPA)_CEBPA両アレル変異を伴う急性骨髄性白血病</t>
  </si>
  <si>
    <t>#1130</t>
  </si>
  <si>
    <t>Acute myeloid leukaemia with mutated NPM1 (WHO_AMLNPM1)_NPM1変異を伴う急性骨髄性白血病</t>
  </si>
  <si>
    <t>#1132</t>
  </si>
  <si>
    <t>Acute myeloid leukaemia with mutated RUNX1 (WHO_AMLRUNX1)_RUNX1変異を伴う急性骨髄性白血病</t>
  </si>
  <si>
    <t>#1121</t>
  </si>
  <si>
    <t>Acute myeloid leukaemia with inv(16)(p13.1q22) or t(16;16)(p13.1;q22); CBFB-MYH11 (WHO_AMLCBFBMYH11)_inv(16)(p13.1q22)またはt(16;16)(p13.1;q22);CBFB-MYH11を伴う急性骨髄性白血病</t>
  </si>
  <si>
    <t>#1126</t>
  </si>
  <si>
    <t>Acute myeloid leukaemia with inv(3)(q21.3q26.2) or t(3;3)(q21.3;q26.2); GATA2, MECOM (WHO_AMLGATA2MECOM)_inv(3)(q21.3q26.2)またはt(3;3)(q21.3;q26.2); GATA2, MECOMを伴う急性骨髄性白血病</t>
  </si>
  <si>
    <t>#1125</t>
  </si>
  <si>
    <t>Acute myeloid leukaemia with t(6;9)(p23;q34.1); DEK-NUP214 (WHO_AMLDEKNUP214)_t(6;9)(p23;q34.1);DEK-NUP214を伴う急性骨髄性白血病</t>
  </si>
  <si>
    <t>#1120</t>
  </si>
  <si>
    <t>Acute myeloid leukaemia with t(8;21)(q22;q22.1); RUNX1-RUNX1T1 (WHO_AMLRUNX1RUNX1T1)_t(8;21)(q22;q22.1);RUNX1-RUNX1T1を伴う急性骨髄性白血病</t>
  </si>
  <si>
    <t>#1124</t>
  </si>
  <si>
    <t>Acute myeloid leukaemia with t(9;11)(p21.3;q23.3); KMT2A-MLLT3 (WHO_AMLKMT2AMLLT3)_t(9;11)(p21.3;q23.3);MLLT3-KMT2Aを伴う急性骨髄性白血病</t>
  </si>
  <si>
    <t>#1122</t>
  </si>
  <si>
    <t>Acute promyelocytic leukaemia with PML-RARA (WHO_AMLPMLRARA)_PML-RARAを伴う急性前骨髄球性白血病</t>
  </si>
  <si>
    <t>#1123</t>
  </si>
  <si>
    <t>Acute promyelocytic leukaemia with variant RARA translocations (WHO_AMLRARA)_急性前骨髄球性白血病</t>
  </si>
  <si>
    <t>#1135</t>
  </si>
  <si>
    <t>Acute myeloid leukaemia, not otherwise specified (WHO_AMLNOS)_急性骨髄性白血病、非特定型</t>
  </si>
  <si>
    <t>#1143</t>
  </si>
  <si>
    <t>Acute basophilic leukaemia (WHO_ABL)_急性好塩基球性白血病</t>
  </si>
  <si>
    <t>#1142</t>
  </si>
  <si>
    <t>Acute megakaryoblastic leukaemia (WHO_AMKL)_急性巨核芽球性白血病</t>
  </si>
  <si>
    <t>#1140</t>
  </si>
  <si>
    <t>Acute monoblastic and monocytic leukaemia (WHO_AMOL)_急性単球性白血病</t>
  </si>
  <si>
    <t>#1138</t>
  </si>
  <si>
    <t>Acute myeloid leukaemia with maturation (WHO_AM)_分化型急性骨髄性白血病</t>
  </si>
  <si>
    <t>#1136</t>
  </si>
  <si>
    <t>Acute myeloid leukaemia with minimal differentiation (WHO_AMLMD)_最未分化型急性骨髄性白血病</t>
  </si>
  <si>
    <t>#1137</t>
  </si>
  <si>
    <t>Acute myeloid leukaemia without maturation (WHO_AWM)_未分化型急性骨髄性白血病</t>
  </si>
  <si>
    <t>#1139</t>
  </si>
  <si>
    <t>Acute myelomonocytic leukaemia (WHO_AMML)_急性骨髄単球性白血病</t>
  </si>
  <si>
    <t>#1144</t>
  </si>
  <si>
    <t>Acute panmyelosis with myelofibrosis (WHO_APMF)_骨髄線維症を伴う急性汎骨髄症</t>
  </si>
  <si>
    <t>#1141</t>
  </si>
  <si>
    <t>Pure erythroid leukaemia (WHO_PERL)_赤白血病</t>
  </si>
  <si>
    <t>#1146</t>
  </si>
  <si>
    <t>Myeloid proliferations associated with Down syndrome (WHO_MPRDS)_ダウン症関連骨髄増殖症</t>
  </si>
  <si>
    <t>#1148</t>
  </si>
  <si>
    <t>Myeloid leukaemia associated with Down syndrome (WHO_MLADS)_ダウン症関連骨髄性白血病</t>
  </si>
  <si>
    <t>#1147</t>
  </si>
  <si>
    <t>Transient abnormal myelopoiesis associated with Down syndrome (WHO_TAM)_ダウン症関連一過性骨髄異常増殖症</t>
  </si>
  <si>
    <t>#1145</t>
  </si>
  <si>
    <t>Myeloid sarcoma (WHO_MS)_骨髄性肉腫</t>
  </si>
  <si>
    <t>#1134</t>
  </si>
  <si>
    <t>Therapy-related myeloid neoplasms (WHO_TMN)_治療関連骨髄性腫瘍</t>
  </si>
  <si>
    <t>#1149</t>
  </si>
  <si>
    <t>Blastic plasmacytoid dendritic cell neoplasm (WHO_BPDCN)_芽球形質細胞様樹状細胞腫瘍</t>
  </si>
  <si>
    <t>#1070</t>
  </si>
  <si>
    <t>Mastocytosis (WHO_MCD)_肥満細胞症</t>
  </si>
  <si>
    <t>#1071</t>
  </si>
  <si>
    <t>Cutaneous mastocytosis (WHO_CMCD)_皮膚肥満細胞症</t>
  </si>
  <si>
    <t>#1073</t>
  </si>
  <si>
    <t>Diffuse cutaneous mastocytosis (WHO_DCM)_びまん性皮膚肥満細胞症</t>
  </si>
  <si>
    <t>#1074</t>
  </si>
  <si>
    <t>Mastocytoma of skin (WHO_MOS)_皮膚肥満細胞腫</t>
  </si>
  <si>
    <t>#1072</t>
  </si>
  <si>
    <t>Urticaria pigmentosa/maculopapular cutaneous mastocytosis (WHO_UPMCM)_色素性蕁麻疹 / 斑状丘疹状肥満細胞症</t>
  </si>
  <si>
    <t>#1082</t>
  </si>
  <si>
    <t>Mast cell sarcoma (WHO_MCSL)_肥満細胞肉腫</t>
  </si>
  <si>
    <t>#1075</t>
  </si>
  <si>
    <t>Systemic mastocytosis (WHO_SM)_全身性肥満細胞症</t>
  </si>
  <si>
    <t>#1080</t>
  </si>
  <si>
    <t>Aggressive systemic mastocytosis (WHO_ASM)_侵襲性全身性肥満細胞症</t>
  </si>
  <si>
    <t>#1077</t>
  </si>
  <si>
    <t>Bone marrow mastcytosis (WHO_BMM)_骨髄肥満細胞症</t>
  </si>
  <si>
    <t>#1076</t>
  </si>
  <si>
    <t>Indolent systemic mastocytosis (WHO_ISM)_無症候性全身性肥満細胞症</t>
  </si>
  <si>
    <t>#1081</t>
  </si>
  <si>
    <t>Mast cell leukaemia (WHO_SMMCL)_肥満細胞白血病</t>
  </si>
  <si>
    <t>#1078</t>
  </si>
  <si>
    <t>Smouldering systemic mastocytosis (WHO_SSM)_くすぶり型全身性肥満細胞症</t>
  </si>
  <si>
    <t>#1079</t>
  </si>
  <si>
    <t>Systemic mastocytosis with an associated haematological neoplasm (WHO_SMAHN)_血液腫瘍関連の全身性肥満細胞症</t>
  </si>
  <si>
    <t>#1094</t>
  </si>
  <si>
    <t>Myelodysplastic syndromes (WHO_MDS)_骨髄異形成症候群</t>
  </si>
  <si>
    <t>#1105</t>
  </si>
  <si>
    <t>Childhood myelodysplastic syndrome (WHO_CMDS)_小児骨髄異形成症候群</t>
  </si>
  <si>
    <t>#1106</t>
  </si>
  <si>
    <t>Refractory cytopenia of childhood (WHO_RCYC)_小児不応性血球減少症</t>
  </si>
  <si>
    <t>#1100</t>
  </si>
  <si>
    <t>Myelodysplastic syndrome with excess blasts (WHO_MDSEB)_芽球増加を伴う骨髄異形成症候群</t>
  </si>
  <si>
    <t>#1101</t>
  </si>
  <si>
    <t>Myelodysplastic syndrome with excess blasts and erythroid predominance (WHO_MDSEBEP)_芽球増加と赤血球系優位を伴う骨髄異形成症候群</t>
  </si>
  <si>
    <t>#1102</t>
  </si>
  <si>
    <t>Myelodysplastic syndrome with excess blasts and fibrosis (WHO_MDSEBF)_芽球増加と線維化を伴う骨髄異形成症候群</t>
  </si>
  <si>
    <t>#1103</t>
  </si>
  <si>
    <t>Myelodysplastic syndrome with isolated del(5q) (WHO_MDS5Q)_単独del(5q)異常を伴う骨髄異形成症候群</t>
  </si>
  <si>
    <t>#1099</t>
  </si>
  <si>
    <t>Myelodysplastic syndrome with muitilineage dysplasia (WHO_MDSMD)_多血球系統の異形成を伴う骨髄異形成症候群</t>
  </si>
  <si>
    <t>#1096</t>
  </si>
  <si>
    <t>Myelodysplastic syndrome with ring sideroblasts (WHO_MDSRS)_環状鉄芽球を伴う骨髄異形成症候群</t>
  </si>
  <si>
    <t>#1098</t>
  </si>
  <si>
    <t>Myelodysplastic syndrome with ring sideroblasts and multilineage dysplasia (WHO_MDSRSMD)_環状鉄芽球と多血球系統の異形成を伴う骨髄異形成症候群</t>
  </si>
  <si>
    <t>#1097</t>
  </si>
  <si>
    <t>Myelodysplastic syndrome with ring sideroblasts and single lineage dysplasia (WHO_MDSRSSLD)_環状鉄芽球と単一血球系統の異形成を伴う骨髄異形成症候群</t>
  </si>
  <si>
    <t>#1095</t>
  </si>
  <si>
    <t>Myelodysplastic syndrome with single lineage dysplasia (WHO_MDSSLD)_単一血球系統の異形成を伴う骨髄異形成症候群</t>
  </si>
  <si>
    <t>#1104</t>
  </si>
  <si>
    <t>Myelodysplastic syndrome, unclassifiable (WHO_MDSU)_骨髄異形成症候群、分類不能型</t>
  </si>
  <si>
    <t>#1088</t>
  </si>
  <si>
    <t>Myelodysplastic/myeloproliferative neoplasms (WHO_MDS/MPN)_骨髄異形成/骨髄増殖性腫瘍</t>
  </si>
  <si>
    <t>#1090</t>
  </si>
  <si>
    <t>Atypical chronic myeloid leukaemia, BCR-ABL1-negative (WHO_ACML)_非定形慢性骨髄性白血病、BCR-ABL1陰性型</t>
  </si>
  <si>
    <t>#1089</t>
  </si>
  <si>
    <t>Chronic myelomonocytic leukaemia (WHO_CMML)_慢性骨髄単球性白血病</t>
  </si>
  <si>
    <t>#1091</t>
  </si>
  <si>
    <t>Juvenile myelomonocytic leukaemia (WHO_JMML)_若年性骨髄単球性白血病</t>
  </si>
  <si>
    <t>#1092</t>
  </si>
  <si>
    <t>Myelodysplastic/myeloproliferative neoplasm with ring sideroblasts and thrombocytosis (WHO_MDSMPNRST)_環状鉄芽球と血小板増加を伴う骨髄異形成/骨髄増殖性腫瘍</t>
  </si>
  <si>
    <t>#1093</t>
  </si>
  <si>
    <t>Myelodysplastic/myeloproliferative neoplasm, unclassifiable (WHO_MDSMPNU)_骨髄異形成/骨髄増殖性腫瘍、分類不能型</t>
  </si>
  <si>
    <t>#1107</t>
  </si>
  <si>
    <t>Myeloid neoplasms with germline predisposition (WHO_MNGP)_生殖細胞系素因を伴う骨髄性腫瘍</t>
  </si>
  <si>
    <t>#1111</t>
  </si>
  <si>
    <t>Myeloid neoplasms with germline predisposition and pre-existing platelet disorders (WHO_MNGPPPD)_生殖細胞系素因と先行する血小板異常を伴う骨髄性腫瘍</t>
  </si>
  <si>
    <t>#1113</t>
  </si>
  <si>
    <t>Myeloid neoplasms with germline ANKRD26 mutation (WHO_MNGPANKRD26)_生殖細胞系列ANKRD26変異を伴う骨髄性腫瘍</t>
  </si>
  <si>
    <t>#1114</t>
  </si>
  <si>
    <t>Myeloid neoplasms with germline ETV6 mutation (WHO_MNGPETV6)_生殖細胞系列ETV6変異を伴う骨髄性腫瘍</t>
  </si>
  <si>
    <t>#1112</t>
  </si>
  <si>
    <t>Myeloid neoplasms with germline RUNX1 mutation (WHO_MNGPRUNX1)_生殖細胞系列RUNX1変異を伴う骨髄性腫瘍</t>
  </si>
  <si>
    <t>#1117</t>
  </si>
  <si>
    <t>Myeloid neoplasms with germline predisposition associated with inherited bone failure syndromes and telomere biology disorders (WHO_MNGPAIBFSTBD)_遺伝性骨不全症候群およびテロメア異常に関連する生殖細胞系素因を有する骨髄性腫瘍</t>
  </si>
  <si>
    <t>#1115</t>
  </si>
  <si>
    <t>Myeloid neoplasms with germline predisposition associated with other organ dysfunction (WHO_MNGPAOOD)_他の臓器障害に関連する生殖細胞系素因を伴う骨髄性腫瘍</t>
  </si>
  <si>
    <t>#1116</t>
  </si>
  <si>
    <t>Myeloid neoplasms with germline GATA2 mutation (WHO_MNGPGATA2)_生殖細胞系列GATA2変異を伴う骨髄性腫瘍</t>
  </si>
  <si>
    <t>#1108</t>
  </si>
  <si>
    <t>Myeloid neoplasms with germline predisposition without a pre-existing disorder or organ dysfunction (WHO_MNGPWOPDOD)_先行疾患および臓器障害のない生殖細胞系素因を伴う骨髄性腫瘍</t>
  </si>
  <si>
    <t>#1109</t>
  </si>
  <si>
    <t>Acute myeloid leukaemia with germline CEBPA mutation (WHO_MNGPCEBPA)_生殖細胞系列CEBPA変異を伴う急性骨髄性白血病</t>
  </si>
  <si>
    <t>#1110</t>
  </si>
  <si>
    <t>Myeloid neoplasms with germline DDX41 mutation (WHO_MNGPDDX41)_生殖細胞系列DDX41変異を伴う骨髄性腫瘍</t>
  </si>
  <si>
    <t>#1083</t>
  </si>
  <si>
    <t>Myeloid/lymphoid neoplasms with eosinophilia and gene rearrangement (WHO_MLNER)_好酸球増多症と遺伝子再構成を伴う骨髄性/リンパ性腫瘍</t>
  </si>
  <si>
    <t>#1086</t>
  </si>
  <si>
    <t>Myeloid/lymphoid neoplasms with FGFR1 rearrangement (WHO_MLNFGFR1)_FGFR1再構成を伴う骨髄性/リンパ性腫瘍</t>
  </si>
  <si>
    <t>#1087</t>
  </si>
  <si>
    <t>Myeloid/lymphoid neoplasms with PCM1-JAK2 (WHO_MLNPCM1JAK2)_PCM1-JAK2を伴う骨髄性/リンパ性腫瘍</t>
  </si>
  <si>
    <t>#1084</t>
  </si>
  <si>
    <t>Myeloid/lymphoid neoplasms with PDGFRA rearrangement (WHO_MLNPDGFRA)_PDGFRA再構成を伴う骨髄性/リンパ性腫瘍</t>
  </si>
  <si>
    <t>#1085</t>
  </si>
  <si>
    <t>Myeloid/lymphoid neoplasms with PDGFRB rearrangement (WHO_MLNPDGFRB)_PDGFRB再構成を伴う骨髄性/リンパ性腫瘍</t>
  </si>
  <si>
    <t>#1058</t>
  </si>
  <si>
    <t>Myeloproliferative neoplasms (WHO_MPN)_骨髄増殖性腫瘍</t>
  </si>
  <si>
    <t>#1068</t>
  </si>
  <si>
    <t>Chronic eosinophilic leukaemia, not otherwise specified (WHO_CELNOS)_慢性好酸球性白血病、非特定型</t>
  </si>
  <si>
    <t>#1059</t>
  </si>
  <si>
    <t>Chronic myeloid leukaemia, BCR-ABL1-positive (WHO_CMLBCRABL1)_慢性骨髄性白血病、BCR-ABL1陽性型</t>
  </si>
  <si>
    <t>#1060</t>
  </si>
  <si>
    <t>Chronic neutrophilic leukaemia (WHO_CNL)_慢性好中球性白血病</t>
  </si>
  <si>
    <t>#1066</t>
  </si>
  <si>
    <t>Essential thrombocythaemia (WHO_ET)_本態性血小板血症</t>
  </si>
  <si>
    <t>#1067</t>
  </si>
  <si>
    <t>Post-essential thrombocythaemia myelofibrosis (WHO_ETMF)_本態性血小板血症後骨髄線維症</t>
  </si>
  <si>
    <t>#1069</t>
  </si>
  <si>
    <t>Myeloproliferative neoplasm, unclassifiable (WHO_MPNU)_骨髄増殖性腫瘍、分類不能型</t>
  </si>
  <si>
    <t>#1061</t>
  </si>
  <si>
    <t>Polycythaemia vera (WHO_PV)_真性多血症</t>
  </si>
  <si>
    <t>#1062</t>
  </si>
  <si>
    <t>Post-polycythaemia vera myelofibrosis (WHO_PVMF)_真性多血症後骨髄線維症</t>
  </si>
  <si>
    <t>#1063</t>
  </si>
  <si>
    <t>Primary myelofibrosis (WHO_PMF)_原発性骨髄線維症</t>
  </si>
  <si>
    <t>#1065</t>
  </si>
  <si>
    <t>Overt primary fibrosis (WHO_PMFOFS)_原発性骨髄線維症、線維化期</t>
  </si>
  <si>
    <t>#1064</t>
  </si>
  <si>
    <t>Prefibrotic/early primary myelofibrosis (WHO_PMFPES)_原発性骨髄線維症、前線維化期</t>
  </si>
  <si>
    <t>#1303</t>
  </si>
  <si>
    <t>Other_Haematopoietic (WHO_OHP)_その他の造血器腫瘍</t>
  </si>
  <si>
    <t>#1316</t>
  </si>
  <si>
    <t>Aplastic anemia (WHO_AA)_再生不良性貧血</t>
  </si>
  <si>
    <t>#1317</t>
  </si>
  <si>
    <t>Clonal hematopoiesis (WHO_CHP)_未確定の潜在能を持つクローン性造血</t>
  </si>
  <si>
    <t>#1304</t>
  </si>
  <si>
    <t>Histiocytic and dendritic cell neoplasms (WHO_HDCN)_組織球性および樹状細胞腫瘍</t>
  </si>
  <si>
    <t>#1314</t>
  </si>
  <si>
    <t>Disseminated juvenile xanthogranuloma (WHO_JXG)_播種性若年性黄色肉芽腫</t>
  </si>
  <si>
    <t>#1315</t>
  </si>
  <si>
    <t>Erdheim-Chester disease (WHO_ECD)_エルドハイム・チェスター病</t>
  </si>
  <si>
    <t>#1313</t>
  </si>
  <si>
    <t>Fibroblastic reticular cell tumour (WHO_FRCT)_線維芽細胞性細網細胞腫瘍</t>
  </si>
  <si>
    <t>#1311</t>
  </si>
  <si>
    <t>Follicular dendritic cell sarcoma (WHO_FDCS)_濾胞樹状細胞肉腫</t>
  </si>
  <si>
    <t>#1312</t>
  </si>
  <si>
    <t>Inflammatory pseudotumor-like follicular/fibroblastic dendritic cell sarcoma (WHO_IPFDCS)_炎症性偽腫瘍様濾胞/線維芽細胞性樹状細胞肉腫</t>
  </si>
  <si>
    <t>#1305</t>
  </si>
  <si>
    <t>Histiocytic sarcoma (WHO_HS)_組織球性肉腫</t>
  </si>
  <si>
    <t>#1309</t>
  </si>
  <si>
    <t>Indeterminate dendritic cell tumour (WHO_IDCT)_不確定型樹状細胞腫瘍</t>
  </si>
  <si>
    <t>#1310</t>
  </si>
  <si>
    <t>Interdigitating dendritic cell sarcoma (WHO_IDCS)_指状嵌入樹状細胞肉腫</t>
  </si>
  <si>
    <t>#1306</t>
  </si>
  <si>
    <t>Tumours derived from Langerhans cells (WHO_TDLC)_ランゲルハンス細胞由来腫瘍</t>
  </si>
  <si>
    <t>#1307</t>
  </si>
  <si>
    <t>Langerhans cell histiocytosis (WHO_LCH)_ランゲルハンス細胞組織球症</t>
  </si>
  <si>
    <t>#1308</t>
  </si>
  <si>
    <t>Langerhans cell sarcoma (WHO_LCS)_ランゲルハンス細胞肉腫</t>
  </si>
  <si>
    <t>#1318</t>
  </si>
  <si>
    <t>Paroxysmal nocturnal hemoglobinuria (WHO_PNH)_発作性夜間ヘモグロビン尿症</t>
  </si>
  <si>
    <t>#0116</t>
  </si>
  <si>
    <t>Head and Neck (HEAD_NECK)_頭頸部</t>
  </si>
  <si>
    <t>頭頸部</t>
    <phoneticPr fontId="5"/>
  </si>
  <si>
    <t>#0117</t>
  </si>
  <si>
    <t>Head and Neck Carcinoma, Other (OHNCA)_頭頸部癌、その他</t>
  </si>
  <si>
    <t>#0118</t>
  </si>
  <si>
    <t>Adenosquamous Carcinoma of the Tongue (ASCT)_腺扁平上皮舌癌</t>
  </si>
  <si>
    <t>#0119</t>
  </si>
  <si>
    <t>Epithelial-Myoepithelial Carcinoma (EMYOCA)_上皮筋上皮癌</t>
  </si>
  <si>
    <t>#0120</t>
  </si>
  <si>
    <t>Head and Neck Neuroendocrine Carcinoma (HNNE)_頭頸部神経内分泌癌</t>
  </si>
  <si>
    <t>#0121</t>
  </si>
  <si>
    <t>NUT Midline Carcinoma of the Head and Neck (NMCHN)_頭頸部NUT正中線癌</t>
  </si>
  <si>
    <t>#0122</t>
  </si>
  <si>
    <t>Odontogenic Carcinoma (ODGC)_歯原性癌腫</t>
  </si>
  <si>
    <t>#0123</t>
  </si>
  <si>
    <t>Clear Cell Odontogenic Carcinoma (CCOC)_明細胞性歯原性癌</t>
  </si>
  <si>
    <t>#0124</t>
  </si>
  <si>
    <t>Sinonasal Adenocarcinoma (SNA)_副鼻腔腺癌</t>
  </si>
  <si>
    <t>#0125</t>
  </si>
  <si>
    <t>Sinonasal Undifferentiated Carcinoma (SNUC)_副鼻腔未分化癌</t>
  </si>
  <si>
    <t>#0126</t>
  </si>
  <si>
    <t>Head and Neck Mucosal Melanoma (HNMUCM)_頭頸部粘膜黒色腫</t>
  </si>
  <si>
    <t>#0127</t>
  </si>
  <si>
    <t>Head and Neck Squamous Cell Carcinoma (HNSC)_頭頸部扁平上皮癌</t>
  </si>
  <si>
    <t>#0128</t>
  </si>
  <si>
    <t>Head and Neck Squamous Cell Carcinoma of Unknown Primary (HNSCUP)_原発不明頭頸部扁平上皮癌</t>
  </si>
  <si>
    <t>#0129</t>
  </si>
  <si>
    <t>Hypopharynx Squamous Cell Carcinoma (HPHSC)_下咽頭扁平上皮癌</t>
  </si>
  <si>
    <t>#0130</t>
  </si>
  <si>
    <t>Larynx Squamous Cell Carcinoma (LXSC)_喉頭扁平上皮癌</t>
  </si>
  <si>
    <t>#0131</t>
  </si>
  <si>
    <t>Oral Cavity Squamous Cell Carcinoma (OCSC)_口腔内扁平上皮癌</t>
  </si>
  <si>
    <t>#0132</t>
  </si>
  <si>
    <t>Oropharynx Squamous Cell Carcinoma (OPHSC)_中咽頭扁平上皮癌</t>
  </si>
  <si>
    <t>#0133</t>
  </si>
  <si>
    <t>Sinonasal Squamous Cell Carcinoma (SNSC)_副鼻腔扁平上皮癌</t>
  </si>
  <si>
    <t>#0134</t>
  </si>
  <si>
    <t>Nasopharyngeal Carcinoma (NPC)_上咽頭癌</t>
  </si>
  <si>
    <t>#0135</t>
  </si>
  <si>
    <t>Parathyroid Cancer (PTH)_副甲状腺癌</t>
  </si>
  <si>
    <t>#0136</t>
  </si>
  <si>
    <t>Parathyroid Carcinoma (PTHC)_副甲状腺癌</t>
  </si>
  <si>
    <t>#0137</t>
  </si>
  <si>
    <t>Salivary Carcinoma (SACA)_唾液腺癌</t>
  </si>
  <si>
    <t>#0138</t>
  </si>
  <si>
    <t>Acinic Cell Carcinoma (ACCC)_腺房細胞癌</t>
  </si>
  <si>
    <t>#0139</t>
  </si>
  <si>
    <t>Adenoid Cystic Carcinoma (ACYC)_腺様嚢胞癌</t>
  </si>
  <si>
    <t>#0140</t>
  </si>
  <si>
    <t>Basal Cell Adenocarcinoma (BCAC)_基底細胞がん</t>
  </si>
  <si>
    <t>#0141</t>
  </si>
  <si>
    <t>Carcinoma ex Pleomorphic Adenoma (CAEXPA)_悪性多形性腺腫</t>
  </si>
  <si>
    <t>#0142</t>
  </si>
  <si>
    <t>Mammary Analogue Secretory Carcinoma of Salivary Gland Origin (HNMASC)_唾液腺起源の乳腺相似分泌癌</t>
  </si>
  <si>
    <t>#0143</t>
  </si>
  <si>
    <t>Mucoepidermoid Carcinoma (MUCC)_粘表皮癌</t>
  </si>
  <si>
    <t>#0144</t>
  </si>
  <si>
    <t xml:space="preserve">Myoepithelial Carcinoma (MYEC)_筋上皮癌 </t>
  </si>
  <si>
    <t>#0145</t>
  </si>
  <si>
    <t>Pleomorphic Adenoma (PADA)_多形腺腫</t>
  </si>
  <si>
    <t>#0146</t>
  </si>
  <si>
    <t>Polymorphous Adenocarcinoma (PAC)_多型腺がん</t>
  </si>
  <si>
    <t>#0147</t>
  </si>
  <si>
    <t>Salivary Adenocarcinoma (SAAD)_唾液腺腺癌</t>
  </si>
  <si>
    <t>#0148</t>
  </si>
  <si>
    <t>Salivary Carcinoma, Other (OSACA)_その他の唾液癌</t>
  </si>
  <si>
    <t>#0149</t>
  </si>
  <si>
    <t>Salivary Duct Carcinoma (SDCA)_唾液腺導管癌</t>
  </si>
  <si>
    <t>#0150</t>
  </si>
  <si>
    <t>Salivary Gland Oncocytoma (SGO)_唾液腺好酸性細胞腫</t>
  </si>
  <si>
    <t>#0151</t>
  </si>
  <si>
    <t>Sialoblastoma (SBL)_唾液腺芽腫</t>
  </si>
  <si>
    <t>#0344</t>
  </si>
  <si>
    <t>Kidney (KIDNEY)_腎臓</t>
  </si>
  <si>
    <t>腎臓</t>
    <phoneticPr fontId="5"/>
  </si>
  <si>
    <t>#0345</t>
  </si>
  <si>
    <t>Clear Cell Sarcoma of Kidney (CCSK)_腎明細胞肉腫</t>
  </si>
  <si>
    <t>#0346</t>
  </si>
  <si>
    <t>Renal Cell Carcinoma (RCC)_腎細胞癌</t>
  </si>
  <si>
    <t>#0347</t>
  </si>
  <si>
    <t>Renal Clear Cell Carcinoma (CCRCC)_淡明細胞型腎細胞癌</t>
  </si>
  <si>
    <t>#0348</t>
  </si>
  <si>
    <t>Renal Clear Cell Carcinoma with Sarcomatoid Features (SCCRCC)_肉腫様特徴を有する淡明細胞型腎細胞癌</t>
  </si>
  <si>
    <t>#0349</t>
  </si>
  <si>
    <t>Renal Non-Clear Cell Carcinoma (NCCRCC)_非淡明細胞型腎細胞癌</t>
  </si>
  <si>
    <t>#0350</t>
  </si>
  <si>
    <t>Chromophobe Renal Cell Carcinoma (CHRCC)_嫌色素性腎細胞癌</t>
  </si>
  <si>
    <t>#0351</t>
  </si>
  <si>
    <t>Clear Cell Papillary Renal Cell Carcinoma (CCPRC)_淡明細胞型乳頭状腎細胞癌</t>
  </si>
  <si>
    <t>#0352</t>
  </si>
  <si>
    <t>Collecting Duct Renal Cell Carcinoma (CDRCC)_集合管腎細胞癌</t>
  </si>
  <si>
    <t>#0353</t>
  </si>
  <si>
    <t>FH-Deficient Renal Cell Carcinoma (FHRCC)_FH欠乏性腎細胞癌</t>
  </si>
  <si>
    <t>#0354</t>
  </si>
  <si>
    <t>Papillary Renal Cell Carcinoma (PRCC)_乳頭状腎細胞癌</t>
  </si>
  <si>
    <t>#0355</t>
  </si>
  <si>
    <t>Renal Angiomyolipoma (RAML)_腎血管筋脂肪腫</t>
  </si>
  <si>
    <t>#0356</t>
  </si>
  <si>
    <t>Renal Medullary Carcinoma (MRC)_腎髄様癌</t>
  </si>
  <si>
    <t>#0357</t>
  </si>
  <si>
    <t>Renal Mucinous Tubular Spindle Cell Carcinoma (MTSCC)_腎粘液管状紡錘細胞癌</t>
  </si>
  <si>
    <t>#0358</t>
  </si>
  <si>
    <t>Renal Oncocytoma (ROCY)_腎膨大細胞腫</t>
  </si>
  <si>
    <t>#0359</t>
  </si>
  <si>
    <t>Renal Small Cell Carcinoma (RSCC)_腎小細胞癌</t>
  </si>
  <si>
    <t>#0360</t>
  </si>
  <si>
    <t>Sarcomatoid Renal Cell Carcinoma (SRCC)_肉腫様腎細胞癌</t>
  </si>
  <si>
    <t>#0361</t>
  </si>
  <si>
    <t>Translocation-Associated Renal Cell Carcinoma (TRCC)_転座型腎細胞癌</t>
  </si>
  <si>
    <t>#0362</t>
  </si>
  <si>
    <t>Unclassified Renal Cell Carcinoma (URCC)_分類不能型腎細胞癌</t>
  </si>
  <si>
    <t>#0363</t>
  </si>
  <si>
    <t>Renal Neuroendocrine Tumor (RNET)_腎神経内分泌腫瘍</t>
  </si>
  <si>
    <t>#0364</t>
  </si>
  <si>
    <t>Rhabdoid Cancer (MRT)_腎ラブドイド腫瘍</t>
  </si>
  <si>
    <t>#0365</t>
  </si>
  <si>
    <t>Wilms' Tumor (WT)_ウィルムス腫瘍</t>
  </si>
  <si>
    <t>#0304</t>
  </si>
  <si>
    <t>Liver (LIVER)_肝臓</t>
  </si>
  <si>
    <t>肝臓</t>
    <phoneticPr fontId="5"/>
  </si>
  <si>
    <t>#0305</t>
  </si>
  <si>
    <t>Fibrolamellar Carcinoma (FLC)_肝細胞癌線維層状型</t>
  </si>
  <si>
    <t>#0306</t>
  </si>
  <si>
    <t>Hepatoblastoma (LIHB)_肝芽腫</t>
  </si>
  <si>
    <t>#0307</t>
  </si>
  <si>
    <t>Hepatocellular Adenoma (LIAD)_肝細胞腺腫</t>
  </si>
  <si>
    <t>#0308</t>
  </si>
  <si>
    <t>Hepatocellular Carcinoma (HCC)_肝細胞癌</t>
  </si>
  <si>
    <t>#0309</t>
  </si>
  <si>
    <t>Hepatocellular Carcinoma plus Intrahepatic Cholangiocarcinoma (HCCIHCH)_混合型肝細胞癌</t>
  </si>
  <si>
    <t>#0310</t>
  </si>
  <si>
    <t>Liver Angiosarcoma (LIAS)_肝血管肉腫</t>
  </si>
  <si>
    <t>#0311</t>
  </si>
  <si>
    <t>Malignant Nonepithelial Tumor of the Liver (LIMNET)_悪性非上皮性肝腫瘍</t>
  </si>
  <si>
    <t>#0312</t>
  </si>
  <si>
    <t>Malignant Rhabdoid Tumor of the Liver (MRTL)_悪性肝ラブドイド腫瘍</t>
  </si>
  <si>
    <t>#0313</t>
  </si>
  <si>
    <t>Undifferentiated Embryonal Sarcoma of the Liver (UESL)_肝胎児性未分化肉腫</t>
  </si>
  <si>
    <t>#0170</t>
  </si>
  <si>
    <t>Lung (LUNG)_肺</t>
  </si>
  <si>
    <t>肺</t>
    <phoneticPr fontId="5"/>
  </si>
  <si>
    <t>#0171</t>
  </si>
  <si>
    <t>Combined Small Cell Lung Carcinoma (CSCLC)_混合型小細胞肺癌</t>
  </si>
  <si>
    <t>#0172</t>
  </si>
  <si>
    <t>Inflammatory Myofibroblastic Lung Tumor (IMTL)_肺炎症性筋線維芽細胞腫</t>
  </si>
  <si>
    <t>#0173</t>
  </si>
  <si>
    <t>Lung Adenocarcinoma In Situ (LAIS)_肺上皮内腺癌</t>
  </si>
  <si>
    <t>#0174</t>
  </si>
  <si>
    <t>Lung Neuroendocrine Tumor (LNET)_肺神経内分泌腫瘍</t>
  </si>
  <si>
    <t>#0175</t>
  </si>
  <si>
    <t>Atypical Lung Carcinoid (ALUCA)_肺非定型的肺カルチノイド</t>
  </si>
  <si>
    <t>#0176</t>
  </si>
  <si>
    <t>Large Cell Neuroendocrine Carcinoma (LUNE)_肺大細胞神経内分泌癌</t>
  </si>
  <si>
    <t>#0177</t>
  </si>
  <si>
    <t>Lung Carcinoid (LUCA)_肺カルチノイド腫瘍</t>
  </si>
  <si>
    <t>#0178</t>
  </si>
  <si>
    <t>Small Cell Lung Cancer (SCLC)_小細胞肺癌</t>
  </si>
  <si>
    <t>#0179</t>
  </si>
  <si>
    <t>Non-Small Cell Lung Cancer (NSCLC)_非小細胞肺癌</t>
  </si>
  <si>
    <t>#0180</t>
  </si>
  <si>
    <t>Ciliated Muconodular Papillary Tumor of the Lung (CMPT)_線毛性粘液結節性乳頭状肺腫瘍</t>
  </si>
  <si>
    <t>#0181</t>
  </si>
  <si>
    <t>Large Cell Lung Carcinoma (LCLC)_肺大細胞癌</t>
  </si>
  <si>
    <t>#0182</t>
  </si>
  <si>
    <t>Basaloid Large Cell Carcinoma of the Lung (BLCLC)_肺類基底細胞型大細胞癌</t>
  </si>
  <si>
    <t>#0183</t>
  </si>
  <si>
    <t>Clear Cell Carcinoma of the Lung (CCLC)_肺明細胞癌</t>
  </si>
  <si>
    <t>#0184</t>
  </si>
  <si>
    <t>Giant Cell Carcinoma of the Lung (GCLC)_肺巨細胞癌</t>
  </si>
  <si>
    <t>#0185</t>
  </si>
  <si>
    <t>Large Cell Lung Carcinoma With Rhabdoid Phenotype (RLCLC)_肺ラブドイド形質を伴う大細胞癌</t>
  </si>
  <si>
    <t>#0186</t>
  </si>
  <si>
    <t>Lymphoepithelioma-like Carcinoma of the Lung (LECLC)_肺リンパ上皮腫様癌</t>
  </si>
  <si>
    <t>#0187</t>
  </si>
  <si>
    <t>Lung Adenocarcinoma (LUAD)_肺腺癌</t>
  </si>
  <si>
    <t>#0188</t>
  </si>
  <si>
    <t>Lung Adenosquamous Carcinoma (LUAS)_肺腺扁平上皮癌</t>
  </si>
  <si>
    <t>#0189</t>
  </si>
  <si>
    <t xml:space="preserve">Lung Squamous Cell Carcinoma (LUSC)_肺扁平上皮癌 </t>
  </si>
  <si>
    <t>#0190</t>
  </si>
  <si>
    <t>NUT Carcinoma of the Lung (NUTCL)_肺NUT転座癌</t>
  </si>
  <si>
    <t>#0191</t>
  </si>
  <si>
    <t>Pleomorphic Carcinoma of the Lung (LUPC)_肺多形癌</t>
  </si>
  <si>
    <t>#0192</t>
  </si>
  <si>
    <t>Poorly Differentiated Non-Small Cell Lung Cancer (NSCLCPD)_低分化非小細胞肺癌</t>
  </si>
  <si>
    <t>#0193</t>
  </si>
  <si>
    <t>Salivary Gland-Type Tumor of the Lung (SGTTL)_唾液腺型肺癌</t>
  </si>
  <si>
    <t>#0194</t>
  </si>
  <si>
    <t>Adenoid Cystic Carcinoma of the Lung (LUACC)_肺腺様嚢胞癌</t>
  </si>
  <si>
    <t>#0195</t>
  </si>
  <si>
    <t>Mucoepidermoid Carcinoma of the Lung (LUMEC)_肺粘表皮癌</t>
  </si>
  <si>
    <t>#0196</t>
  </si>
  <si>
    <t>Spindle Cell Carcinoma of the Lung (SPCC)_肺紡錘細胞癌</t>
  </si>
  <si>
    <t>#0197</t>
  </si>
  <si>
    <t>Pleuropulmonary Blastoma (PPB)_胸膜肺芽腫</t>
  </si>
  <si>
    <t>#0198</t>
  </si>
  <si>
    <t>Pulmonary Lymphangiomyomatosis (LAM)_肺リンパ管筋腫症/PEComa</t>
  </si>
  <si>
    <t>#0199</t>
  </si>
  <si>
    <t>Sarcomatoid Carcinoma of the Lung (SARCL)_肺肉腫様癌</t>
  </si>
  <si>
    <t>#0855</t>
  </si>
  <si>
    <t>Other (OTHER)_その他</t>
  </si>
  <si>
    <t>その他</t>
    <phoneticPr fontId="5"/>
  </si>
  <si>
    <t>#0856</t>
  </si>
  <si>
    <t>Adenocarcinoma In Situ (AIS)_原発不明上皮内腺癌</t>
  </si>
  <si>
    <t>#0871</t>
  </si>
  <si>
    <t>Adenoid Cystic Carcinoma, Others (ACYCOTH)_その他の腺様嚢胞癌</t>
  </si>
  <si>
    <t>#0857</t>
  </si>
  <si>
    <t>Cancer of Unknown Primary (CUP)_原発不明癌</t>
  </si>
  <si>
    <t>#0858</t>
  </si>
  <si>
    <t>Acinar Cell Carcinoma, NOS (ACN)_原発不明腺房細胞癌、特定不能</t>
  </si>
  <si>
    <t>#0859</t>
  </si>
  <si>
    <t>Adenocarcinoma, NOS (ADNOS)_原発不明腺癌、特定不能</t>
  </si>
  <si>
    <t>#0860</t>
  </si>
  <si>
    <t>Cancer of Unknown Primary, NOS (CUPNOS)_原発不明癌、特定不能</t>
  </si>
  <si>
    <t>#0861</t>
  </si>
  <si>
    <t>Neuroendocrine Carcinoma, NOS (NECNOS)_原発不明神経内分泌癌、特定不能</t>
  </si>
  <si>
    <t>#0862</t>
  </si>
  <si>
    <t>Neuroendocrine Tumor, NOS (NETNOS)_原発不明神経内分泌腫瘍、特定不能</t>
  </si>
  <si>
    <t>#0863</t>
  </si>
  <si>
    <t>Poorly Differentiated Carcinoma, NOS (PDC)_原発不明低分化癌、特定不能</t>
  </si>
  <si>
    <t>#0864</t>
  </si>
  <si>
    <t>Small Cell Carcinoma of Unknown Primary (SCUP)_原発不明小細胞癌、特定不能</t>
  </si>
  <si>
    <t>#0865</t>
  </si>
  <si>
    <t>Squamous Cell Carcinoma, NOS (SCCNOS)_原発不明扁平上皮癌、特定不能</t>
  </si>
  <si>
    <t>#0866</t>
  </si>
  <si>
    <t>Undifferentiated Malignant Neoplasm (UDMN)_未分化悪性新生物</t>
  </si>
  <si>
    <t>#0867</t>
  </si>
  <si>
    <t>Extra Gonadal Germ Cell Tumor (EGCT)_原発不明性腺外胚細胞腫瘍</t>
  </si>
  <si>
    <t>#0870</t>
  </si>
  <si>
    <t>Melanoma, Others (MELOTH)_その他の黒色腫</t>
  </si>
  <si>
    <t>#0868</t>
  </si>
  <si>
    <t>Mixed Cancer Types (MIXED)_原発不明混合性型癌</t>
  </si>
  <si>
    <t>#0869</t>
  </si>
  <si>
    <t>Neuroendocrine Carcinoma, Others (NECOTH)_その他の神経内分泌癌</t>
  </si>
  <si>
    <t>#1319</t>
  </si>
  <si>
    <t>Neuroendocrine Tumor, Others (NETOTH)_その他の神経内分泌腫瘍</t>
  </si>
  <si>
    <t>#0384</t>
  </si>
  <si>
    <t>Ovary/Fallopian Tube (OVARY)_卵巣/卵管</t>
  </si>
  <si>
    <t>卵巣/卵管</t>
    <phoneticPr fontId="5"/>
  </si>
  <si>
    <t>#0385</t>
  </si>
  <si>
    <t>Ovarian Cancer, Other (OOVC)_卵巣癌、その他</t>
  </si>
  <si>
    <t>#0386</t>
  </si>
  <si>
    <t>High-Grade Neuroendocrine Carcinoma of the Ovary (HGONEC)_高悪性度神経内分泌系卵巣癌</t>
  </si>
  <si>
    <t>#0387</t>
  </si>
  <si>
    <t>High-Grade Serous Fallopian Tube Cancer (HGSFT)_高悪性度漿液性卵管癌</t>
  </si>
  <si>
    <t>#0388</t>
  </si>
  <si>
    <t>Ovarian Choriocarcinoma, NOS (OCNOS)_卵巣絨毛癌、特定不能</t>
  </si>
  <si>
    <t>#0389</t>
  </si>
  <si>
    <t>Ovarian Epithelial Tumor (OVT)_上皮性卵巣癌</t>
  </si>
  <si>
    <t>#0390</t>
  </si>
  <si>
    <t>Brenner Tumor (BTOV)_ブレナー腫瘍</t>
  </si>
  <si>
    <t>#0391</t>
  </si>
  <si>
    <t>Brenner Tumor, Benign (BTBEOV)_ブレンナー腫瘍（良性）</t>
  </si>
  <si>
    <t>#0392</t>
  </si>
  <si>
    <t>Brenner Tumor, Borderline (BTBOV)_ブレンナー腫瘍（境界悪性）</t>
  </si>
  <si>
    <t>#0393</t>
  </si>
  <si>
    <t>Brenner Tumor, Malignant (BTMOV)_ブレンナー腫瘍（悪性）</t>
  </si>
  <si>
    <t>#0394</t>
  </si>
  <si>
    <t>Clear Cell Borderline Ovarian Tumor (CCBOV)_明細胞境界悪性卵巣腫瘍</t>
  </si>
  <si>
    <t>#0395</t>
  </si>
  <si>
    <t>Clear Cell Ovarian Cancer (CCOV)_明細胞卵巣癌</t>
  </si>
  <si>
    <t>#0396</t>
  </si>
  <si>
    <t>Endometrioid Borderlin Ovarian Tumor (EBOV)_類内膜境界悪性卵巣腫瘍</t>
  </si>
  <si>
    <t>#0397</t>
  </si>
  <si>
    <t>Endometrioid Ovarian Cancer (EOV)_類子宮内膜卵巣癌</t>
  </si>
  <si>
    <t>#0398</t>
  </si>
  <si>
    <t>Mixed Ovarian Carcinoma (MXOV)_混合性卵巣癌</t>
  </si>
  <si>
    <t>#0399</t>
  </si>
  <si>
    <t>Mucinous Borderline Ovarian Tumor (MBOV)_粘液性境界悪性卵巣腫瘍</t>
  </si>
  <si>
    <t>#0400</t>
  </si>
  <si>
    <t>Mucinous Ovarian Cancer (MOV)_粘液性卵巣癌</t>
  </si>
  <si>
    <t>#0401</t>
  </si>
  <si>
    <t>Ovarian Carcinosarcoma/Malignant Mixed Mesodermal Tumor (OCS)_卵巣の癌肉腫/悪性混合ミュラー管（中胚葉）腫瘍</t>
  </si>
  <si>
    <t>#0402</t>
  </si>
  <si>
    <t>Ovarian Seromucinous Adenoma (OSMAD)_漿粘液性卵巣腺腫</t>
  </si>
  <si>
    <t>#0403</t>
  </si>
  <si>
    <t>Ovarian Seromucinous Borderline Tumor (OSMBT)_漿粘液性境界悪性卵巣腫瘍</t>
  </si>
  <si>
    <t>#0404</t>
  </si>
  <si>
    <t>Ovarian Seromucinous Carcinoma (OSMCA)_漿粘液性卵巣癌腫</t>
  </si>
  <si>
    <t>#0405</t>
  </si>
  <si>
    <t>Serous Borderline Ovarian Tumor (SBOV)_漿液性境界型卵巣腫瘍</t>
  </si>
  <si>
    <t>#0406</t>
  </si>
  <si>
    <t>Serous Borderline Ovarian Tumor, Micropapillary (SBMOV)_微小乳頭状パターンを伴う漿液性境界卵巣腫瘍</t>
  </si>
  <si>
    <t>#0407</t>
  </si>
  <si>
    <t>Serous Ovarian Cancer (SOC)_漿液性卵巣癌</t>
  </si>
  <si>
    <t>#0408</t>
  </si>
  <si>
    <t>High-Grade Serous Ovarian Cancer (HGSOC)_卵巣高悪性度漿液性腺癌</t>
  </si>
  <si>
    <t>#0409</t>
  </si>
  <si>
    <t>Low-Grade Serous Ovarian Cancer (LGSOC)_卵巣低悪性度漿液性腺癌</t>
  </si>
  <si>
    <t>#0410</t>
  </si>
  <si>
    <t>Small Cell Carcinoma of the Ovary (SCCO)_小細胞卵巣癌</t>
  </si>
  <si>
    <t>#0411</t>
  </si>
  <si>
    <t>Ovarian Germ Cell Tumor (OGCT)_卵巣胚細胞腫瘍</t>
  </si>
  <si>
    <t>#0412</t>
  </si>
  <si>
    <t>Dysgerminoma (ODYS)_卵巣未分化胚細胞腫</t>
  </si>
  <si>
    <t>#0413</t>
  </si>
  <si>
    <t>Embryonal Carcinoma (OEC)_胎児性癌</t>
  </si>
  <si>
    <t>#0414</t>
  </si>
  <si>
    <t>Immature Teratoma (OIMT)_卵巣未熟奇形腫</t>
  </si>
  <si>
    <t>#0415</t>
  </si>
  <si>
    <t>Mature Teratoma (OMT)_卵巣成熟奇形腫</t>
  </si>
  <si>
    <t>#0416</t>
  </si>
  <si>
    <t>Mixed Germ Cell Tumor (OMGCT)_卵巣混合性胚細胞腫瘍</t>
  </si>
  <si>
    <t>#0417</t>
  </si>
  <si>
    <t>Polyembryoma (OPE)_卵巣多胚腫</t>
  </si>
  <si>
    <t>#0418</t>
  </si>
  <si>
    <t>Yolk Sac Tumor (OYST)_卵巣卵黄嚢腫瘍</t>
  </si>
  <si>
    <t>#0419</t>
  </si>
  <si>
    <t>Sex Cord Stromal Tumor (SCST)_性索間質腫瘍</t>
  </si>
  <si>
    <t>#0420</t>
  </si>
  <si>
    <t>Fibrothecoma (FT)_卵巣線維莢膜細胞種</t>
  </si>
  <si>
    <t>#0421</t>
  </si>
  <si>
    <t>Gonadoblastoma (OGBL)_卵巣生殖腺芽細胞腫</t>
  </si>
  <si>
    <t>#0422</t>
  </si>
  <si>
    <t>Granulosa Cell Tumor (GRCT)_卵巣顆粒膜細胞腫</t>
  </si>
  <si>
    <t>#0423</t>
  </si>
  <si>
    <t>Sertoli-Leydig Cell Tumor (SLCT)_卵巣セルトリー・ライデッグ細胞腫</t>
  </si>
  <si>
    <t>#0424</t>
  </si>
  <si>
    <t>Steroid Cell Tumor, NOS (SCT)_卵巣ステロイド細胞腫瘍、特定不能</t>
  </si>
  <si>
    <t>#0325</t>
  </si>
  <si>
    <t>Pancreas (PANCREAS)_膵臓</t>
  </si>
  <si>
    <t>膵臓</t>
    <phoneticPr fontId="5"/>
  </si>
  <si>
    <t>#0326</t>
  </si>
  <si>
    <t>Acinar Cell Carcinoma of the Pancreas (PAAC)_膵腺房細胞癌</t>
  </si>
  <si>
    <t>#0327</t>
  </si>
  <si>
    <t>Adenosquamous Carcinoma of the Pancreas (PAASC)_膵腺扁平上皮癌</t>
  </si>
  <si>
    <t>#0328</t>
  </si>
  <si>
    <t>Cystic Tumor of the Pancreas (PACT)_膵嚢胞性腫瘍</t>
  </si>
  <si>
    <t>#0329</t>
  </si>
  <si>
    <t>Intraductal Oncocytic Papillary Neoplasm (IOPN)_膵管内オンコサイト乳頭腫瘍</t>
  </si>
  <si>
    <t>#0330</t>
  </si>
  <si>
    <t>Intraductal Papillary Mucinous Neoplasm (IPMN)_膵管内乳頭粘液性腫瘍</t>
  </si>
  <si>
    <t>#0331</t>
  </si>
  <si>
    <t>Intraductal Tubulopapillary Neoplasm (ITPN)_膵管内乳頭管状腫瘍</t>
  </si>
  <si>
    <t>#0332</t>
  </si>
  <si>
    <t>Mucinous Cystic Neoplasm (MCN)_膵粘液性嚢胞腫瘍</t>
  </si>
  <si>
    <t>#0333</t>
  </si>
  <si>
    <t>Serous Cystadenoma of the Pancreas (PSC)_膵漿液性嚢胞腺腫</t>
  </si>
  <si>
    <t>#0334</t>
  </si>
  <si>
    <t>Pancreatic Adenocarcinoma (PAAD)_膵腺癌</t>
  </si>
  <si>
    <t>#0872</t>
  </si>
  <si>
    <t>Pancreatic Neuroendocrine Carcinoma (PANEC)_膵神経内分泌癌</t>
  </si>
  <si>
    <t>#0335</t>
  </si>
  <si>
    <t>Pancreatic Neuroendocrine Tumor (PANET)_膵神経内分泌腫瘍</t>
  </si>
  <si>
    <t>#0336</t>
  </si>
  <si>
    <t>Pancreatoblastoma (PB)_膵芽腫</t>
  </si>
  <si>
    <t>#0337</t>
  </si>
  <si>
    <t>Solid Pseudopapillary Neoplasm of the Pancreas (SPN)_膵充実性偽乳頭状腫瘍</t>
  </si>
  <si>
    <t>#0338</t>
  </si>
  <si>
    <t>Undifferentiated Carcinoma of the Pancreas (UCP)_膵未分化癌（膵退形成癌）</t>
  </si>
  <si>
    <t>#0339</t>
  </si>
  <si>
    <t>Osteoclastic Giant Cell Tumor (OSGCT)_膵未分化癌（膵退形成癌）破骨細胞型巨細胞を伴う</t>
  </si>
  <si>
    <t>#0517</t>
  </si>
  <si>
    <t>Penis (PENIS)_陰茎</t>
  </si>
  <si>
    <t>陰茎</t>
    <phoneticPr fontId="5"/>
  </si>
  <si>
    <t>#0518</t>
  </si>
  <si>
    <t>Penile Squamous Cell Carcinoma (PSCC)_陰茎扁平上皮癌</t>
  </si>
  <si>
    <t>#0519</t>
  </si>
  <si>
    <t>Basaloid Penile Squamous Cell Carcinoma (BPSCC)_陰茎基底細胞様扁平上皮癌</t>
  </si>
  <si>
    <t>#0520</t>
  </si>
  <si>
    <t>Verrucous Penile Squamous Cell Carcinoma (VPSCC)_陰茎疣状扁平上皮癌</t>
  </si>
  <si>
    <t>#0521</t>
  </si>
  <si>
    <t>Warty Penile Squamous Cell Carcinoma (WPSCC)_陰茎疣状扁平上皮癌</t>
  </si>
  <si>
    <t>#0106</t>
  </si>
  <si>
    <t>Peripheral Nervous System (PNS)_末梢神経系</t>
  </si>
  <si>
    <t>末梢神経系</t>
    <phoneticPr fontId="5"/>
  </si>
  <si>
    <t>#0107</t>
  </si>
  <si>
    <t>Ganglioneuroblastoma (GNBL)_神経節芽腫</t>
  </si>
  <si>
    <t>#0108</t>
  </si>
  <si>
    <t>Ganglioneuroma (GN)_神経節腫</t>
  </si>
  <si>
    <t>#0109</t>
  </si>
  <si>
    <t>Nerve Sheath Tumor (NST)_神経鞘腫</t>
  </si>
  <si>
    <t>#0110</t>
  </si>
  <si>
    <t>Malignant Peripheral Nerve Sheath Tumor (MPNST)_悪性末梢神経鞘腫瘍</t>
  </si>
  <si>
    <t>#0111</t>
  </si>
  <si>
    <t>Neurofibroma (NFIB)_神経線維腫</t>
  </si>
  <si>
    <t>#0112</t>
  </si>
  <si>
    <t>Schwannoma (SCHW)_神経鞘腫</t>
  </si>
  <si>
    <t>#0113</t>
  </si>
  <si>
    <t>Cellular Schwannoma (CSCHW)_富細胞型神経鞘腫</t>
  </si>
  <si>
    <t>#0114</t>
  </si>
  <si>
    <t>Melanotic Schwannoma (MSCHW)_色素型神経鞘腫</t>
  </si>
  <si>
    <t>#0115</t>
  </si>
  <si>
    <t>Neuroblastoma (NBL)_神経芽腫</t>
  </si>
  <si>
    <t>#0301</t>
  </si>
  <si>
    <t>Peritoneum (PERITONEUM)_腹膜</t>
  </si>
  <si>
    <t>腹膜</t>
    <phoneticPr fontId="5"/>
  </si>
  <si>
    <t>#0302</t>
  </si>
  <si>
    <t>Peritoneal Mesothelioma (PEMESO)_腹膜中皮腫</t>
  </si>
  <si>
    <t>#0303</t>
  </si>
  <si>
    <t>Peritoneal Serous Carcinoma (PSEC)_腹膜漿液性癌</t>
  </si>
  <si>
    <t>#0200</t>
  </si>
  <si>
    <t>Pleura (PLEURA)_胸膜</t>
  </si>
  <si>
    <t>胸膜</t>
    <phoneticPr fontId="5"/>
  </si>
  <si>
    <t>#0201</t>
  </si>
  <si>
    <t>Pleural Mesothelioma (PLMESO)_胸膜中皮腫</t>
  </si>
  <si>
    <t>#0202</t>
  </si>
  <si>
    <t>Pleural Mesothelioma, Biphasic Type (PLBMESO)_二相型胸膜中皮腫</t>
  </si>
  <si>
    <t>#0203</t>
  </si>
  <si>
    <t>Pleural Mesothelioma, Epithelioid Type (PLEMESO)_上皮型胸膜中皮腫</t>
  </si>
  <si>
    <t>#0204</t>
  </si>
  <si>
    <t>Pleural Mesothelioma, Sarcomatoid Type (PLSMESO)_肉腫型胸膜中皮腫</t>
  </si>
  <si>
    <t>#0500</t>
  </si>
  <si>
    <t>Prostate (PROSTATE)_前立腺</t>
  </si>
  <si>
    <t>前立腺</t>
    <phoneticPr fontId="5"/>
  </si>
  <si>
    <t>#0873</t>
  </si>
  <si>
    <t>Basal Cell Carcinoma of Prostate (BCCP)_前立腺基底細胞癌</t>
  </si>
  <si>
    <t>#0501</t>
  </si>
  <si>
    <t>Prostate Adenocarcinoma (PRAD)_前立腺腺癌</t>
  </si>
  <si>
    <t>#0502</t>
  </si>
  <si>
    <t>Prostate Neuroendocrine Carcinoma (PRNE)_前立腺神経内分泌腫瘍</t>
  </si>
  <si>
    <t>#0503</t>
  </si>
  <si>
    <t>Prostate Small Cell Carcinoma (PRSCC)_前立腺小細胞癌</t>
  </si>
  <si>
    <t>#0504</t>
  </si>
  <si>
    <t>Prostate Squamous Cell Carcinoma (PRSC)_前立腺扁平上皮癌</t>
  </si>
  <si>
    <t>#0522</t>
  </si>
  <si>
    <t>Skin (SKIN)_皮膚</t>
  </si>
  <si>
    <t>皮膚</t>
    <phoneticPr fontId="5"/>
  </si>
  <si>
    <t>#0523</t>
  </si>
  <si>
    <t>Aggressive Digital Papillary Adenocarcinoma (ADPA)_侵襲性指趾乳頭状腺がん</t>
  </si>
  <si>
    <t>#0524</t>
  </si>
  <si>
    <t>Atypical Fibroxanthoma (AFX)_異型性線維黄色腫</t>
  </si>
  <si>
    <t>#0525</t>
  </si>
  <si>
    <t>Atypical Nevus (AN)_異型性母斑</t>
  </si>
  <si>
    <t>#0526</t>
  </si>
  <si>
    <t>Basal Cell Carcinoma (BCC)_基底細胞癌</t>
  </si>
  <si>
    <t>#0527</t>
  </si>
  <si>
    <t>Cutaneous Squamous Cell Carcinoma (CSCC)_有棘細胞癌</t>
  </si>
  <si>
    <t>#0528</t>
  </si>
  <si>
    <t>Dermatofibroma (DF)_皮膚線維腫</t>
  </si>
  <si>
    <t>#0529</t>
  </si>
  <si>
    <t>Dermatofibrosarcoma Protuberans (DFSP)_隆起性皮膚線維肉腫</t>
  </si>
  <si>
    <t>#0530</t>
  </si>
  <si>
    <t>Desmoplastic Trichoepithelioma (DTE)_線維硬化性毛包上皮腫瘍</t>
  </si>
  <si>
    <t>#0531</t>
  </si>
  <si>
    <t>Endocrine Mucin Producing Sweat Gland Carcinoma (EMPSGC)_内分泌性粘液産生性汗腺癌</t>
  </si>
  <si>
    <t>#0532</t>
  </si>
  <si>
    <t>Extramammary Paget Disease (EMPD)_乳房外パジェット病</t>
  </si>
  <si>
    <t>#0533</t>
  </si>
  <si>
    <t>Melanoma (MEL)_悪性黒色腫</t>
  </si>
  <si>
    <t>#0534</t>
  </si>
  <si>
    <t>Acral Melanoma (ACRM)_先端黒色腫</t>
  </si>
  <si>
    <t>#0535</t>
  </si>
  <si>
    <t>Congenital Nevus (SKCN)_先天性母斑</t>
  </si>
  <si>
    <t>#0536</t>
  </si>
  <si>
    <t>Cutaneous Melanoma (SKCM)_皮膚黒色腫</t>
  </si>
  <si>
    <t>#0537</t>
  </si>
  <si>
    <t>Desmoplastic Melanoma (DESM)_線維形成性黒色腫</t>
  </si>
  <si>
    <t>#0538</t>
  </si>
  <si>
    <t>Lentigo Maligna Melanoma (SKLMM)_悪性黒子黒色腫</t>
  </si>
  <si>
    <t>#0539</t>
  </si>
  <si>
    <t>Melanoma of Unknown Primary (MUP)_原発不明の黒色腫</t>
  </si>
  <si>
    <t>#0540</t>
  </si>
  <si>
    <t>Spitzoid Melanoma (SPZM)_Spitz 母斑様黒色腫</t>
  </si>
  <si>
    <t>#0541</t>
  </si>
  <si>
    <t>Merkel Cell Carcinoma (MCC)_メルケル細胞癌</t>
  </si>
  <si>
    <t>#0542</t>
  </si>
  <si>
    <t>Microcystic Adnexal Carcinoma (MAC)_微小嚢胞性付属器癌</t>
  </si>
  <si>
    <t>#0543</t>
  </si>
  <si>
    <t>Porocarcinoma/Spiroadenocarcinoma (POCA)_汗孔癌/らせん腺癌</t>
  </si>
  <si>
    <t>#0544</t>
  </si>
  <si>
    <t>Poroma/Acrospiroma (PORO)_汗孔腫/先端汗腺腫</t>
  </si>
  <si>
    <t>#0546</t>
  </si>
  <si>
    <t>Proliferating Pilar Cystic Tumor (PPCT)_増殖性外毛根鞘嚢腫</t>
  </si>
  <si>
    <t>#0547</t>
  </si>
  <si>
    <t>Sebaceous Carcinoma (SEBA)_皮脂腺癌</t>
  </si>
  <si>
    <t>#0548</t>
  </si>
  <si>
    <t>Skin Adnexal Carcinoma (SKAC)_皮膚付属器癌</t>
  </si>
  <si>
    <t>#0549</t>
  </si>
  <si>
    <t>Spiroma/Spiradenoma (SPIR)_汗腺腫瘍/らせん腺種</t>
  </si>
  <si>
    <t>#0550</t>
  </si>
  <si>
    <t>Sweat Gland Adenocarcinoma (SGAD)_汗腺腺癌</t>
  </si>
  <si>
    <t>#0551</t>
  </si>
  <si>
    <t>Sweat Gland Carcinoma/Apocrine Eccrine Carcinoma (AECA)_汗腺癌/アポクリン・エクリン癌</t>
  </si>
  <si>
    <t>#0552</t>
  </si>
  <si>
    <t>Soft Tissue (SOFT_TISSUE)_軟部組織</t>
  </si>
  <si>
    <t>軟部組織</t>
    <phoneticPr fontId="5"/>
  </si>
  <si>
    <t>#0553</t>
  </si>
  <si>
    <t>Aggressive Angiomyxoma (AA)_侵襲性血管粘液腫</t>
  </si>
  <si>
    <t>#0554</t>
  </si>
  <si>
    <t>Alveolar Soft Part Sarcoma (ASPS)_胞巣状軟部肉腫</t>
  </si>
  <si>
    <t>#0555</t>
  </si>
  <si>
    <t>Angiomatoid Fibrous Histiocytoma (AFH)_類血管腫型線維性組織球腫</t>
  </si>
  <si>
    <t>#0556</t>
  </si>
  <si>
    <t>Angiosarcoma (ANGS)_血管肉腫</t>
  </si>
  <si>
    <t>#0557</t>
  </si>
  <si>
    <t>Atypical Lipomatous Tumor (ALT)_異型脂肪腫様腫瘍</t>
  </si>
  <si>
    <t>#0558</t>
  </si>
  <si>
    <t>Clear Cell Sarcoma (CCS)_明細胞肉腫</t>
  </si>
  <si>
    <t>#0559</t>
  </si>
  <si>
    <t>Dendritic Cell Sarcoma (DCS)_樹状細胞肉腫</t>
  </si>
  <si>
    <t>#0560</t>
  </si>
  <si>
    <t>Histiocytic Dendritic Cell Sarcoma (HDCS)_組織球性樹状細胞肉腫</t>
  </si>
  <si>
    <t>#0561</t>
  </si>
  <si>
    <t>Desmoid/Aggressive Fibromatosis (DES)_デスモイド/侵襲性線維腫症</t>
  </si>
  <si>
    <t>#0562</t>
  </si>
  <si>
    <t>Desmoplastic Small-Round-Cell Tumor (DSRCT)_線維形成性小円形細胞腫瘍</t>
  </si>
  <si>
    <t>#0563</t>
  </si>
  <si>
    <t>Epithelioid Hemangioendothelioma (EHAE)_類上皮血管内皮腫</t>
  </si>
  <si>
    <t>#0564</t>
  </si>
  <si>
    <t>Epithelioid Sarcoma (EPIS)_類上皮肉腫</t>
  </si>
  <si>
    <t>#0565</t>
  </si>
  <si>
    <t>Proximal-Type Epithelioid Sarcoma (PTES)_近位型類上皮肉腫</t>
  </si>
  <si>
    <t>#0566</t>
  </si>
  <si>
    <t>Ewing Sarcoma of Soft Tissue (ESST)_骨外性ユーイング肉腫</t>
  </si>
  <si>
    <t>#0567</t>
  </si>
  <si>
    <t>Fibrosarcoma (FIBS)_線維肉腫</t>
  </si>
  <si>
    <t>#0568</t>
  </si>
  <si>
    <t>Sclerosing Epithelioid Fibrosarcoma (SEF)_硬化性類上皮線維肉腫</t>
  </si>
  <si>
    <t>#0569</t>
  </si>
  <si>
    <t>Gastrointestinal Stromal Tumor (GIST)_消化管間質腫瘍</t>
  </si>
  <si>
    <t>#0570</t>
  </si>
  <si>
    <t>Glomangiosarcoma (GS)_悪性グロムス腫瘍</t>
  </si>
  <si>
    <t>#0571</t>
  </si>
  <si>
    <t>Hemangioma (HEMA)_血管腫</t>
  </si>
  <si>
    <t>#0572</t>
  </si>
  <si>
    <t>Infantile Fibrosarcoma (IFS)_乳児型線維肉腫</t>
  </si>
  <si>
    <t>#0573</t>
  </si>
  <si>
    <t>Inflammatory Myofibroblastic Tumor (IMT)_炎症性筋線維芽細胞腫瘍</t>
  </si>
  <si>
    <t>#0574</t>
  </si>
  <si>
    <t>Intimal Sarcoma (INTS)_血管内膜肉腫</t>
  </si>
  <si>
    <t>#0575</t>
  </si>
  <si>
    <t>Leiomyoma (LM)_平滑筋腫</t>
  </si>
  <si>
    <t>#0576</t>
  </si>
  <si>
    <t>Leiomyosarcoma (LMS)_平滑筋肉腫</t>
  </si>
  <si>
    <t>#0577</t>
  </si>
  <si>
    <t>Liposarcoma (LIPO)_脂肪肉腫</t>
  </si>
  <si>
    <t>#0578</t>
  </si>
  <si>
    <t>Dedifferentiated Liposarcoma (DDLS)_脱分化型脂肪肉腫</t>
  </si>
  <si>
    <t>#0579</t>
  </si>
  <si>
    <t>Myxoid/Round-Cell Liposarcoma (MRLS)_粘液型/円形細胞型脂肪肉腫</t>
  </si>
  <si>
    <t>#0580</t>
  </si>
  <si>
    <t>Pleomorphic Liposarcoma (PLLS)_多形型脂肪肉腫</t>
  </si>
  <si>
    <t>#0581</t>
  </si>
  <si>
    <t>Well-Differentiated Liposarcoma (WDLS)_高分化型脂肪肉腫</t>
  </si>
  <si>
    <t>#0582</t>
  </si>
  <si>
    <t>Low-Grade Fibromyxoid Sarcoma (LGFMS)_低悪性度線維粘液肉腫</t>
  </si>
  <si>
    <t>#0583</t>
  </si>
  <si>
    <t>Malignant Glomus Tumor (MGST)_悪性グロムス腫瘍</t>
  </si>
  <si>
    <t>#0584</t>
  </si>
  <si>
    <t>Myofibroma (MF)_筋線維腫</t>
  </si>
  <si>
    <t>#0585</t>
  </si>
  <si>
    <t>Myofibromatosis (IMS)_筋線維腫症</t>
  </si>
  <si>
    <t>#0586</t>
  </si>
  <si>
    <t>Myopericytoma (MPC)_筋周皮腫</t>
  </si>
  <si>
    <t>#0587</t>
  </si>
  <si>
    <t>Myxofibrosarcoma (MFS)_粘液線維肉腫</t>
  </si>
  <si>
    <t>#0588</t>
  </si>
  <si>
    <t>Myxoma (MYXO)_粘液腫</t>
  </si>
  <si>
    <t>#0589</t>
  </si>
  <si>
    <t>Ossifying Fibromyxoid Tumor (OFMT)_骨化性線維粘液性腫瘍</t>
  </si>
  <si>
    <t>#0590</t>
  </si>
  <si>
    <t>Paraganglioma (PGNG)_傍神経節腫 パラガングリオーマ</t>
  </si>
  <si>
    <t>#0591</t>
  </si>
  <si>
    <t>Perivascular Epithelioid Cell Tumor (PECOMA)_血管周囲性類上皮細胞性腫瘍</t>
  </si>
  <si>
    <t>#0592</t>
  </si>
  <si>
    <t>Pseudomyogenic Hemangioendothelioma (PMHE)_偽筋原性血管内皮腫</t>
  </si>
  <si>
    <t>#0593</t>
  </si>
  <si>
    <t>Radiation-Associated Sarcoma (RAS)_放射線誘発肉腫</t>
  </si>
  <si>
    <t>#0594</t>
  </si>
  <si>
    <t>Rhabdomyosarcoma (RMS)_横紋筋肉腫</t>
  </si>
  <si>
    <t>#0595</t>
  </si>
  <si>
    <t>Alveolar Rhabdomyosarcoma (ARMS)_胞巣型横紋筋肉腫</t>
  </si>
  <si>
    <t>#0596</t>
  </si>
  <si>
    <t>Embryonal Rhabdomyosarcoma (ERMS)_胎児型横紋筋肉腫</t>
  </si>
  <si>
    <t>#0597</t>
  </si>
  <si>
    <t>Pleomorphic Rhabdomyosarcoma (PLRMS)_多形型横紋筋肉腫</t>
  </si>
  <si>
    <t>#0598</t>
  </si>
  <si>
    <t>Spindle Cell Rhabdomyosarcoma (SCRMS)_紡錘形細胞型横紋筋肉腫</t>
  </si>
  <si>
    <t>#0599</t>
  </si>
  <si>
    <t>Spindle Cell/Sclerosing Rhabdomyosarcoma (SCSRMS)_紡錘形細胞型/硬化型横紋筋肉腫</t>
  </si>
  <si>
    <t>#0600</t>
  </si>
  <si>
    <t>Round Cell Sarcoma, NOS (RCSNOS)_円形細胞肉腫、特定不能</t>
  </si>
  <si>
    <t>#0601</t>
  </si>
  <si>
    <t>Sarcoma, NOS (SARCNOS)_肉腫、特定不能</t>
  </si>
  <si>
    <t>#0602</t>
  </si>
  <si>
    <t>Soft Tissue Myoepithelial Carcinoma (STMYEC)_軟部の筋上皮癌</t>
  </si>
  <si>
    <t>#0603</t>
  </si>
  <si>
    <t>Solitary Fibrous Tumor/Hemangiopericytoma (SFT)_孤立性線維性腫瘍/血管周皮種</t>
  </si>
  <si>
    <t>#0604</t>
  </si>
  <si>
    <t>Synovial Sarcoma (SYNS)_滑膜肉腫</t>
  </si>
  <si>
    <t>#0605</t>
  </si>
  <si>
    <t>Tenosynovial Giant Cell Tumor Diffuse Type (TGCT)_びまん型腱滑膜巨細胞腫</t>
  </si>
  <si>
    <t>#0606</t>
  </si>
  <si>
    <t>Undifferentiated Pleomorphic Sarcoma/Malignant Fibrous Histiocytoma/High-Grade Spindle Cell Sarcoma (MFH)_未分化多形肉腫/悪性線維性組織球腫/高悪性度紡錐細胞肉腫</t>
  </si>
  <si>
    <t>#0505</t>
  </si>
  <si>
    <t>Testis (TESTIS)_精巣</t>
  </si>
  <si>
    <t>精巣</t>
    <phoneticPr fontId="5"/>
  </si>
  <si>
    <t>#0506</t>
  </si>
  <si>
    <t>Non-Seminomatous Germ Cell Tumor (NSGCT)_非セミノーマ胚細胞腫瘍</t>
  </si>
  <si>
    <t>#0507</t>
  </si>
  <si>
    <t>Choriocarcinoma (TCCA)_絨毛癌</t>
  </si>
  <si>
    <t>#0508</t>
  </si>
  <si>
    <t>Embryonal Carcinoma (EMBCA)_胎児性癌</t>
  </si>
  <si>
    <t>#0509</t>
  </si>
  <si>
    <t>Germ Cell Tumor with Somatic-Type Malignancy (GCTSTM)_体細胞系の悪性成分を伴う胚細胞性腫瘍</t>
  </si>
  <si>
    <t>#0510</t>
  </si>
  <si>
    <t>Mixed Germ Cell Tumor (MGCT)_混合性胚細胞腫瘍</t>
  </si>
  <si>
    <t>#0511</t>
  </si>
  <si>
    <t>Teratoma (TT)_精巣奇形腫</t>
  </si>
  <si>
    <t>#0512</t>
  </si>
  <si>
    <t>Yolk Sac Tumor (TYST)_卵黄嚢腫瘍</t>
  </si>
  <si>
    <t>#0513</t>
  </si>
  <si>
    <t>Seminoma (SEM)_精上皮腫</t>
  </si>
  <si>
    <t>#0514</t>
  </si>
  <si>
    <t>Sex Cord Stromal Tumor (TSCST)_性索間質腫瘍</t>
  </si>
  <si>
    <t>#0515</t>
  </si>
  <si>
    <t>Testicular Lymphoma (TLYM)_精巣リンパ腫</t>
  </si>
  <si>
    <t>#0516</t>
  </si>
  <si>
    <t>Testicular Mesothelioma (TMESO)_精巣中皮腫</t>
  </si>
  <si>
    <t>#0205</t>
  </si>
  <si>
    <t>Thymus (THYMUS)_胸腺</t>
  </si>
  <si>
    <t>胸腺</t>
    <phoneticPr fontId="5"/>
  </si>
  <si>
    <t>#0206</t>
  </si>
  <si>
    <t>Thymic Epithelial Tumor (TET)_胸腺上皮性腫瘍</t>
  </si>
  <si>
    <t>#0207</t>
  </si>
  <si>
    <t>Thymic Carcinoma (THYC)_胸腺癌</t>
  </si>
  <si>
    <t>#0208</t>
  </si>
  <si>
    <t>Thymoma (THYM)_胸腺腫</t>
  </si>
  <si>
    <t>#0209</t>
  </si>
  <si>
    <t>Thymic Neuroendocrine Tumor (TNET)_胸腺神経内分泌腫瘍</t>
  </si>
  <si>
    <t>#0160</t>
  </si>
  <si>
    <t>Thyroid (THYROID)_甲状腺</t>
  </si>
  <si>
    <t>甲状腺</t>
    <phoneticPr fontId="5"/>
  </si>
  <si>
    <t>#0161</t>
  </si>
  <si>
    <t>Anaplastic Thyroid Cancer (THAP)_甲状腺退形成癌/未分化癌</t>
  </si>
  <si>
    <t>#0162</t>
  </si>
  <si>
    <t>Hurthle Cell Thyroid Cancer (THHC)_甲状腺ヒュルトレ細胞癌</t>
  </si>
  <si>
    <t>#0163</t>
  </si>
  <si>
    <t xml:space="preserve">Hyalinizing Trabecular Adenoma of the Thyroid (HTAT)_甲状腺硝子化索状腺腫 </t>
  </si>
  <si>
    <t>#0164</t>
  </si>
  <si>
    <t>Medullary Thyroid Cancer (THME)_甲状腺髄様癌</t>
  </si>
  <si>
    <t>#0165</t>
  </si>
  <si>
    <t>Oncocytic Adenoma of the Thyroid (OAT)_甲状腺好酸性細胞腺腫</t>
  </si>
  <si>
    <t>#0166</t>
  </si>
  <si>
    <t>Poorly Differentiated Thyroid Cancer (THPD)_甲状腺低分化癌</t>
  </si>
  <si>
    <t>#0167</t>
  </si>
  <si>
    <t>Well-Differentiated Thyroid Cancer (WDTC)_甲状腺高分化腫瘍</t>
  </si>
  <si>
    <t>#0168</t>
  </si>
  <si>
    <t>Follicular Thyroid Cancer (THFO)_濾胞性甲状腺癌</t>
  </si>
  <si>
    <t>#0169</t>
  </si>
  <si>
    <t>Papillary Thyroid Cancer (THPA)_乳頭様甲状腺癌</t>
  </si>
  <si>
    <t>#0425</t>
  </si>
  <si>
    <t>Uterus (UTERUS)_子宮</t>
  </si>
  <si>
    <t>子宮</t>
    <phoneticPr fontId="5"/>
  </si>
  <si>
    <t>#0426</t>
  </si>
  <si>
    <t>Endometrial Carcinoma (UCEC)_子宮内膜癌</t>
  </si>
  <si>
    <t>#0427</t>
  </si>
  <si>
    <t>Poorly Differentiated Carcinoma of the Uterus (UPDC)_子宮低分化癌</t>
  </si>
  <si>
    <t>#0428</t>
  </si>
  <si>
    <t>Uterine Adenosquamous Carcinoma (UASC)_子宮腺扁平上皮癌</t>
  </si>
  <si>
    <t>#0429</t>
  </si>
  <si>
    <t>Uterine Carcinosarcoma/Uterine Malignant Mixed Mullerian Tumor (UCS)_子宮癌肉腫/（子宮）悪性ミュラー管混合腫瘍</t>
  </si>
  <si>
    <t>#0430</t>
  </si>
  <si>
    <t>Uterine Clear Cell Carcinoma (UCCC)_子宮明細胞癌</t>
  </si>
  <si>
    <t>#0431</t>
  </si>
  <si>
    <t>Uterine Dedifferentiated Carcinoma (UDDC)_子宮脱分化癌</t>
  </si>
  <si>
    <t>#0432</t>
  </si>
  <si>
    <t>Uterine Endometrioid Carcinoma (UEC)_子宮類内膜腺癌</t>
  </si>
  <si>
    <t>#0433</t>
  </si>
  <si>
    <t>Uterine Mesonephric Carcinoma (UMNC)_子宮中腎癌</t>
  </si>
  <si>
    <t>#0434</t>
  </si>
  <si>
    <t>Uterine Mixed Endometrial Carcinoma (UMEC)_子宮混合内膜癌</t>
  </si>
  <si>
    <t>#0435</t>
  </si>
  <si>
    <t>Uterine Mucinous Carcinoma (UMC)_子宮粘液癌</t>
  </si>
  <si>
    <t>#0436</t>
  </si>
  <si>
    <t>Uterine Neuroendocrine Carcinoma (UNEC)_子宮神経内分泌癌</t>
  </si>
  <si>
    <t>#0437</t>
  </si>
  <si>
    <t>Uterine Serous Carcinoma/Uterine Papillary Serous Carcinoma (USC)_子宮漿液性癌/子宮乳頭状漿液性癌</t>
  </si>
  <si>
    <t>#0438</t>
  </si>
  <si>
    <t>Uterine Undifferentiated Carcinoma (UUC)_子宮未分化癌</t>
  </si>
  <si>
    <t>#0439</t>
  </si>
  <si>
    <t>Gestational Trophoblastic Disease (GTD)_妊娠性絨毛疾患</t>
  </si>
  <si>
    <t>#0440</t>
  </si>
  <si>
    <t>Choriocarcinoma (UCCA)_絨毛癌</t>
  </si>
  <si>
    <t>#0441</t>
  </si>
  <si>
    <t>Epithelioid Trophoblastic Tumor (ETT)_類上皮性トロホブラスト腫瘍</t>
  </si>
  <si>
    <t>#0442</t>
  </si>
  <si>
    <t>Molar Pregnancy (MP)_奇胎妊娠</t>
  </si>
  <si>
    <t>#0443</t>
  </si>
  <si>
    <t>Complete Hydatidiform Mole (CHM)_全胞状奇胎</t>
  </si>
  <si>
    <t>#0444</t>
  </si>
  <si>
    <t>Invasive Hydatidiform Mole (IHM)_浸潤性胞状奇胎</t>
  </si>
  <si>
    <t>#0445</t>
  </si>
  <si>
    <t>Partial Hydatidiform Mole (PHM)_部分胞状奇胎</t>
  </si>
  <si>
    <t>#0446</t>
  </si>
  <si>
    <t>Placental Site Trophoblastic Tumor (PSTT)_胎盤部トロホブラスト腫瘍</t>
  </si>
  <si>
    <t>#0447</t>
  </si>
  <si>
    <t>Other Uterine Tumor (OUTT)_その他子宮癌</t>
  </si>
  <si>
    <t>#0448</t>
  </si>
  <si>
    <t>Uterine Sarcoma/Mesenchymal (USARC)_子宮肉腫/間葉系</t>
  </si>
  <si>
    <t>#0449</t>
  </si>
  <si>
    <t>Endometrial Stromal Sarcoma (ESS)_子宮内膜間質肉腫</t>
  </si>
  <si>
    <t>#0450</t>
  </si>
  <si>
    <t>High-Grade Endometrial Stromal Sarcoma (HGESS)_高悪性度子宮内膜間質肉腫</t>
  </si>
  <si>
    <t>#0451</t>
  </si>
  <si>
    <t>Low-Grade Endometrial Stromal Sarcoma (LGESS)_低悪性度子宮内膜間質肉腫</t>
  </si>
  <si>
    <t>#0452</t>
  </si>
  <si>
    <t>Undifferentiated Uterine Sarcoma (UUS)_子宮未分化肉腫</t>
  </si>
  <si>
    <t>#0453</t>
  </si>
  <si>
    <t>Uterine Adenosarcoma (UAS)_子宮腺肉腫</t>
  </si>
  <si>
    <t>#0454</t>
  </si>
  <si>
    <t>Uterine Perivascular Epithelioid Cell Tumor (UPECOMA)_子宮血管周囲性類上皮細胞性腫瘍</t>
  </si>
  <si>
    <t>#0455</t>
  </si>
  <si>
    <t>Uterine Sarcoma, Other (OUSARC)_その他の子宮肉腫</t>
  </si>
  <si>
    <t>#0456</t>
  </si>
  <si>
    <t>Uterine Smooth Muscle Tumor (USMT)_子宮平滑筋腫瘍</t>
  </si>
  <si>
    <t>#0457</t>
  </si>
  <si>
    <t>Uterine Epithelioid Leiomyosarcoma (UELMS)_子宮類上皮平滑筋肉腫</t>
  </si>
  <si>
    <t>#0458</t>
  </si>
  <si>
    <t>Uterine Leiomyoma (ULM)_子宮平滑筋腫</t>
  </si>
  <si>
    <t>#0459</t>
  </si>
  <si>
    <t>Uterine Leiomyosarcoma (ULMS)_子宮平滑筋肉腫</t>
  </si>
  <si>
    <t>#0460</t>
  </si>
  <si>
    <t>Uterine Myxoid Leiomyosarcoma (UMLMS)_子宮粘液様平滑筋肉腫</t>
  </si>
  <si>
    <t>#0461</t>
  </si>
  <si>
    <t>Uterine Smooth Muscle Tumor of Uncertain Malignant Potential (USTUMP)_悪性度不明な平滑筋腫瘍</t>
  </si>
  <si>
    <t>#0486</t>
  </si>
  <si>
    <t>Vulva/Vagina (VULVA)_外陰部/膣</t>
  </si>
  <si>
    <t>外陰部/膣</t>
    <phoneticPr fontId="5"/>
  </si>
  <si>
    <t>#0487</t>
  </si>
  <si>
    <t>Germ Cell Tumor of the Vulva (VGCT)_外陰部胚細胞腫瘍</t>
  </si>
  <si>
    <t>#0488</t>
  </si>
  <si>
    <t>Dysgerminoma (VDYS)_外陰部未分化胚細胞腫</t>
  </si>
  <si>
    <t>#0489</t>
  </si>
  <si>
    <t>Embryonal Carcinoma (VOEC)_胎児性癌</t>
  </si>
  <si>
    <t>#0490</t>
  </si>
  <si>
    <t>Immature Teratoma (VIMT)_外陰部未熟奇形腫</t>
  </si>
  <si>
    <t>#0491</t>
  </si>
  <si>
    <t>Mature Teratoma (VMT)_外陰部成熟奇形腫</t>
  </si>
  <si>
    <t>#0492</t>
  </si>
  <si>
    <t>Mixed Germ Cell Tumor (VMGCT)_外陰部混合性胚細胞腫瘍</t>
  </si>
  <si>
    <t>#0493</t>
  </si>
  <si>
    <t>Polyembryoma (VPE)_外陰部多胚腫</t>
  </si>
  <si>
    <t>#0494</t>
  </si>
  <si>
    <t>Yolk Sac Tumor (VYST)_外陰部卵黄嚢腫瘍</t>
  </si>
  <si>
    <t>#0495</t>
  </si>
  <si>
    <t>Mucinous Adenocarcinoma of the Vulva/Vagina (VMA)_外陰部/膣粘液腺癌</t>
  </si>
  <si>
    <t>#0496</t>
  </si>
  <si>
    <t>Mucosal Melanoma of the Vulva/Vagina (VMM)_外陰部/膣粘膜黒色腫</t>
  </si>
  <si>
    <t>#0497</t>
  </si>
  <si>
    <t>Poorly Differentiated Vaginal Carcinoma (VPDC)_低分化膣癌</t>
  </si>
  <si>
    <t>#0498</t>
  </si>
  <si>
    <t>Squamous Cell Carcinoma of the Vulva/Vagina (VSC)_外陰部/膣扁平上皮癌</t>
  </si>
  <si>
    <t>#0499</t>
  </si>
  <si>
    <t>Vaginal Adenocarcinoma (VA)_膣腺癌</t>
  </si>
  <si>
    <t>重複がん１</t>
    <rPh sb="0" eb="2">
      <t>チョウフク</t>
    </rPh>
    <phoneticPr fontId="5"/>
  </si>
  <si>
    <t>重複がん２</t>
    <rPh sb="0" eb="2">
      <t>チョウフク</t>
    </rPh>
    <phoneticPr fontId="5"/>
  </si>
  <si>
    <t>重複がん３</t>
    <rPh sb="0" eb="2">
      <t>チョウフク</t>
    </rPh>
    <phoneticPr fontId="5"/>
  </si>
  <si>
    <t>家系図より確認させていただきます。</t>
    <rPh sb="0" eb="3">
      <t>カケイズ</t>
    </rPh>
    <rPh sb="5" eb="7">
      <t>カクニン</t>
    </rPh>
    <phoneticPr fontId="5"/>
  </si>
  <si>
    <t>既知の遺伝性疾患の有無</t>
    <rPh sb="0" eb="2">
      <t>キチ</t>
    </rPh>
    <rPh sb="3" eb="8">
      <t>イデンセイシッカン</t>
    </rPh>
    <rPh sb="9" eb="11">
      <t>ウム</t>
    </rPh>
    <phoneticPr fontId="5"/>
  </si>
  <si>
    <t>既知の遺伝性疾患の名称</t>
    <rPh sb="0" eb="2">
      <t>キチ</t>
    </rPh>
    <rPh sb="3" eb="8">
      <t>イデンセイシッカン</t>
    </rPh>
    <rPh sb="9" eb="11">
      <t>メイショウ</t>
    </rPh>
    <phoneticPr fontId="5"/>
  </si>
  <si>
    <t xml:space="preserve">1:BAP1 Tumor Predisposition Synd </t>
    <phoneticPr fontId="5"/>
  </si>
  <si>
    <t xml:space="preserve">2:Birt-Hogg-Dube Syndrome(BHD) </t>
    <phoneticPr fontId="5"/>
  </si>
  <si>
    <t>3:Cancer Predisposition Synd</t>
    <phoneticPr fontId="5"/>
  </si>
  <si>
    <t>4:FAP</t>
  </si>
  <si>
    <t>5:HBOC</t>
    <phoneticPr fontId="5"/>
  </si>
  <si>
    <t xml:space="preserve">6:HDGC </t>
    <phoneticPr fontId="5"/>
  </si>
  <si>
    <t xml:space="preserve">7:Hereditary Leiomyomatosis and Renal Cell Cancer(HLRCC) </t>
    <phoneticPr fontId="5"/>
  </si>
  <si>
    <t>8:Hereditary Papillary Renal Cancer(HPRC)</t>
    <phoneticPr fontId="5"/>
  </si>
  <si>
    <t xml:space="preserve">9:HPPS </t>
  </si>
  <si>
    <t>10:Juvenile Polyposis</t>
  </si>
  <si>
    <t>11:Loeys-Dietz</t>
  </si>
  <si>
    <t xml:space="preserve">12:Lynch </t>
  </si>
  <si>
    <t>13:Malignant Melanoma</t>
  </si>
  <si>
    <t>14:MAP</t>
    <phoneticPr fontId="5"/>
  </si>
  <si>
    <t>15:Melanoma</t>
  </si>
  <si>
    <t>16:Melanoma/Pancreatic Ca</t>
  </si>
  <si>
    <t>17:MEN1</t>
  </si>
  <si>
    <t>18:MEN2</t>
  </si>
  <si>
    <t>19:MODY3</t>
  </si>
  <si>
    <t xml:space="preserve">20:NF1 </t>
  </si>
  <si>
    <t>21:NF2</t>
  </si>
  <si>
    <t>22:Peutz-Jeghers</t>
  </si>
  <si>
    <t>23:Polymerase Proofreading-Associated Polyposis(PPAP)</t>
    <phoneticPr fontId="5"/>
  </si>
  <si>
    <t>24:PTEN Hamartoma</t>
  </si>
  <si>
    <t>25:Retinoblastoma</t>
  </si>
  <si>
    <t>26:Rhabdoid Tumor Predisposition Synd</t>
    <phoneticPr fontId="5"/>
  </si>
  <si>
    <t>27:Inherited Bone Marrow Failure Synd</t>
    <phoneticPr fontId="5"/>
  </si>
  <si>
    <t>28:Loeys-Dietz</t>
    <phoneticPr fontId="5"/>
  </si>
  <si>
    <t>29:Pheochromocytoma</t>
  </si>
  <si>
    <t xml:space="preserve">30:Li-Fraumeni </t>
  </si>
  <si>
    <t>31:Tuberous Sclerosis CompleX</t>
    <phoneticPr fontId="5"/>
  </si>
  <si>
    <t>32:VHL</t>
  </si>
  <si>
    <t xml:space="preserve">33:WT1-related Wilms </t>
    <phoneticPr fontId="5"/>
  </si>
  <si>
    <t>99:その他</t>
  </si>
  <si>
    <t>【固形がん】がん腫区分情報</t>
    <rPh sb="1" eb="3">
      <t>コケイ</t>
    </rPh>
    <rPh sb="8" eb="9">
      <t>シュ</t>
    </rPh>
    <rPh sb="9" eb="11">
      <t>クブン</t>
    </rPh>
    <rPh sb="11" eb="13">
      <t>ジョウホウ</t>
    </rPh>
    <phoneticPr fontId="5"/>
  </si>
  <si>
    <t>検査方法</t>
    <rPh sb="0" eb="4">
      <t>ケンサホウホウ</t>
    </rPh>
    <phoneticPr fontId="5"/>
  </si>
  <si>
    <t>結果</t>
    <rPh sb="0" eb="2">
      <t>ケッカ</t>
    </rPh>
    <phoneticPr fontId="5"/>
  </si>
  <si>
    <t>T790M</t>
  </si>
  <si>
    <t>肺</t>
    <rPh sb="0" eb="1">
      <t>ハイ</t>
    </rPh>
    <phoneticPr fontId="30"/>
  </si>
  <si>
    <t>オンコマイン Dx targe Test マルチ CDx</t>
    <phoneticPr fontId="5"/>
  </si>
  <si>
    <t xml:space="preserve">F1 CDx </t>
    <phoneticPr fontId="30"/>
  </si>
  <si>
    <t>F1Liquid CDx</t>
  </si>
  <si>
    <t xml:space="preserve">Amoy Dx 肺癌マルチPCR パネル </t>
    <phoneticPr fontId="30"/>
  </si>
  <si>
    <t>ROS1-検査方法</t>
    <rPh sb="5" eb="9">
      <t>ケンサホウホウ</t>
    </rPh>
    <phoneticPr fontId="30"/>
  </si>
  <si>
    <t>Onco Guide AmoyDx</t>
    <phoneticPr fontId="30"/>
  </si>
  <si>
    <t>BRAF(V600)-検査方法</t>
    <rPh sb="11" eb="15">
      <t>ケンサホウホウ</t>
    </rPh>
    <phoneticPr fontId="30"/>
  </si>
  <si>
    <t>SP142</t>
  </si>
  <si>
    <t xml:space="preserve">SP263（術後補助療法） </t>
    <phoneticPr fontId="30"/>
  </si>
  <si>
    <t>PD-L1(IHC)-陽性率</t>
    <rPh sb="11" eb="14">
      <t>ヨウセイリツ</t>
    </rPh>
    <phoneticPr fontId="30"/>
  </si>
  <si>
    <t>入力（％）</t>
    <rPh sb="0" eb="2">
      <t>ニュウリョク</t>
    </rPh>
    <phoneticPr fontId="30"/>
  </si>
  <si>
    <t>MET遺伝子エクソン14スキッピング変異</t>
    <rPh sb="3" eb="6">
      <t>イデンシ</t>
    </rPh>
    <rPh sb="18" eb="20">
      <t>ヘンイ</t>
    </rPh>
    <phoneticPr fontId="30"/>
  </si>
  <si>
    <t>MET遺伝子エクソン14スキッピング変異－検査方法</t>
    <rPh sb="3" eb="6">
      <t>イデンシ</t>
    </rPh>
    <rPh sb="18" eb="20">
      <t>ヘンイ</t>
    </rPh>
    <rPh sb="21" eb="25">
      <t>ケンサホウホウ</t>
    </rPh>
    <phoneticPr fontId="30"/>
  </si>
  <si>
    <t>ArcherMETコンパニオン診断システム</t>
    <rPh sb="15" eb="17">
      <t>シンダン</t>
    </rPh>
    <phoneticPr fontId="30"/>
  </si>
  <si>
    <t>AmoyDx肺癌マルチ遺伝子PCRパネル</t>
    <rPh sb="6" eb="8">
      <t>ハイガン</t>
    </rPh>
    <rPh sb="11" eb="14">
      <t>イデンシ</t>
    </rPh>
    <phoneticPr fontId="30"/>
  </si>
  <si>
    <t>その他</t>
    <rPh sb="2" eb="3">
      <t>タ</t>
    </rPh>
    <phoneticPr fontId="30"/>
  </si>
  <si>
    <t>不明</t>
    <rPh sb="0" eb="2">
      <t>フメイ</t>
    </rPh>
    <phoneticPr fontId="30"/>
  </si>
  <si>
    <t>KRASG12C遺伝子変異</t>
    <rPh sb="8" eb="13">
      <t>イデンシヘンイ</t>
    </rPh>
    <phoneticPr fontId="30"/>
  </si>
  <si>
    <t>KRASG12C遺伝子変異-検査方法</t>
    <rPh sb="8" eb="13">
      <t>イデンシヘンイ</t>
    </rPh>
    <rPh sb="14" eb="18">
      <t>ケンサホウホウ</t>
    </rPh>
    <phoneticPr fontId="30"/>
  </si>
  <si>
    <t>RET融合</t>
    <rPh sb="3" eb="5">
      <t>ユウゴウ</t>
    </rPh>
    <phoneticPr fontId="30"/>
  </si>
  <si>
    <t>RET融合-検査方法</t>
    <rPh sb="3" eb="5">
      <t>ユウゴウ</t>
    </rPh>
    <rPh sb="6" eb="10">
      <t>ケンサホウホウ</t>
    </rPh>
    <phoneticPr fontId="30"/>
  </si>
  <si>
    <t>アスベスト曝露歴</t>
    <rPh sb="5" eb="7">
      <t>バクロ</t>
    </rPh>
    <rPh sb="7" eb="8">
      <t>レキ</t>
    </rPh>
    <phoneticPr fontId="30"/>
  </si>
  <si>
    <t>なし</t>
    <phoneticPr fontId="30"/>
  </si>
  <si>
    <t>乳房</t>
    <rPh sb="0" eb="2">
      <t>ニュウボウ</t>
    </rPh>
    <phoneticPr fontId="30"/>
  </si>
  <si>
    <t>ｇBRCA1-検査方法</t>
    <rPh sb="7" eb="9">
      <t>ケンサ</t>
    </rPh>
    <rPh sb="9" eb="11">
      <t>ホウホウ</t>
    </rPh>
    <phoneticPr fontId="5"/>
  </si>
  <si>
    <t>BRACAnalysis 診断システム</t>
  </si>
  <si>
    <t>ｇBRCA2-検査方法</t>
    <rPh sb="7" eb="9">
      <t>ケンサ</t>
    </rPh>
    <rPh sb="9" eb="11">
      <t>ホウホウ</t>
    </rPh>
    <phoneticPr fontId="5"/>
  </si>
  <si>
    <t>PD-L1タンパク</t>
    <phoneticPr fontId="30"/>
  </si>
  <si>
    <t>PD-L1タンパク-検査方法</t>
    <rPh sb="10" eb="14">
      <t>ケンサホウホウ</t>
    </rPh>
    <phoneticPr fontId="30"/>
  </si>
  <si>
    <t xml:space="preserve">PD-L1 IHC 22C3 pharmDx「ダコ」 </t>
    <phoneticPr fontId="30"/>
  </si>
  <si>
    <t xml:space="preserve">ベンタナ OptiView PD-L1(SP142) </t>
    <phoneticPr fontId="30"/>
  </si>
  <si>
    <t>ERBB2コピー数異常</t>
    <rPh sb="8" eb="9">
      <t>スウ</t>
    </rPh>
    <rPh sb="9" eb="11">
      <t>イジョウ</t>
    </rPh>
    <phoneticPr fontId="30"/>
  </si>
  <si>
    <t>ERBB2コピー数異常－検査方法</t>
    <rPh sb="8" eb="9">
      <t>スウ</t>
    </rPh>
    <rPh sb="9" eb="11">
      <t>イジョウ</t>
    </rPh>
    <rPh sb="12" eb="16">
      <t>ケンサホウホウ</t>
    </rPh>
    <phoneticPr fontId="30"/>
  </si>
  <si>
    <t>F1 CDx</t>
  </si>
  <si>
    <t>食道/胃or腸</t>
    <rPh sb="0" eb="2">
      <t>ショクドウ</t>
    </rPh>
    <rPh sb="3" eb="4">
      <t>イ</t>
    </rPh>
    <rPh sb="6" eb="7">
      <t>チョウ</t>
    </rPh>
    <phoneticPr fontId="30"/>
  </si>
  <si>
    <t>MEBGEN RASKET-B キット</t>
  </si>
  <si>
    <t xml:space="preserve">OncoBEAM RAS CRC キット </t>
  </si>
  <si>
    <t>F1 CDx</t>
    <phoneticPr fontId="30"/>
  </si>
  <si>
    <t>HER2タンパク-検査方法</t>
    <rPh sb="9" eb="13">
      <t>ケンサホウホウ</t>
    </rPh>
    <phoneticPr fontId="5"/>
  </si>
  <si>
    <t>ベンタナ ultraView パスウェー HER2(4B5)</t>
    <phoneticPr fontId="30"/>
  </si>
  <si>
    <t>HER2 遺伝⼦増幅(ISH 法)-検査方法</t>
  </si>
  <si>
    <t>パスビジョンHER-2 DNAプローブキット</t>
    <phoneticPr fontId="30"/>
  </si>
  <si>
    <t xml:space="preserve">HER2 遺伝⼦増幅(ISH 法) </t>
    <phoneticPr fontId="30"/>
  </si>
  <si>
    <t xml:space="preserve">MEBGEN RASKET-B キット </t>
    <phoneticPr fontId="30"/>
  </si>
  <si>
    <t>therascreen</t>
  </si>
  <si>
    <t>肝臓</t>
    <rPh sb="0" eb="2">
      <t>カンゾウ</t>
    </rPh>
    <phoneticPr fontId="30"/>
  </si>
  <si>
    <t>HBV-DNA</t>
    <phoneticPr fontId="30"/>
  </si>
  <si>
    <t>HCV-RNA</t>
    <phoneticPr fontId="30"/>
  </si>
  <si>
    <t>皮膚</t>
    <rPh sb="0" eb="2">
      <t>ヒフ</t>
    </rPh>
    <phoneticPr fontId="30"/>
  </si>
  <si>
    <t>BRAF遺伝子変異</t>
    <rPh sb="4" eb="9">
      <t>イデンシヘンイ</t>
    </rPh>
    <phoneticPr fontId="30"/>
  </si>
  <si>
    <t>BRAF遺伝子変異-検査方法</t>
    <rPh sb="4" eb="9">
      <t>イデンシヘンイ</t>
    </rPh>
    <rPh sb="10" eb="14">
      <t>ケンサホウホウ</t>
    </rPh>
    <phoneticPr fontId="30"/>
  </si>
  <si>
    <t>コバス BRAF V600 変異検出キット</t>
    <phoneticPr fontId="30"/>
  </si>
  <si>
    <t>THxID BRAF キット</t>
  </si>
  <si>
    <t>MEBGEN BRAF キット</t>
  </si>
  <si>
    <t>BRAF-type</t>
    <phoneticPr fontId="30"/>
  </si>
  <si>
    <t>V600E</t>
    <phoneticPr fontId="30"/>
  </si>
  <si>
    <t>V600K</t>
    <phoneticPr fontId="30"/>
  </si>
  <si>
    <t>唾液腺癌　（第2階層）</t>
    <rPh sb="0" eb="4">
      <t>ダエキセンガン</t>
    </rPh>
    <rPh sb="6" eb="7">
      <t>ダイ</t>
    </rPh>
    <rPh sb="8" eb="10">
      <t>カイソウ</t>
    </rPh>
    <phoneticPr fontId="30"/>
  </si>
  <si>
    <t xml:space="preserve">HER2 タンパク </t>
  </si>
  <si>
    <t>HER2 タンパク-検査方法</t>
  </si>
  <si>
    <t>甲状腺</t>
    <rPh sb="0" eb="3">
      <t>コウジョウセン</t>
    </rPh>
    <phoneticPr fontId="30"/>
  </si>
  <si>
    <t>RET 融合遺伝⼦</t>
  </si>
  <si>
    <t>RET 融合遺伝⼦-検査方法</t>
  </si>
  <si>
    <t>RET 遺伝⼦変異</t>
  </si>
  <si>
    <t>RET 遺伝⼦変異-検査方法</t>
  </si>
  <si>
    <t>胆道</t>
    <rPh sb="0" eb="2">
      <t>タンドウ</t>
    </rPh>
    <phoneticPr fontId="30"/>
  </si>
  <si>
    <t>FGFR2 融合遺伝⼦</t>
  </si>
  <si>
    <t>FGFR2 融合遺伝⼦-検査方法</t>
  </si>
  <si>
    <t>膵臓</t>
    <rPh sb="0" eb="2">
      <t>スイゾウ</t>
    </rPh>
    <phoneticPr fontId="30"/>
  </si>
  <si>
    <t>gBRCA1-検査方法</t>
    <rPh sb="7" eb="11">
      <t>ケンサホウホウ</t>
    </rPh>
    <phoneticPr fontId="30"/>
  </si>
  <si>
    <t>BRACAnalysis 診断システム</t>
    <phoneticPr fontId="30"/>
  </si>
  <si>
    <t xml:space="preserve">gBRCA2 </t>
  </si>
  <si>
    <t>gBRCA2 -検査方法</t>
    <rPh sb="8" eb="12">
      <t>ケンサホウホウ</t>
    </rPh>
    <phoneticPr fontId="30"/>
  </si>
  <si>
    <t>前立腺</t>
    <rPh sb="0" eb="3">
      <t>ゼンリツセン</t>
    </rPh>
    <phoneticPr fontId="30"/>
  </si>
  <si>
    <t>卵巣/卵管</t>
    <rPh sb="0" eb="2">
      <t>ランソウ</t>
    </rPh>
    <rPh sb="3" eb="5">
      <t>ランカン</t>
    </rPh>
    <phoneticPr fontId="30"/>
  </si>
  <si>
    <t>myChoice診断システム</t>
    <rPh sb="8" eb="10">
      <t>シンダン</t>
    </rPh>
    <phoneticPr fontId="30"/>
  </si>
  <si>
    <t>相同組換え修復欠損</t>
    <rPh sb="0" eb="2">
      <t>ソウドウ</t>
    </rPh>
    <rPh sb="2" eb="4">
      <t>クミカ</t>
    </rPh>
    <rPh sb="5" eb="9">
      <t>シュウフクケッソン</t>
    </rPh>
    <phoneticPr fontId="30"/>
  </si>
  <si>
    <t>相同組換え修復欠損-検査方法</t>
    <rPh sb="0" eb="2">
      <t>ソウドウ</t>
    </rPh>
    <rPh sb="2" eb="4">
      <t>クミカ</t>
    </rPh>
    <rPh sb="5" eb="9">
      <t>シュウフクケッソン</t>
    </rPh>
    <rPh sb="10" eb="14">
      <t>ケンサホウホウ</t>
    </rPh>
    <phoneticPr fontId="30"/>
  </si>
  <si>
    <t>なし</t>
  </si>
  <si>
    <t>● がん腫情報</t>
    <rPh sb="4" eb="5">
      <t>シュ</t>
    </rPh>
    <rPh sb="5" eb="7">
      <t>ジョウホウ</t>
    </rPh>
    <phoneticPr fontId="5"/>
  </si>
  <si>
    <t>精神障害</t>
  </si>
  <si>
    <t>一般・全身障害および投与部位の状態</t>
  </si>
  <si>
    <t>耳および迷路障害</t>
  </si>
  <si>
    <t>内分泌障害</t>
  </si>
  <si>
    <t>眼障害</t>
  </si>
  <si>
    <t>胃腸障害</t>
  </si>
  <si>
    <t>肝胆道系障害</t>
  </si>
  <si>
    <t>免疫系障害</t>
  </si>
  <si>
    <t>感染症および寄生虫症</t>
  </si>
  <si>
    <t>傷害、中毒および処置合併症</t>
  </si>
  <si>
    <t>臨床検査</t>
  </si>
  <si>
    <t>代謝および栄養障害</t>
  </si>
  <si>
    <t>筋骨格系および結合組織障害</t>
  </si>
  <si>
    <t>良性、悪性および詳細不明の新生物（嚢胞およびポリープを含む）</t>
  </si>
  <si>
    <t>神経系障害</t>
  </si>
  <si>
    <t>妊娠、産褥および周産期の状態</t>
  </si>
  <si>
    <t>腎および尿路障害</t>
  </si>
  <si>
    <t>呼吸器、胸郭および縦隔障害</t>
  </si>
  <si>
    <t>社会環境</t>
  </si>
  <si>
    <t>外科および内科処置</t>
  </si>
  <si>
    <t>血管障害</t>
  </si>
  <si>
    <t>大動脈弁疾患</t>
  </si>
  <si>
    <t>先天性、家族性および遺伝性障害、その他（具体的に記載    ）</t>
  </si>
  <si>
    <t>社会環境、その他（具体的に記載    ）</t>
  </si>
  <si>
    <t>外科および内科処置、その他（具体的に記載    ）</t>
  </si>
  <si>
    <t>心静止</t>
  </si>
  <si>
    <t>貧血</t>
  </si>
  <si>
    <t>骨髄細胞減少</t>
  </si>
  <si>
    <t>播種性血管内凝固</t>
  </si>
  <si>
    <t>好酸球増加症</t>
  </si>
  <si>
    <t>溶血</t>
  </si>
  <si>
    <t>溶血性尿毒症症候群</t>
  </si>
  <si>
    <t>白血球増加症</t>
  </si>
  <si>
    <t>リンパ節痛</t>
  </si>
  <si>
    <t>メトヘモグロビン血症</t>
  </si>
  <si>
    <t>血栓性血小板減少性紫斑病</t>
  </si>
  <si>
    <t>血液およびリンパ系障害、その他（具体的に記載    ）</t>
  </si>
  <si>
    <t>注入部位溢出</t>
  </si>
  <si>
    <r>
      <t>エキスパートパネル開催前に実施した当該腫瘍に対する薬物療法（抗悪性腫瘍薬）の薬剤の「一般名」及び「商品名」を記載してください。</t>
    </r>
    <r>
      <rPr>
        <sz val="9"/>
        <color rgb="FFFF0000"/>
        <rFont val="ＭＳ Ｐゴシック"/>
        <family val="3"/>
        <charset val="128"/>
        <scheme val="minor"/>
      </rPr>
      <t xml:space="preserve">ただし、「商品名」は任意入力となります。
</t>
    </r>
    <r>
      <rPr>
        <sz val="9"/>
        <color theme="1"/>
        <rFont val="ＭＳ Ｐゴシック"/>
        <family val="3"/>
        <charset val="128"/>
        <scheme val="minor"/>
      </rPr>
      <t xml:space="preserve">
【記載例】
　</t>
    </r>
    <r>
      <rPr>
        <sz val="9"/>
        <color rgb="FFFF0000"/>
        <rFont val="ＭＳ Ｐゴシック"/>
        <family val="3"/>
        <charset val="128"/>
        <scheme val="minor"/>
      </rPr>
      <t>一般名　　パクリタキセル</t>
    </r>
    <r>
      <rPr>
        <sz val="9"/>
        <color theme="1"/>
        <rFont val="ＭＳ Ｐゴシック"/>
        <family val="3"/>
        <charset val="128"/>
        <scheme val="minor"/>
      </rPr>
      <t xml:space="preserve">
</t>
    </r>
    <r>
      <rPr>
        <sz val="9"/>
        <color rgb="FF0070C0"/>
        <rFont val="ＭＳ Ｐゴシック"/>
        <family val="3"/>
        <charset val="128"/>
        <scheme val="minor"/>
      </rPr>
      <t xml:space="preserve">　商品名　　タキソール注射液３０ｍｇ
　　　　　　　 タキソール注射液１００ｍｇ
　　　　　　　 パクリタキセル３０ｍｇ　５ｍL注射液
　　　　　     パクリタキセル注１００ｍｇ／１６．７ｍL「NK」
　　　　     　パクリタキセル注射液１００ｍｇ「サワイ」
　　　　　     パクリタキセル１５０ｍｇ２５ｍL注射液
　　　　     　アブラキサン点滴静注用１００ｍｇ
　　　　     　パクリタキセル点滴静注用１００ｍｇ「サンド」
　　　　     　パクリタキセル注射液１００ｍｇ「ＮＰ」
　　　　     　パクリタキセル１００ｍｇ　１６．７ｍＬ注射液
</t>
    </r>
    <r>
      <rPr>
        <sz val="9"/>
        <color theme="1"/>
        <rFont val="ＭＳ Ｐゴシック"/>
        <family val="3"/>
        <charset val="128"/>
        <scheme val="minor"/>
      </rPr>
      <t xml:space="preserve">
</t>
    </r>
    <r>
      <rPr>
        <sz val="9"/>
        <rFont val="ＭＳ Ｐゴシック"/>
        <family val="3"/>
        <charset val="128"/>
        <scheme val="minor"/>
      </rPr>
      <t>複数の選択が可能・治療ラインごとに該当する薬剤名を全て入力してください。
薬剤が２種類以上の場合、適宜記載してください。</t>
    </r>
    <rPh sb="9" eb="11">
      <t>カイサイ</t>
    </rPh>
    <rPh sb="11" eb="12">
      <t>マエ</t>
    </rPh>
    <rPh sb="13" eb="15">
      <t>ジッシ</t>
    </rPh>
    <rPh sb="17" eb="19">
      <t>トウガイ</t>
    </rPh>
    <rPh sb="19" eb="21">
      <t>シュヨウ</t>
    </rPh>
    <rPh sb="22" eb="23">
      <t>タイ</t>
    </rPh>
    <rPh sb="25" eb="27">
      <t>ヤクブツ</t>
    </rPh>
    <rPh sb="27" eb="29">
      <t>リョウホウ</t>
    </rPh>
    <rPh sb="30" eb="31">
      <t>アラガ</t>
    </rPh>
    <rPh sb="31" eb="33">
      <t>アクセイ</t>
    </rPh>
    <rPh sb="33" eb="35">
      <t>シュヨウ</t>
    </rPh>
    <rPh sb="35" eb="36">
      <t>ヤク</t>
    </rPh>
    <rPh sb="38" eb="40">
      <t>ヤクザイ</t>
    </rPh>
    <rPh sb="42" eb="44">
      <t>イッパン</t>
    </rPh>
    <rPh sb="44" eb="45">
      <t>メイ</t>
    </rPh>
    <rPh sb="46" eb="47">
      <t>オヨ</t>
    </rPh>
    <rPh sb="49" eb="52">
      <t>ショウヒンメイ</t>
    </rPh>
    <rPh sb="54" eb="56">
      <t>キサイ</t>
    </rPh>
    <rPh sb="68" eb="70">
      <t>ショウヒン</t>
    </rPh>
    <rPh sb="70" eb="71">
      <t>メイ</t>
    </rPh>
    <rPh sb="73" eb="75">
      <t>ニンイ</t>
    </rPh>
    <rPh sb="75" eb="77">
      <t>ニュウリョク</t>
    </rPh>
    <rPh sb="86" eb="88">
      <t>キサイ</t>
    </rPh>
    <rPh sb="88" eb="89">
      <t>レイ</t>
    </rPh>
    <phoneticPr fontId="5"/>
  </si>
  <si>
    <t>コピペ</t>
    <phoneticPr fontId="5"/>
  </si>
  <si>
    <t>コピペ（推奨）</t>
    <phoneticPr fontId="5"/>
  </si>
  <si>
    <t>【重複がんの定義】異なる臓器にそれぞれ原発性のがんが存在する状態、又は同一の臓器内に異なる組織型のがんが存在する状態のうち少なくともどちらか一方が該当する場合を重複がんであるとする。</t>
    <rPh sb="1" eb="3">
      <t>チョウフク</t>
    </rPh>
    <rPh sb="6" eb="8">
      <t>テイギ</t>
    </rPh>
    <rPh sb="9" eb="10">
      <t>コト</t>
    </rPh>
    <rPh sb="12" eb="14">
      <t>ゾウキ</t>
    </rPh>
    <rPh sb="19" eb="22">
      <t>ゲンパツセイ</t>
    </rPh>
    <rPh sb="26" eb="28">
      <t>ソンザイ</t>
    </rPh>
    <rPh sb="30" eb="32">
      <t>ジョウタイ</t>
    </rPh>
    <rPh sb="33" eb="34">
      <t>マタ</t>
    </rPh>
    <rPh sb="35" eb="37">
      <t>ドウイツ</t>
    </rPh>
    <rPh sb="38" eb="40">
      <t>ゾウキ</t>
    </rPh>
    <rPh sb="40" eb="41">
      <t>ナイ</t>
    </rPh>
    <rPh sb="42" eb="43">
      <t>コト</t>
    </rPh>
    <rPh sb="45" eb="47">
      <t>ソシキ</t>
    </rPh>
    <rPh sb="47" eb="48">
      <t>カタ</t>
    </rPh>
    <rPh sb="52" eb="54">
      <t>ソンザイ</t>
    </rPh>
    <rPh sb="56" eb="58">
      <t>ジョウタイ</t>
    </rPh>
    <rPh sb="61" eb="62">
      <t>スク</t>
    </rPh>
    <rPh sb="70" eb="72">
      <t>イッポウ</t>
    </rPh>
    <rPh sb="73" eb="75">
      <t>ガイトウ</t>
    </rPh>
    <rPh sb="77" eb="79">
      <t>バアイ</t>
    </rPh>
    <rPh sb="80" eb="82">
      <t>チョウフク</t>
    </rPh>
    <phoneticPr fontId="5"/>
  </si>
  <si>
    <t>5-3が「あり」の場合記入をお願いします　※おおよその本数
数値型　8桁　小数点以下入力不可</t>
    <rPh sb="9" eb="11">
      <t>バアイ</t>
    </rPh>
    <rPh sb="11" eb="13">
      <t>キニュウ</t>
    </rPh>
    <rPh sb="15" eb="16">
      <t>ネガ</t>
    </rPh>
    <rPh sb="30" eb="32">
      <t>スウチ</t>
    </rPh>
    <rPh sb="32" eb="33">
      <t>カタ</t>
    </rPh>
    <rPh sb="35" eb="36">
      <t>ケタ</t>
    </rPh>
    <rPh sb="37" eb="40">
      <t>ショウスウテン</t>
    </rPh>
    <rPh sb="40" eb="42">
      <t>イカ</t>
    </rPh>
    <rPh sb="42" eb="44">
      <t>ニュウリョク</t>
    </rPh>
    <rPh sb="44" eb="46">
      <t>フカ</t>
    </rPh>
    <phoneticPr fontId="5"/>
  </si>
  <si>
    <t>5-3が「あり」の場合記入をお願いします
数値型　3桁（0~100）小数点以下入力不可</t>
    <rPh sb="21" eb="23">
      <t>スウチ</t>
    </rPh>
    <rPh sb="23" eb="24">
      <t>カタ</t>
    </rPh>
    <rPh sb="26" eb="27">
      <t>ケタ</t>
    </rPh>
    <rPh sb="34" eb="37">
      <t>ショウスウテン</t>
    </rPh>
    <rPh sb="37" eb="39">
      <t>イカ</t>
    </rPh>
    <rPh sb="39" eb="41">
      <t>ニュウリョク</t>
    </rPh>
    <rPh sb="41" eb="43">
      <t>フカ</t>
    </rPh>
    <phoneticPr fontId="5"/>
  </si>
  <si>
    <t>←検査結果を記録するための項目</t>
    <rPh sb="1" eb="5">
      <t>ケンサケッカ</t>
    </rPh>
    <rPh sb="6" eb="8">
      <t>キロク</t>
    </rPh>
    <rPh sb="13" eb="15">
      <t>コウモク</t>
    </rPh>
    <phoneticPr fontId="5"/>
  </si>
  <si>
    <t>※「[1-12]がん種区分」 で「肺（Lung)」を選択した場合のみ</t>
    <phoneticPr fontId="5"/>
  </si>
  <si>
    <r>
      <t xml:space="preserve">6-1が「あり」の場合展開しますので選択をお願いします※転移部位が複数ある場合は、複数選択してください。
</t>
    </r>
    <r>
      <rPr>
        <sz val="8"/>
        <color rgb="FFFF0000"/>
        <rFont val="ＭＳ Ｐゴシック"/>
        <family val="3"/>
        <charset val="128"/>
        <scheme val="minor"/>
      </rPr>
      <t>※４部位以上ある場合は、がんゲノム医療センター事務担当に連絡してください。</t>
    </r>
    <rPh sb="28" eb="30">
      <t>テンイ</t>
    </rPh>
    <rPh sb="30" eb="32">
      <t>ブイ</t>
    </rPh>
    <rPh sb="33" eb="35">
      <t>フクスウ</t>
    </rPh>
    <rPh sb="37" eb="39">
      <t>バアイ</t>
    </rPh>
    <rPh sb="41" eb="43">
      <t>フクスウ</t>
    </rPh>
    <rPh sb="43" eb="45">
      <t>センタク</t>
    </rPh>
    <rPh sb="55" eb="57">
      <t>ブイ</t>
    </rPh>
    <rPh sb="57" eb="59">
      <t>イジョウ</t>
    </rPh>
    <phoneticPr fontId="5"/>
  </si>
  <si>
    <t>項目名</t>
    <rPh sb="0" eb="3">
      <t>コウモクメイ</t>
    </rPh>
    <phoneticPr fontId="5"/>
  </si>
  <si>
    <t>発熱性好中球減少症</t>
    <phoneticPr fontId="5"/>
  </si>
  <si>
    <t>CTCAEv5.0名称日本語【第２選択】にて「具体的に記載」とある場合に記載ください。</t>
    <rPh sb="15" eb="16">
      <t>ダイ</t>
    </rPh>
    <rPh sb="17" eb="19">
      <t>センタク</t>
    </rPh>
    <rPh sb="23" eb="26">
      <t>グタイテキ</t>
    </rPh>
    <rPh sb="27" eb="29">
      <t>キサイ</t>
    </rPh>
    <rPh sb="33" eb="35">
      <t>バアイ</t>
    </rPh>
    <rPh sb="36" eb="38">
      <t>キサイ</t>
    </rPh>
    <phoneticPr fontId="5"/>
  </si>
  <si>
    <t>具体的な記載</t>
    <rPh sb="0" eb="3">
      <t>グタイテキ</t>
    </rPh>
    <rPh sb="4" eb="6">
      <t>キサイ</t>
    </rPh>
    <phoneticPr fontId="5"/>
  </si>
  <si>
    <r>
      <t>レジメン内容</t>
    </r>
    <r>
      <rPr>
        <b/>
        <sz val="11"/>
        <color theme="1"/>
        <rFont val="ＭＳ Ｐゴシック"/>
        <family val="3"/>
        <charset val="128"/>
        <scheme val="minor"/>
      </rPr>
      <t>②</t>
    </r>
    <rPh sb="4" eb="6">
      <t>ナイヨウ</t>
    </rPh>
    <phoneticPr fontId="5"/>
  </si>
  <si>
    <r>
      <t>レジメン内容</t>
    </r>
    <r>
      <rPr>
        <b/>
        <sz val="11"/>
        <color theme="1"/>
        <rFont val="ＭＳ Ｐゴシック"/>
        <family val="3"/>
        <charset val="128"/>
        <scheme val="minor"/>
      </rPr>
      <t>①</t>
    </r>
    <rPh sb="4" eb="6">
      <t>ナイヨウ</t>
    </rPh>
    <phoneticPr fontId="5"/>
  </si>
  <si>
    <r>
      <t>レジメン内容</t>
    </r>
    <r>
      <rPr>
        <b/>
        <sz val="11"/>
        <color theme="1"/>
        <rFont val="ＭＳ Ｐゴシック"/>
        <family val="3"/>
        <charset val="128"/>
        <scheme val="minor"/>
      </rPr>
      <t>③</t>
    </r>
    <rPh sb="4" eb="6">
      <t>ナイヨウ</t>
    </rPh>
    <phoneticPr fontId="5"/>
  </si>
  <si>
    <r>
      <t>レジメン内容</t>
    </r>
    <r>
      <rPr>
        <b/>
        <sz val="11"/>
        <color theme="1"/>
        <rFont val="ＭＳ Ｐゴシック"/>
        <family val="3"/>
        <charset val="128"/>
        <scheme val="minor"/>
      </rPr>
      <t>④</t>
    </r>
    <rPh sb="4" eb="6">
      <t>ナイヨウ</t>
    </rPh>
    <phoneticPr fontId="5"/>
  </si>
  <si>
    <r>
      <t>レジメン内容</t>
    </r>
    <r>
      <rPr>
        <b/>
        <sz val="11"/>
        <color theme="1"/>
        <rFont val="ＭＳ Ｐゴシック"/>
        <family val="3"/>
        <charset val="128"/>
        <scheme val="minor"/>
      </rPr>
      <t>⑤</t>
    </r>
    <rPh sb="4" eb="6">
      <t>ナイヨウ</t>
    </rPh>
    <phoneticPr fontId="5"/>
  </si>
  <si>
    <r>
      <t>レジメン内容</t>
    </r>
    <r>
      <rPr>
        <b/>
        <sz val="11"/>
        <color theme="1"/>
        <rFont val="ＭＳ Ｐゴシック"/>
        <family val="3"/>
        <charset val="128"/>
        <scheme val="minor"/>
      </rPr>
      <t>⑥</t>
    </r>
    <rPh sb="4" eb="6">
      <t>ナイヨウ</t>
    </rPh>
    <phoneticPr fontId="5"/>
  </si>
  <si>
    <r>
      <t>レジメン内容</t>
    </r>
    <r>
      <rPr>
        <b/>
        <sz val="11"/>
        <color theme="1"/>
        <rFont val="ＭＳ Ｐゴシック"/>
        <family val="3"/>
        <charset val="128"/>
        <scheme val="minor"/>
      </rPr>
      <t>⑦</t>
    </r>
    <rPh sb="4" eb="6">
      <t>ナイヨウ</t>
    </rPh>
    <phoneticPr fontId="5"/>
  </si>
  <si>
    <r>
      <rPr>
        <sz val="8"/>
        <color rgb="FFFF0000"/>
        <rFont val="ＭＳ Ｐゴシック"/>
        <family val="3"/>
        <charset val="128"/>
        <scheme val="minor"/>
      </rPr>
      <t>「がん種区分がん種リスト」</t>
    </r>
    <r>
      <rPr>
        <sz val="8"/>
        <color theme="1"/>
        <rFont val="ＭＳ Ｐゴシック"/>
        <family val="3"/>
        <charset val="128"/>
        <scheme val="minor"/>
      </rPr>
      <t>のシートから該当の</t>
    </r>
    <r>
      <rPr>
        <sz val="8"/>
        <color rgb="FFFF0000"/>
        <rFont val="ＭＳ Ｐゴシック"/>
        <family val="3"/>
        <charset val="128"/>
        <scheme val="minor"/>
      </rPr>
      <t>データをコピーして、貼り付け</t>
    </r>
    <r>
      <rPr>
        <sz val="8"/>
        <color theme="1"/>
        <rFont val="ＭＳ Ｐゴシック"/>
        <family val="3"/>
        <charset val="128"/>
        <scheme val="minor"/>
      </rPr>
      <t>を行ってください。（必ずしも７階層まであるとは限りません）</t>
    </r>
    <rPh sb="3" eb="4">
      <t>シュ</t>
    </rPh>
    <rPh sb="4" eb="6">
      <t>クブン</t>
    </rPh>
    <rPh sb="8" eb="9">
      <t>シュ</t>
    </rPh>
    <phoneticPr fontId="5"/>
  </si>
  <si>
    <r>
      <t>←こちが「対象」となっている場合は、別シート</t>
    </r>
    <r>
      <rPr>
        <sz val="9"/>
        <color rgb="FFFF0000"/>
        <rFont val="ＭＳ Ｐゴシック"/>
        <family val="3"/>
        <charset val="128"/>
        <scheme val="minor"/>
      </rPr>
      <t>「がん種情報入力用」の回答</t>
    </r>
    <r>
      <rPr>
        <sz val="9"/>
        <color theme="1"/>
        <rFont val="ＭＳ Ｐゴシック"/>
        <family val="3"/>
        <charset val="128"/>
        <scheme val="minor"/>
      </rPr>
      <t>をお願いします。</t>
    </r>
    <rPh sb="5" eb="7">
      <t>タイショウ</t>
    </rPh>
    <rPh sb="14" eb="16">
      <t>バアイ</t>
    </rPh>
    <rPh sb="18" eb="19">
      <t>ベツ</t>
    </rPh>
    <rPh sb="25" eb="26">
      <t>シュ</t>
    </rPh>
    <rPh sb="26" eb="31">
      <t>ジョウホウニュウリョクヨウ</t>
    </rPh>
    <rPh sb="33" eb="35">
      <t>カイトウ</t>
    </rPh>
    <rPh sb="37" eb="38">
      <t>ネガ</t>
    </rPh>
    <phoneticPr fontId="5"/>
  </si>
  <si>
    <t>「EPまで」シートのF46のセルが対象となっている場合には必ず記載をお願いします。</t>
    <rPh sb="17" eb="19">
      <t>タイショウ</t>
    </rPh>
    <rPh sb="25" eb="27">
      <t>バアイ</t>
    </rPh>
    <rPh sb="29" eb="30">
      <t>カナラ</t>
    </rPh>
    <rPh sb="31" eb="33">
      <t>キサイ</t>
    </rPh>
    <rPh sb="35" eb="36">
      <t>ネガ</t>
    </rPh>
    <phoneticPr fontId="5"/>
  </si>
  <si>
    <t>・対象の疾患の中から、既に実施している検査について、セルに色を塗ることで回答をお願いいたします。</t>
    <rPh sb="1" eb="3">
      <t>タイショウ</t>
    </rPh>
    <rPh sb="4" eb="6">
      <t>シッカン</t>
    </rPh>
    <rPh sb="7" eb="8">
      <t>ナカ</t>
    </rPh>
    <rPh sb="11" eb="12">
      <t>スデ</t>
    </rPh>
    <rPh sb="13" eb="15">
      <t>ジッシ</t>
    </rPh>
    <rPh sb="19" eb="21">
      <t>ケンサ</t>
    </rPh>
    <rPh sb="29" eb="30">
      <t>イロ</t>
    </rPh>
    <rPh sb="31" eb="32">
      <t>ヌ</t>
    </rPh>
    <rPh sb="36" eb="38">
      <t>カイトウ</t>
    </rPh>
    <rPh sb="40" eb="41">
      <t>ネガ</t>
    </rPh>
    <phoneticPr fontId="5"/>
  </si>
  <si>
    <t>4-18</t>
    <phoneticPr fontId="5"/>
  </si>
  <si>
    <t>病理診断名</t>
    <rPh sb="0" eb="2">
      <t>ビョウリ</t>
    </rPh>
    <rPh sb="2" eb="5">
      <t>シンダンメイ</t>
    </rPh>
    <phoneticPr fontId="5"/>
  </si>
  <si>
    <t>NCC Oncopanel,GenMineTOP,F1 CDx,F1Liquid CDx,Oncomine Target Test,TSO Panel,G360CDx,その他</t>
    <rPh sb="86" eb="87">
      <t>タ</t>
    </rPh>
    <phoneticPr fontId="5"/>
  </si>
  <si>
    <t>多発がんの有無（同一臓器）</t>
    <rPh sb="0" eb="2">
      <t>タハツ</t>
    </rPh>
    <rPh sb="5" eb="7">
      <t>ウム</t>
    </rPh>
    <rPh sb="8" eb="12">
      <t>ドウイツゾウキ</t>
    </rPh>
    <phoneticPr fontId="5"/>
  </si>
  <si>
    <t>多発がんの活動性</t>
    <rPh sb="0" eb="2">
      <t>タハツ</t>
    </rPh>
    <rPh sb="5" eb="8">
      <t>カツドウセイ</t>
    </rPh>
    <phoneticPr fontId="5"/>
  </si>
  <si>
    <t>発症年齢　（歳）</t>
    <rPh sb="0" eb="4">
      <t>ハッショウネンレイ</t>
    </rPh>
    <rPh sb="6" eb="7">
      <t>サイ</t>
    </rPh>
    <phoneticPr fontId="5"/>
  </si>
  <si>
    <t>第一階層をOtherを選択した場合に記載</t>
    <rPh sb="0" eb="4">
      <t>ダイイチカイソウ</t>
    </rPh>
    <rPh sb="11" eb="13">
      <t>センタク</t>
    </rPh>
    <rPh sb="15" eb="17">
      <t>バアイ</t>
    </rPh>
    <rPh sb="18" eb="20">
      <t>キサイ</t>
    </rPh>
    <phoneticPr fontId="5"/>
  </si>
  <si>
    <t>HER2遺伝子増覆度</t>
    <rPh sb="4" eb="7">
      <t>イデンシ</t>
    </rPh>
    <rPh sb="7" eb="8">
      <t>ゾウ</t>
    </rPh>
    <rPh sb="8" eb="9">
      <t>フク</t>
    </rPh>
    <rPh sb="9" eb="10">
      <t>ド</t>
    </rPh>
    <phoneticPr fontId="30"/>
  </si>
  <si>
    <t>HER2遺伝子増覆度-検査方法</t>
    <rPh sb="4" eb="7">
      <t>イデンシ</t>
    </rPh>
    <rPh sb="7" eb="8">
      <t>ゾウ</t>
    </rPh>
    <rPh sb="8" eb="9">
      <t>オオ</t>
    </rPh>
    <rPh sb="9" eb="10">
      <t>ド</t>
    </rPh>
    <rPh sb="11" eb="15">
      <t>ケンサホウホウ</t>
    </rPh>
    <phoneticPr fontId="30"/>
  </si>
  <si>
    <r>
      <t>重複がん部位（</t>
    </r>
    <r>
      <rPr>
        <sz val="9"/>
        <color rgb="FFFF0000"/>
        <rFont val="ＭＳ Ｐゴシック"/>
        <family val="3"/>
        <charset val="128"/>
        <scheme val="minor"/>
      </rPr>
      <t>その他の場合</t>
    </r>
    <r>
      <rPr>
        <sz val="9"/>
        <color theme="1"/>
        <rFont val="ＭＳ Ｐゴシック"/>
        <family val="3"/>
        <charset val="128"/>
        <scheme val="minor"/>
      </rPr>
      <t>）</t>
    </r>
    <rPh sb="9" eb="10">
      <t>タ</t>
    </rPh>
    <rPh sb="11" eb="13">
      <t>バアイ</t>
    </rPh>
    <phoneticPr fontId="5"/>
  </si>
  <si>
    <t>憎悪確認日</t>
    <rPh sb="0" eb="5">
      <t>ゾウオカクニンビ</t>
    </rPh>
    <phoneticPr fontId="5"/>
  </si>
  <si>
    <t>記述式　日付</t>
    <rPh sb="0" eb="2">
      <t>キジュツ</t>
    </rPh>
    <rPh sb="2" eb="3">
      <t>シキ</t>
    </rPh>
    <rPh sb="4" eb="6">
      <t>ヒヅケ</t>
    </rPh>
    <phoneticPr fontId="5"/>
  </si>
  <si>
    <t>終了理由が「無効中止」の場合に記入をお願いします</t>
    <rPh sb="0" eb="2">
      <t>シュウリョウ</t>
    </rPh>
    <rPh sb="2" eb="4">
      <t>リユウ</t>
    </rPh>
    <rPh sb="6" eb="10">
      <t>ムコウチュウシ</t>
    </rPh>
    <rPh sb="12" eb="14">
      <t>バアイ</t>
    </rPh>
    <rPh sb="15" eb="17">
      <t>キニュウ</t>
    </rPh>
    <rPh sb="19" eb="20">
      <t>ネガ</t>
    </rPh>
    <phoneticPr fontId="5"/>
  </si>
  <si>
    <t>その他を選択した場合は真感銘を記載</t>
    <rPh sb="2" eb="3">
      <t>タ</t>
    </rPh>
    <rPh sb="4" eb="6">
      <t>センタク</t>
    </rPh>
    <rPh sb="8" eb="10">
      <t>バアイ</t>
    </rPh>
    <rPh sb="11" eb="14">
      <t>シンカンメイ</t>
    </rPh>
    <rPh sb="15" eb="17">
      <t>キサイ</t>
    </rPh>
    <phoneticPr fontId="5"/>
  </si>
  <si>
    <t>中止に至った有害事象の詳細</t>
    <rPh sb="0" eb="2">
      <t>チュウシ</t>
    </rPh>
    <rPh sb="3" eb="4">
      <t>イタ</t>
    </rPh>
    <rPh sb="6" eb="10">
      <t>ユウガイジショウ</t>
    </rPh>
    <rPh sb="11" eb="13">
      <t>ショウサイ</t>
    </rPh>
    <phoneticPr fontId="5"/>
  </si>
  <si>
    <t>中止に至った有害事象名</t>
    <rPh sb="0" eb="2">
      <t>チュウシ</t>
    </rPh>
    <rPh sb="3" eb="4">
      <t>イタ</t>
    </rPh>
    <rPh sb="6" eb="10">
      <t>ユウガイジショウ</t>
    </rPh>
    <rPh sb="10" eb="11">
      <t>メイ</t>
    </rPh>
    <phoneticPr fontId="5"/>
  </si>
  <si>
    <t>終了理由が「副作用等で中止」の場合に選択できます。</t>
    <rPh sb="0" eb="4">
      <t>シュウリョウリユウ</t>
    </rPh>
    <rPh sb="6" eb="10">
      <t>フクサヨウトウ</t>
    </rPh>
    <rPh sb="11" eb="13">
      <t>チュウシ</t>
    </rPh>
    <rPh sb="15" eb="17">
      <t>バアイ</t>
    </rPh>
    <rPh sb="18" eb="20">
      <t>センタク</t>
    </rPh>
    <phoneticPr fontId="5"/>
  </si>
  <si>
    <t>中止に至った有害事象の詳細が「あり」の場合に選択できます。</t>
    <rPh sb="0" eb="2">
      <t>チュウシ</t>
    </rPh>
    <rPh sb="3" eb="4">
      <t>イタ</t>
    </rPh>
    <rPh sb="6" eb="10">
      <t>ユウガイジショウ</t>
    </rPh>
    <rPh sb="11" eb="13">
      <t>ショウサイ</t>
    </rPh>
    <rPh sb="19" eb="21">
      <t>バアイ</t>
    </rPh>
    <rPh sb="22" eb="24">
      <t>センタク</t>
    </rPh>
    <phoneticPr fontId="5"/>
  </si>
  <si>
    <t>（投与終了日を入力すると継続中は消えます）</t>
    <rPh sb="1" eb="6">
      <t>トウヨシュウリョウビ</t>
    </rPh>
    <rPh sb="7" eb="9">
      <t>ニュウリョク</t>
    </rPh>
    <rPh sb="12" eb="15">
      <t>ケイゾクチュウ</t>
    </rPh>
    <rPh sb="16" eb="17">
      <t>キ</t>
    </rPh>
    <phoneticPr fontId="5"/>
  </si>
  <si>
    <t>中止に至った有害事象名（詳細）</t>
    <rPh sb="0" eb="2">
      <t>チュウシ</t>
    </rPh>
    <rPh sb="3" eb="4">
      <t>イタ</t>
    </rPh>
    <rPh sb="6" eb="10">
      <t>ユウガイジショウ</t>
    </rPh>
    <rPh sb="10" eb="11">
      <t>メイ</t>
    </rPh>
    <rPh sb="12" eb="14">
      <t>ショウサイ</t>
    </rPh>
    <phoneticPr fontId="5"/>
  </si>
  <si>
    <t>「Grade3以上あり」の場合展開しますので入力をお願いします
YYYY/MM/DDで入力ください。</t>
    <rPh sb="13" eb="15">
      <t>バアイ</t>
    </rPh>
    <rPh sb="15" eb="17">
      <t>テンカイ</t>
    </rPh>
    <rPh sb="22" eb="24">
      <t>ニュウリョク</t>
    </rPh>
    <rPh sb="26" eb="27">
      <t>ネガ</t>
    </rPh>
    <phoneticPr fontId="5"/>
  </si>
  <si>
    <t>「Grade3以上あり」の場合展開しますので選択をお願いします</t>
    <rPh sb="22" eb="24">
      <t>センタク</t>
    </rPh>
    <phoneticPr fontId="5"/>
  </si>
  <si>
    <t>「Grade3以上あり」の場合展開しますので選択をお願いします</t>
    <phoneticPr fontId="5"/>
  </si>
  <si>
    <t>Ｃ－ＣＡＴ登録記入用紙の入力方法について</t>
    <rPh sb="12" eb="14">
      <t>ニュウリョク</t>
    </rPh>
    <rPh sb="14" eb="16">
      <t>ホウホウ</t>
    </rPh>
    <phoneticPr fontId="5"/>
  </si>
  <si>
    <t>鳥取大学医学部附属病院　がんゲノム医療センター　</t>
    <rPh sb="0" eb="2">
      <t>トットリ</t>
    </rPh>
    <rPh sb="2" eb="4">
      <t>ダイガク</t>
    </rPh>
    <rPh sb="4" eb="7">
      <t>イガクブ</t>
    </rPh>
    <rPh sb="7" eb="9">
      <t>フゾク</t>
    </rPh>
    <rPh sb="9" eb="11">
      <t>ビョウイン</t>
    </rPh>
    <rPh sb="17" eb="19">
      <t>イリョウ</t>
    </rPh>
    <phoneticPr fontId="5"/>
  </si>
  <si>
    <t>　国は、患者さんおひとりおひとりのゲノム解析の結果得られる配列情報および診療情報を集約・保管し、利活用するための機関として、2018年6月に「がんゲノム情報管理センター」（Ｃ－ＣＡＴ）を国立がん研究センター内に設置しました。
　遺伝子パネル検査を実施するにあたっては、診療情報（性別・年齢、診断名、ステージ、治療法やその効果及び副作用に関する情報など）種々の情報を専用のシステムを利用して、Ｃ－ＣＡＴに提供する必要があります。（必須ではありませんが、提供しない場合、有用なレポートを受け取ることができません）
　当院で、遺伝子パネル検査を実施するためのシステム入力を行いますが、主治医の先生方に、そのもととなる情報をご提供いただくことが欠かせませんので、このExcelに必要事項を入力の上、情報提供いただきますようお願い申し上げます。</t>
    <rPh sb="1" eb="2">
      <t>クニ</t>
    </rPh>
    <rPh sb="114" eb="117">
      <t>イデンシ</t>
    </rPh>
    <rPh sb="120" eb="122">
      <t>ケンサ</t>
    </rPh>
    <rPh sb="123" eb="125">
      <t>ジッシ</t>
    </rPh>
    <rPh sb="176" eb="178">
      <t>シュジュ</t>
    </rPh>
    <rPh sb="179" eb="181">
      <t>ジョウホウ</t>
    </rPh>
    <rPh sb="182" eb="184">
      <t>センヨウ</t>
    </rPh>
    <rPh sb="190" eb="192">
      <t>リヨウ</t>
    </rPh>
    <rPh sb="201" eb="203">
      <t>テイキョウ</t>
    </rPh>
    <rPh sb="205" eb="207">
      <t>ヒツヨウ</t>
    </rPh>
    <rPh sb="214" eb="216">
      <t>ヒッス</t>
    </rPh>
    <rPh sb="225" eb="227">
      <t>テイキョウ</t>
    </rPh>
    <rPh sb="230" eb="232">
      <t>バアイ</t>
    </rPh>
    <rPh sb="233" eb="235">
      <t>ユウヨウ</t>
    </rPh>
    <rPh sb="241" eb="242">
      <t>ウ</t>
    </rPh>
    <rPh sb="243" eb="244">
      <t>ト</t>
    </rPh>
    <rPh sb="256" eb="258">
      <t>トウイン</t>
    </rPh>
    <rPh sb="260" eb="263">
      <t>イデンシ</t>
    </rPh>
    <rPh sb="266" eb="268">
      <t>ケンサ</t>
    </rPh>
    <rPh sb="269" eb="271">
      <t>ジッシ</t>
    </rPh>
    <rPh sb="280" eb="282">
      <t>ニュウリョク</t>
    </rPh>
    <rPh sb="283" eb="284">
      <t>オコナ</t>
    </rPh>
    <rPh sb="289" eb="292">
      <t>シュジイ</t>
    </rPh>
    <rPh sb="293" eb="295">
      <t>センセイ</t>
    </rPh>
    <rPh sb="295" eb="296">
      <t>カタ</t>
    </rPh>
    <rPh sb="305" eb="307">
      <t>ジョウホウ</t>
    </rPh>
    <rPh sb="309" eb="311">
      <t>テイキョウ</t>
    </rPh>
    <rPh sb="318" eb="319">
      <t>カ</t>
    </rPh>
    <rPh sb="335" eb="337">
      <t>ヒツヨウ</t>
    </rPh>
    <rPh sb="337" eb="339">
      <t>ジコウ</t>
    </rPh>
    <rPh sb="340" eb="342">
      <t>ニュウリョク</t>
    </rPh>
    <rPh sb="343" eb="344">
      <t>ウエ</t>
    </rPh>
    <rPh sb="345" eb="347">
      <t>ジョウホウ</t>
    </rPh>
    <rPh sb="347" eb="349">
      <t>テイキョウ</t>
    </rPh>
    <rPh sb="358" eb="359">
      <t>ネガ</t>
    </rPh>
    <rPh sb="360" eb="361">
      <t>モウ</t>
    </rPh>
    <rPh sb="362" eb="363">
      <t>ア</t>
    </rPh>
    <phoneticPr fontId="5"/>
  </si>
  <si>
    <t>　</t>
    <phoneticPr fontId="5"/>
  </si>
  <si>
    <t>ピンク色のシートになっている以下の項目の必要事項を入力してください</t>
    <phoneticPr fontId="5"/>
  </si>
  <si>
    <t>【注意点】</t>
    <rPh sb="1" eb="3">
      <t>チュウイ</t>
    </rPh>
    <rPh sb="3" eb="4">
      <t>テン</t>
    </rPh>
    <phoneticPr fontId="5"/>
  </si>
  <si>
    <t>※</t>
    <phoneticPr fontId="5"/>
  </si>
  <si>
    <t>入力が漏れている場合は、検査依頼自体ができない場合があります。</t>
    <rPh sb="0" eb="2">
      <t>ニュウリョク</t>
    </rPh>
    <rPh sb="3" eb="4">
      <t>モ</t>
    </rPh>
    <rPh sb="8" eb="10">
      <t>バアイ</t>
    </rPh>
    <rPh sb="12" eb="14">
      <t>ケンサ</t>
    </rPh>
    <rPh sb="14" eb="16">
      <t>イライ</t>
    </rPh>
    <rPh sb="16" eb="18">
      <t>ジタイ</t>
    </rPh>
    <rPh sb="23" eb="25">
      <t>バアイ</t>
    </rPh>
    <phoneticPr fontId="5"/>
  </si>
  <si>
    <t>● 医事課医事総務係</t>
    <rPh sb="2" eb="5">
      <t>イジカ</t>
    </rPh>
    <rPh sb="5" eb="7">
      <t>イジ</t>
    </rPh>
    <rPh sb="7" eb="9">
      <t>ソウム</t>
    </rPh>
    <rPh sb="9" eb="10">
      <t>カカリ</t>
    </rPh>
    <phoneticPr fontId="5"/>
  </si>
  <si>
    <t>電話：０８５９－３８－７１１８</t>
    <rPh sb="0" eb="2">
      <t>デンワ</t>
    </rPh>
    <phoneticPr fontId="5"/>
  </si>
  <si>
    <t>各シートの中で、入力が必須な箇所は、背景が「ピンク色」と「水色」の項目です</t>
    <rPh sb="29" eb="31">
      <t>ミズイロ</t>
    </rPh>
    <phoneticPr fontId="5"/>
  </si>
  <si>
    <r>
      <rPr>
        <b/>
        <sz val="10"/>
        <color rgb="FFFF0000"/>
        <rFont val="ＭＳ Ｐゴシック"/>
        <family val="3"/>
        <charset val="128"/>
        <scheme val="minor"/>
      </rPr>
      <t>●</t>
    </r>
    <r>
      <rPr>
        <b/>
        <sz val="10"/>
        <color rgb="FFCC00CC"/>
        <rFont val="ＭＳ Ｐゴシック"/>
        <family val="3"/>
        <charset val="128"/>
        <scheme val="minor"/>
      </rPr>
      <t>別シート</t>
    </r>
    <r>
      <rPr>
        <b/>
        <sz val="10"/>
        <color rgb="FFFF0000"/>
        <rFont val="ＭＳ Ｐゴシック"/>
        <family val="3"/>
        <charset val="128"/>
        <scheme val="minor"/>
      </rPr>
      <t xml:space="preserve">「がん種区分がん種リスト」から該当のデータをコピーして、貼り付けを行ってください。（必ずしも７階層まであるとは限りません）
</t>
    </r>
    <r>
      <rPr>
        <sz val="10"/>
        <rFont val="ＭＳ Ｐゴシック"/>
        <family val="3"/>
        <charset val="128"/>
        <scheme val="minor"/>
      </rPr>
      <t>●本項目は、「C-CAT調査結果」の作成において、鍵（キー）となる重要な項目ですので、その選択は慎重に行ってください。
※第２階層以降は、入力が必須ではありませんが、C-CATから入力を強く推奨されていますので、可能な限り入力をお願いします。
※原発部位が不明の場合は、「その他（other）」を選択し、「がん種区分（その他）」に”原発不明”と入力してください。</t>
    </r>
    <rPh sb="20" eb="22">
      <t>ガイトウ</t>
    </rPh>
    <rPh sb="33" eb="34">
      <t>ハ</t>
    </rPh>
    <rPh sb="35" eb="36">
      <t>ツ</t>
    </rPh>
    <rPh sb="38" eb="39">
      <t>オコナ</t>
    </rPh>
    <rPh sb="47" eb="48">
      <t>カナラ</t>
    </rPh>
    <rPh sb="52" eb="54">
      <t>カイソウ</t>
    </rPh>
    <rPh sb="60" eb="61">
      <t>カギ</t>
    </rPh>
    <rPh sb="69" eb="70">
      <t>ホン</t>
    </rPh>
    <rPh sb="70" eb="72">
      <t>コウモク</t>
    </rPh>
    <rPh sb="80" eb="82">
      <t>チョウサ</t>
    </rPh>
    <rPh sb="82" eb="84">
      <t>ケッカ</t>
    </rPh>
    <rPh sb="86" eb="88">
      <t>サクセイ</t>
    </rPh>
    <rPh sb="93" eb="94">
      <t>カギ</t>
    </rPh>
    <rPh sb="101" eb="103">
      <t>ジュウヨウ</t>
    </rPh>
    <rPh sb="104" eb="106">
      <t>コウモク</t>
    </rPh>
    <rPh sb="113" eb="115">
      <t>センタク</t>
    </rPh>
    <rPh sb="116" eb="118">
      <t>シンチョウ</t>
    </rPh>
    <rPh sb="119" eb="120">
      <t>オコナ</t>
    </rPh>
    <rPh sb="130" eb="131">
      <t>ダイ</t>
    </rPh>
    <rPh sb="132" eb="134">
      <t>カイソウ</t>
    </rPh>
    <rPh sb="134" eb="136">
      <t>イコウ</t>
    </rPh>
    <rPh sb="138" eb="140">
      <t>ニュウリョク</t>
    </rPh>
    <rPh sb="141" eb="143">
      <t>ヒッス</t>
    </rPh>
    <rPh sb="159" eb="161">
      <t>ニュウリョク</t>
    </rPh>
    <rPh sb="162" eb="163">
      <t>ツヨ</t>
    </rPh>
    <rPh sb="164" eb="166">
      <t>スイショウ</t>
    </rPh>
    <rPh sb="175" eb="177">
      <t>カノウ</t>
    </rPh>
    <rPh sb="178" eb="179">
      <t>カギ</t>
    </rPh>
    <rPh sb="180" eb="182">
      <t>ニュウリョク</t>
    </rPh>
    <rPh sb="184" eb="185">
      <t>ネガ</t>
    </rPh>
    <rPh sb="193" eb="195">
      <t>ゲンパツ</t>
    </rPh>
    <rPh sb="195" eb="197">
      <t>ブイ</t>
    </rPh>
    <rPh sb="198" eb="200">
      <t>フメイ</t>
    </rPh>
    <rPh sb="201" eb="203">
      <t>バアイ</t>
    </rPh>
    <rPh sb="208" eb="209">
      <t>ホカ</t>
    </rPh>
    <rPh sb="225" eb="226">
      <t>タネ</t>
    </rPh>
    <rPh sb="226" eb="228">
      <t>クブン</t>
    </rPh>
    <rPh sb="231" eb="232">
      <t>ホカ</t>
    </rPh>
    <rPh sb="236" eb="238">
      <t>ゲンパツ</t>
    </rPh>
    <rPh sb="238" eb="240">
      <t>フメイ</t>
    </rPh>
    <rPh sb="242" eb="244">
      <t>ニュウリョク</t>
    </rPh>
    <phoneticPr fontId="5"/>
  </si>
  <si>
    <t>コピペ（推奨）</t>
  </si>
  <si>
    <t>備考がある場合は、空いている箇所等に記入をしてください。</t>
    <rPh sb="0" eb="2">
      <t>ビコウ</t>
    </rPh>
    <rPh sb="5" eb="7">
      <t>バアイ</t>
    </rPh>
    <rPh sb="9" eb="10">
      <t>ア</t>
    </rPh>
    <rPh sb="14" eb="16">
      <t>カショ</t>
    </rPh>
    <rPh sb="16" eb="17">
      <t>トウ</t>
    </rPh>
    <rPh sb="18" eb="20">
      <t>キニュウ</t>
    </rPh>
    <phoneticPr fontId="5"/>
  </si>
  <si>
    <t>水色のセルは選択項目が指定してあるため、コピペ等はしないでください。</t>
    <rPh sb="0" eb="2">
      <t>ミズイロ</t>
    </rPh>
    <rPh sb="6" eb="8">
      <t>センタク</t>
    </rPh>
    <rPh sb="8" eb="10">
      <t>コウモク</t>
    </rPh>
    <rPh sb="11" eb="13">
      <t>シテイ</t>
    </rPh>
    <rPh sb="23" eb="24">
      <t>トウ</t>
    </rPh>
    <phoneticPr fontId="5"/>
  </si>
  <si>
    <t>医療機関名</t>
    <rPh sb="0" eb="5">
      <t>イリョウキカンメイ</t>
    </rPh>
    <phoneticPr fontId="5"/>
  </si>
  <si>
    <t>担当医師名</t>
    <rPh sb="0" eb="2">
      <t>タントウ</t>
    </rPh>
    <rPh sb="2" eb="5">
      <t>イシメイ</t>
    </rPh>
    <phoneticPr fontId="5"/>
  </si>
  <si>
    <r>
      <rPr>
        <b/>
        <sz val="11"/>
        <color rgb="FFFF0000"/>
        <rFont val="ＭＳ Ｐゴシック"/>
        <family val="3"/>
        <charset val="128"/>
        <scheme val="minor"/>
      </rPr>
      <t>「検体発送まで」</t>
    </r>
    <r>
      <rPr>
        <sz val="11"/>
        <color theme="1"/>
        <rFont val="ＭＳ Ｐゴシック"/>
        <family val="3"/>
        <charset val="128"/>
        <scheme val="minor"/>
      </rPr>
      <t>と</t>
    </r>
    <r>
      <rPr>
        <b/>
        <sz val="11"/>
        <color rgb="FFFF0000"/>
        <rFont val="ＭＳ Ｐゴシック"/>
        <family val="3"/>
        <charset val="128"/>
        <scheme val="minor"/>
      </rPr>
      <t>「EPまで」「がん腫情報入力用」を印刷し、</t>
    </r>
    <r>
      <rPr>
        <sz val="11"/>
        <color theme="1"/>
        <rFont val="ＭＳ Ｐゴシック"/>
        <family val="3"/>
        <charset val="128"/>
        <scheme val="minor"/>
      </rPr>
      <t>その他の必要書類とともにご提供ください。</t>
    </r>
    <rPh sb="1" eb="3">
      <t>ケンタイ</t>
    </rPh>
    <rPh sb="3" eb="5">
      <t>ハッソウ</t>
    </rPh>
    <rPh sb="26" eb="28">
      <t>インサツ</t>
    </rPh>
    <rPh sb="32" eb="33">
      <t>ホカ</t>
    </rPh>
    <rPh sb="34" eb="36">
      <t>ヒツヨウ</t>
    </rPh>
    <rPh sb="36" eb="38">
      <t>ショルイ</t>
    </rPh>
    <rPh sb="43" eb="45">
      <t>テイキョウ</t>
    </rPh>
    <phoneticPr fontId="5"/>
  </si>
  <si>
    <t>②</t>
    <phoneticPr fontId="5"/>
  </si>
  <si>
    <r>
      <t>入力いただくシートは</t>
    </r>
    <r>
      <rPr>
        <sz val="11"/>
        <color rgb="FFFF0000"/>
        <rFont val="ＭＳ Ｐゴシック"/>
        <family val="3"/>
        <charset val="128"/>
        <scheme val="minor"/>
      </rPr>
      <t>「検体発送まで」[EPまで」「がん腫情報入力用」</t>
    </r>
    <r>
      <rPr>
        <sz val="11"/>
        <color theme="1"/>
        <rFont val="ＭＳ Ｐゴシック"/>
        <family val="3"/>
        <charset val="128"/>
        <scheme val="minor"/>
      </rPr>
      <t>のシートです。</t>
    </r>
    <rPh sb="0" eb="2">
      <t>ニュウリョク</t>
    </rPh>
    <rPh sb="11" eb="15">
      <t>ケンタイハッソウ</t>
    </rPh>
    <phoneticPr fontId="5"/>
  </si>
  <si>
    <t>「がん腫区分がん種リスト」のシートはコピペに使用します。</t>
    <rPh sb="3" eb="4">
      <t>シュ</t>
    </rPh>
    <rPh sb="4" eb="6">
      <t>クブン</t>
    </rPh>
    <rPh sb="8" eb="9">
      <t>シュ</t>
    </rPh>
    <rPh sb="22" eb="24">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</si>
</sst>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
    <numFmt numFmtId="177" formatCode="\1\1\6#,##0"/>
    <numFmt numFmtId="178" formatCode="[$-F800]dddd\,\ mmmm\ dd\,\ yyyy"/>
    <numFmt numFmtId="179" formatCode="yyyy&quot;年&quot;m&quot;月&quot;d&quot;日&quot;;@"/>
    <numFmt numFmtId="180" formatCode="0&quot;枚&quot;"/>
    <numFmt numFmtId="181" formatCode="0;[Red]\(0\)"/>
    <numFmt numFmtId="182" formatCode="[$]ggge&quot;年&quot;m&quot;月&quot;d&quot;日&quot;;@"/>
    <numFmt numFmtId="183" formatCode="#,##0.0&quot;kg&quot;"/>
    <numFmt numFmtId="184" formatCode="#,##0.0&quot;cm&quot;"/>
  </numFmts>
  <fonts count="7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1"/>
      <color rgb="FF000000"/>
      <name val="MS PGothic"/>
      <family val="3"/>
      <charset val="128"/>
    </font>
    <font>
      <b/>
      <sz val="11"/>
      <color rgb="FF000000"/>
      <name val="MS PGothic"/>
      <family val="3"/>
      <charset val="128"/>
    </font>
    <font>
      <b/>
      <sz val="11"/>
      <name val="MS PGothic"/>
      <family val="3"/>
      <charset val="128"/>
    </font>
    <font>
      <sz val="11"/>
      <name val="MS PGothic"/>
      <family val="3"/>
      <charset val="128"/>
    </font>
    <font>
      <sz val="11"/>
      <color rgb="FF000000"/>
      <name val="'MS PGothic'"/>
    </font>
    <font>
      <b/>
      <sz val="10"/>
      <name val="ＭＳ Ｐゴシック"/>
      <family val="3"/>
      <charset val="128"/>
      <scheme val="minor"/>
    </font>
    <font>
      <sz val="10"/>
      <color rgb="FFC000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u/>
      <sz val="10"/>
      <color rgb="FFFF0000"/>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b/>
      <sz val="12"/>
      <color rgb="FFFF0000"/>
      <name val="ＭＳ Ｐゴシック"/>
      <family val="3"/>
      <charset val="128"/>
      <scheme val="minor"/>
    </font>
    <font>
      <b/>
      <sz val="11"/>
      <color theme="1"/>
      <name val="ＭＳ Ｐゴシック"/>
      <family val="3"/>
      <charset val="128"/>
      <scheme val="minor"/>
    </font>
    <font>
      <sz val="12"/>
      <name val="ＭＳ Ｐゴシック"/>
      <family val="2"/>
      <charset val="128"/>
      <scheme val="minor"/>
    </font>
    <font>
      <sz val="6"/>
      <name val="ＭＳ Ｐゴシック"/>
      <family val="2"/>
      <charset val="128"/>
      <scheme val="minor"/>
    </font>
    <font>
      <b/>
      <sz val="12"/>
      <name val="Arial"/>
      <family val="2"/>
    </font>
    <font>
      <b/>
      <sz val="12"/>
      <name val="ＭＳ Ｐゴシック"/>
      <family val="3"/>
      <charset val="128"/>
    </font>
    <font>
      <sz val="6"/>
      <name val="ＭＳ Ｐゴシック"/>
      <family val="3"/>
      <charset val="128"/>
    </font>
    <font>
      <sz val="11"/>
      <name val="ＭＳ Ｐゴシック"/>
      <family val="2"/>
      <charset val="128"/>
      <scheme val="minor"/>
    </font>
    <font>
      <sz val="12"/>
      <name val="Arial"/>
      <family val="2"/>
    </font>
    <font>
      <sz val="8"/>
      <name val="Arial"/>
      <family val="2"/>
    </font>
    <font>
      <sz val="12"/>
      <name val="ＭＳ Ｐゴシック"/>
      <family val="3"/>
      <charset val="128"/>
    </font>
    <font>
      <sz val="12"/>
      <name val="游ゴシック"/>
      <family val="3"/>
      <charset val="128"/>
    </font>
    <font>
      <vertAlign val="superscript"/>
      <sz val="12"/>
      <name val="Arial"/>
      <family val="2"/>
    </font>
    <font>
      <sz val="11"/>
      <color indexed="8"/>
      <name val="ＭＳ Ｐゴシック"/>
      <family val="3"/>
      <charset val="128"/>
    </font>
    <font>
      <sz val="11"/>
      <name val="Arial"/>
      <family val="2"/>
    </font>
    <font>
      <b/>
      <sz val="11"/>
      <name val="ＭＳ Ｐゴシック"/>
      <family val="3"/>
      <charset val="128"/>
    </font>
    <font>
      <sz val="11"/>
      <name val="ＭＳ Ｐゴシック"/>
      <family val="3"/>
      <charset val="128"/>
    </font>
    <font>
      <b/>
      <sz val="11"/>
      <name val="Arial"/>
      <family val="2"/>
    </font>
    <font>
      <sz val="10.5"/>
      <name val="Arial"/>
      <family val="2"/>
    </font>
    <font>
      <b/>
      <sz val="10.5"/>
      <name val="ＭＳ Ｐゴシック"/>
      <family val="3"/>
      <charset val="128"/>
    </font>
    <font>
      <b/>
      <sz val="10.5"/>
      <name val="Arial"/>
      <family val="2"/>
    </font>
    <font>
      <sz val="10.5"/>
      <name val="ＭＳ Ｐゴシック"/>
      <family val="3"/>
      <charset val="128"/>
    </font>
    <font>
      <sz val="12"/>
      <name val="Meiryo UI"/>
      <family val="2"/>
      <charset val="128"/>
    </font>
    <font>
      <b/>
      <sz val="8"/>
      <color theme="4" tint="-0.249977111117893"/>
      <name val="ＭＳ Ｐゴシック"/>
      <family val="3"/>
      <charset val="128"/>
      <scheme val="minor"/>
    </font>
    <font>
      <sz val="8"/>
      <color theme="4" tint="-0.249977111117893"/>
      <name val="ＭＳ Ｐゴシック"/>
      <family val="3"/>
      <charset val="128"/>
      <scheme val="minor"/>
    </font>
    <font>
      <sz val="12"/>
      <color theme="1"/>
      <name val="ＭＳ Ｐゴシック"/>
      <family val="3"/>
      <charset val="128"/>
      <scheme val="minor"/>
    </font>
    <font>
      <u/>
      <sz val="10"/>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24"/>
      <color theme="1"/>
      <name val="ＭＳ Ｐゴシック"/>
      <family val="3"/>
      <charset val="128"/>
      <scheme val="minor"/>
    </font>
    <font>
      <sz val="24"/>
      <color theme="1"/>
      <name val="ＭＳ Ｐゴシック"/>
      <family val="3"/>
      <charset val="128"/>
      <scheme val="minor"/>
    </font>
    <font>
      <sz val="10"/>
      <color rgb="FF00B050"/>
      <name val="ＭＳ Ｐゴシック"/>
      <family val="3"/>
      <charset val="128"/>
      <scheme val="minor"/>
    </font>
    <font>
      <b/>
      <sz val="11"/>
      <name val="ＭＳ Ｐゴシック"/>
      <family val="3"/>
      <charset val="128"/>
      <scheme val="minor"/>
    </font>
    <font>
      <b/>
      <sz val="11"/>
      <color theme="1" tint="0.249977111117893"/>
      <name val="ＭＳ Ｐゴシック"/>
      <family val="3"/>
      <charset val="128"/>
      <scheme val="minor"/>
    </font>
    <font>
      <b/>
      <sz val="11"/>
      <color theme="4" tint="-0.249977111117893"/>
      <name val="ＭＳ Ｐゴシック"/>
      <family val="3"/>
      <charset val="128"/>
      <scheme val="minor"/>
    </font>
    <font>
      <b/>
      <sz val="11"/>
      <color theme="7"/>
      <name val="ＭＳ Ｐゴシック"/>
      <family val="3"/>
      <charset val="128"/>
      <scheme val="minor"/>
    </font>
    <font>
      <b/>
      <sz val="11"/>
      <color rgb="FF00B050"/>
      <name val="ＭＳ Ｐゴシック"/>
      <family val="3"/>
      <charset val="128"/>
      <scheme val="minor"/>
    </font>
    <font>
      <b/>
      <sz val="11"/>
      <color rgb="FFFF6600"/>
      <name val="ＭＳ Ｐゴシック"/>
      <family val="3"/>
      <charset val="128"/>
      <scheme val="minor"/>
    </font>
    <font>
      <sz val="8"/>
      <color rgb="FFFF0000"/>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
      <sz val="9"/>
      <color rgb="FF0070C0"/>
      <name val="ＭＳ Ｐゴシック"/>
      <family val="3"/>
      <charset val="128"/>
      <scheme val="minor"/>
    </font>
    <font>
      <sz val="11"/>
      <name val="HGSｺﾞｼｯｸM"/>
      <family val="3"/>
      <charset val="128"/>
    </font>
    <font>
      <sz val="11"/>
      <color theme="1"/>
      <name val="HGSｺﾞｼｯｸM"/>
      <family val="3"/>
      <charset val="128"/>
    </font>
    <font>
      <sz val="11"/>
      <color rgb="FFFF0000"/>
      <name val="HGSｺﾞｼｯｸM"/>
      <family val="3"/>
      <charset val="128"/>
    </font>
    <font>
      <b/>
      <sz val="11"/>
      <color theme="1"/>
      <name val="HGSｺﾞｼｯｸM"/>
      <family val="3"/>
      <charset val="128"/>
    </font>
    <font>
      <b/>
      <sz val="16"/>
      <color theme="1"/>
      <name val="ＭＳ Ｐゴシック"/>
      <family val="3"/>
      <charset val="128"/>
      <scheme val="minor"/>
    </font>
    <font>
      <u val="double"/>
      <sz val="11"/>
      <color theme="1"/>
      <name val="ＭＳ Ｐゴシック"/>
      <family val="3"/>
      <charset val="128"/>
      <scheme val="minor"/>
    </font>
    <font>
      <b/>
      <sz val="10"/>
      <color rgb="FFCC00CC"/>
      <name val="ＭＳ Ｐゴシック"/>
      <family val="3"/>
      <charset val="128"/>
      <scheme val="minor"/>
    </font>
    <font>
      <sz val="11"/>
      <color rgb="FFFF0000"/>
      <name val="ＭＳ Ｐゴシック"/>
      <family val="3"/>
      <charset val="128"/>
      <scheme val="minor"/>
    </font>
  </fonts>
  <fills count="27">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CCFF"/>
        <bgColor indexed="64"/>
      </patternFill>
    </fill>
    <fill>
      <patternFill patternType="solid">
        <fgColor theme="0" tint="-0.249977111117893"/>
        <bgColor indexed="64"/>
      </patternFill>
    </fill>
    <fill>
      <patternFill patternType="solid">
        <fgColor theme="1"/>
        <bgColor indexed="64"/>
      </patternFill>
    </fill>
    <fill>
      <patternFill patternType="solid">
        <fgColor rgb="FF66FFFF"/>
        <bgColor indexed="64"/>
      </patternFill>
    </fill>
    <fill>
      <patternFill patternType="solid">
        <fgColor rgb="FFF3F3F3"/>
        <bgColor rgb="FFF3F3F3"/>
      </patternFill>
    </fill>
    <fill>
      <patternFill patternType="solid">
        <fgColor rgb="FFFFF2CC"/>
        <bgColor rgb="FFFFF2CC"/>
      </patternFill>
    </fill>
    <fill>
      <patternFill patternType="solid">
        <fgColor rgb="FFFFFFFF"/>
        <bgColor rgb="FFFFFFFF"/>
      </patternFill>
    </fill>
    <fill>
      <patternFill patternType="solid">
        <fgColor theme="0" tint="-0.14999847407452621"/>
        <bgColor indexed="64"/>
      </patternFill>
    </fill>
    <fill>
      <patternFill patternType="solid">
        <fgColor rgb="FF66CCFF"/>
        <bgColor indexed="64"/>
      </patternFill>
    </fill>
    <fill>
      <patternFill patternType="solid">
        <fgColor theme="4" tint="0.59999389629810485"/>
        <bgColor indexed="65"/>
      </patternFill>
    </fill>
    <fill>
      <patternFill patternType="solid">
        <fgColor rgb="FFB8CCE4"/>
        <bgColor indexed="64"/>
      </patternFill>
    </fill>
    <fill>
      <patternFill patternType="solid">
        <fgColor indexed="5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CC"/>
        <bgColor indexed="64"/>
      </patternFill>
    </fill>
    <fill>
      <patternFill patternType="solid">
        <fgColor rgb="FFFFC000"/>
        <bgColor indexed="64"/>
      </patternFill>
    </fill>
    <fill>
      <patternFill patternType="solid">
        <fgColor theme="0" tint="-0.14999847407452621"/>
        <bgColor theme="0" tint="-0.14999847407452621"/>
      </patternFill>
    </fill>
    <fill>
      <patternFill patternType="solid">
        <fgColor rgb="FFFFC000"/>
        <bgColor theme="4" tint="0.79998168889431442"/>
      </patternFill>
    </fill>
    <fill>
      <patternFill patternType="solid">
        <fgColor theme="2" tint="-9.9978637043366805E-2"/>
        <bgColor indexed="64"/>
      </patternFill>
    </fill>
    <fill>
      <patternFill patternType="solid">
        <fgColor rgb="FF00FFFF"/>
        <bgColor indexed="64"/>
      </patternFill>
    </fill>
    <fill>
      <patternFill patternType="solid">
        <fgColor theme="0" tint="-0.499984740745262"/>
        <bgColor indexed="64"/>
      </patternFill>
    </fill>
    <fill>
      <patternFill patternType="gray0625">
        <bgColor theme="0"/>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diagonalUp="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thin">
        <color auto="1"/>
      </right>
      <top/>
      <bottom/>
      <diagonal/>
    </border>
    <border>
      <left style="double">
        <color auto="1"/>
      </left>
      <right style="double">
        <color auto="1"/>
      </right>
      <top style="double">
        <color auto="1"/>
      </top>
      <bottom/>
      <diagonal/>
    </border>
    <border>
      <left style="thin">
        <color auto="1"/>
      </left>
      <right/>
      <top style="dashed">
        <color auto="1"/>
      </top>
      <bottom style="dashed">
        <color auto="1"/>
      </bottom>
      <diagonal/>
    </border>
    <border>
      <left style="medium">
        <color auto="1"/>
      </left>
      <right style="thin">
        <color auto="1"/>
      </right>
      <top style="medium">
        <color auto="1"/>
      </top>
      <bottom style="medium">
        <color auto="1"/>
      </bottom>
      <diagonal/>
    </border>
    <border>
      <left style="thin">
        <color auto="1"/>
      </left>
      <right style="thin">
        <color auto="1"/>
      </right>
      <top style="double">
        <color auto="1"/>
      </top>
      <bottom style="thin">
        <color auto="1"/>
      </bottom>
      <diagonal/>
    </border>
    <border>
      <left/>
      <right style="thin">
        <color auto="1"/>
      </right>
      <top style="medium">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top style="medium">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diagonal/>
    </border>
    <border>
      <left/>
      <right style="thick">
        <color auto="1"/>
      </right>
      <top style="thin">
        <color auto="1"/>
      </top>
      <bottom style="thin">
        <color auto="1"/>
      </bottom>
      <diagonal/>
    </border>
    <border>
      <left style="thick">
        <color auto="1"/>
      </left>
      <right/>
      <top/>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right style="thin">
        <color auto="1"/>
      </right>
      <top style="thin">
        <color auto="1"/>
      </top>
      <bottom style="thick">
        <color auto="1"/>
      </bottom>
      <diagonal/>
    </border>
    <border>
      <left/>
      <right/>
      <top style="thick">
        <color auto="1"/>
      </top>
      <bottom/>
      <diagonal/>
    </border>
    <border>
      <left style="thin">
        <color auto="1"/>
      </left>
      <right style="thin">
        <color auto="1"/>
      </right>
      <top style="dashed">
        <color auto="1"/>
      </top>
      <bottom style="dashed">
        <color auto="1"/>
      </bottom>
      <diagonal/>
    </border>
    <border>
      <left style="double">
        <color auto="1"/>
      </left>
      <right style="double">
        <color auto="1"/>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ck">
        <color auto="1"/>
      </right>
      <top/>
      <bottom/>
      <diagonal/>
    </border>
    <border diagonalUp="1">
      <left style="thin">
        <color auto="1"/>
      </left>
      <right style="thin">
        <color auto="1"/>
      </right>
      <top/>
      <bottom style="thin">
        <color auto="1"/>
      </bottom>
      <diagonal style="thin">
        <color auto="1"/>
      </diagonal>
    </border>
    <border>
      <left style="thick">
        <color auto="1"/>
      </left>
      <right style="thin">
        <color auto="1"/>
      </right>
      <top/>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diagonalUp="1">
      <left style="thin">
        <color auto="1"/>
      </left>
      <right style="thin">
        <color auto="1"/>
      </right>
      <top style="thin">
        <color auto="1"/>
      </top>
      <bottom/>
      <diagonal style="thin">
        <color auto="1"/>
      </diagonal>
    </border>
    <border>
      <left/>
      <right/>
      <top/>
      <bottom style="thick">
        <color auto="1"/>
      </bottom>
      <diagonal/>
    </border>
    <border>
      <left/>
      <right/>
      <top style="dashed">
        <color auto="1"/>
      </top>
      <bottom style="thin">
        <color auto="1"/>
      </bottom>
      <diagonal/>
    </border>
    <border>
      <left style="double">
        <color auto="1"/>
      </left>
      <right style="thin">
        <color auto="1"/>
      </right>
      <top style="thin">
        <color auto="1"/>
      </top>
      <bottom style="thick">
        <color auto="1"/>
      </bottom>
      <diagonal/>
    </border>
    <border>
      <left style="double">
        <color auto="1"/>
      </left>
      <right style="double">
        <color auto="1"/>
      </right>
      <top style="thin">
        <color auto="1"/>
      </top>
      <bottom style="double">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right style="thick">
        <color auto="1"/>
      </right>
      <top style="thin">
        <color auto="1"/>
      </top>
      <bottom/>
      <diagonal/>
    </border>
    <border>
      <left style="double">
        <color auto="1"/>
      </left>
      <right style="double">
        <color auto="1"/>
      </right>
      <top style="double">
        <color auto="1"/>
      </top>
      <bottom style="thick">
        <color auto="1"/>
      </bottom>
      <diagonal/>
    </border>
    <border>
      <left/>
      <right style="thick">
        <color auto="1"/>
      </right>
      <top/>
      <bottom/>
      <diagonal/>
    </border>
    <border>
      <left/>
      <right style="thick">
        <color auto="1"/>
      </right>
      <top/>
      <bottom style="thin">
        <color auto="1"/>
      </bottom>
      <diagonal/>
    </border>
    <border>
      <left style="thick">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double">
        <color auto="1"/>
      </left>
      <right style="double">
        <color auto="1"/>
      </right>
      <top/>
      <bottom style="thick">
        <color auto="1"/>
      </bottom>
      <diagonal/>
    </border>
    <border>
      <left style="double">
        <color rgb="FFFF0000"/>
      </left>
      <right style="double">
        <color rgb="FFFF0000"/>
      </right>
      <top style="double">
        <color rgb="FFFF0000"/>
      </top>
      <bottom style="double">
        <color rgb="FFFF0000"/>
      </bottom>
      <diagonal/>
    </border>
    <border>
      <left style="thin">
        <color auto="1"/>
      </left>
      <right style="thick">
        <color auto="1"/>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3"/>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bottom/>
      <diagonal/>
    </border>
    <border>
      <left style="thin">
        <color indexed="64"/>
      </left>
      <right/>
      <top style="thin">
        <color indexed="64"/>
      </top>
      <bottom style="medium">
        <color indexed="64"/>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style="thin">
        <color auto="1"/>
      </right>
      <top style="thin">
        <color auto="1"/>
      </top>
      <bottom style="thick">
        <color auto="1"/>
      </bottom>
      <diagonal/>
    </border>
    <border>
      <left style="double">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double">
        <color auto="1"/>
      </bottom>
      <diagonal/>
    </border>
    <border>
      <left/>
      <right style="double">
        <color auto="1"/>
      </right>
      <top style="thin">
        <color auto="1"/>
      </top>
      <bottom style="thin">
        <color auto="1"/>
      </bottom>
      <diagonal/>
    </border>
    <border>
      <left style="double">
        <color auto="1"/>
      </left>
      <right style="double">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auto="1"/>
      </left>
      <right/>
      <top style="double">
        <color auto="1"/>
      </top>
      <bottom style="thin">
        <color auto="1"/>
      </bottom>
      <diagonal/>
    </border>
    <border>
      <left/>
      <right style="thin">
        <color auto="1"/>
      </right>
      <top style="double">
        <color auto="1"/>
      </top>
      <bottom style="thin">
        <color auto="1"/>
      </bottom>
      <diagonal/>
    </border>
    <border>
      <left style="thin">
        <color indexed="64"/>
      </left>
      <right style="double">
        <color indexed="64"/>
      </right>
      <top style="thin">
        <color indexed="64"/>
      </top>
      <bottom style="double">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style="thin">
        <color auto="1"/>
      </left>
      <right style="medium">
        <color indexed="64"/>
      </right>
      <top style="thin">
        <color auto="1"/>
      </top>
      <bottom style="medium">
        <color indexed="64"/>
      </bottom>
      <diagonal/>
    </border>
  </borders>
  <cellStyleXfs count="9">
    <xf numFmtId="0" fontId="0" fillId="0" borderId="0"/>
    <xf numFmtId="0" fontId="15" fillId="0" borderId="0"/>
    <xf numFmtId="0" fontId="4" fillId="14" borderId="0" applyNumberFormat="0" applyBorder="0" applyAlignment="0" applyProtection="0">
      <alignment vertical="center"/>
    </xf>
    <xf numFmtId="0" fontId="4" fillId="0" borderId="0">
      <alignment vertical="center"/>
    </xf>
    <xf numFmtId="0" fontId="40" fillId="0" borderId="0"/>
    <xf numFmtId="0" fontId="3" fillId="1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552">
    <xf numFmtId="0" fontId="0" fillId="0" borderId="0" xfId="0"/>
    <xf numFmtId="0" fontId="12" fillId="0" borderId="1" xfId="0" applyFont="1" applyBorder="1" applyAlignment="1">
      <alignment horizontal="left"/>
    </xf>
    <xf numFmtId="0" fontId="12" fillId="0" borderId="0" xfId="0" applyFont="1" applyAlignment="1">
      <alignment horizontal="left"/>
    </xf>
    <xf numFmtId="0" fontId="14" fillId="8" borderId="17" xfId="0" applyFont="1" applyFill="1" applyBorder="1" applyAlignment="1" applyProtection="1">
      <alignment horizontal="left" vertical="center" shrinkToFit="1"/>
      <protection locked="0"/>
    </xf>
    <xf numFmtId="176" fontId="13" fillId="5" borderId="17" xfId="0" applyNumberFormat="1" applyFont="1" applyFill="1" applyBorder="1" applyAlignment="1" applyProtection="1">
      <alignment horizontal="left" vertical="center" shrinkToFit="1"/>
      <protection locked="0"/>
    </xf>
    <xf numFmtId="0" fontId="13" fillId="5" borderId="17" xfId="0" applyFont="1" applyFill="1" applyBorder="1" applyAlignment="1" applyProtection="1">
      <alignment vertical="center" shrinkToFit="1"/>
      <protection locked="0"/>
    </xf>
    <xf numFmtId="0" fontId="13" fillId="8" borderId="17" xfId="0" applyFont="1" applyFill="1" applyBorder="1" applyAlignment="1" applyProtection="1">
      <alignment vertical="center" shrinkToFit="1"/>
      <protection locked="0"/>
    </xf>
    <xf numFmtId="178" fontId="13" fillId="5" borderId="17" xfId="0" applyNumberFormat="1" applyFont="1" applyFill="1" applyBorder="1" applyAlignment="1" applyProtection="1">
      <alignment horizontal="left" vertical="center" shrinkToFit="1"/>
      <protection locked="0"/>
    </xf>
    <xf numFmtId="0" fontId="13" fillId="7" borderId="17" xfId="0" applyFont="1" applyFill="1" applyBorder="1" applyAlignment="1" applyProtection="1">
      <alignment vertical="center" shrinkToFit="1"/>
      <protection locked="0"/>
    </xf>
    <xf numFmtId="179" fontId="13" fillId="5" borderId="17" xfId="0" applyNumberFormat="1" applyFont="1" applyFill="1" applyBorder="1" applyAlignment="1" applyProtection="1">
      <alignment horizontal="left" vertical="center" shrinkToFit="1"/>
      <protection locked="0"/>
    </xf>
    <xf numFmtId="0" fontId="6" fillId="0" borderId="0" xfId="0" applyFont="1" applyAlignment="1">
      <alignment vertical="center"/>
    </xf>
    <xf numFmtId="0" fontId="6" fillId="0" borderId="9" xfId="0" applyFont="1" applyBorder="1" applyAlignment="1">
      <alignment vertical="center"/>
    </xf>
    <xf numFmtId="0" fontId="6" fillId="2" borderId="11" xfId="0" applyFont="1" applyFill="1" applyBorder="1" applyAlignment="1">
      <alignment vertical="center"/>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 xfId="0" applyFont="1" applyFill="1" applyBorder="1" applyAlignment="1">
      <alignment horizontal="center" vertical="center"/>
    </xf>
    <xf numFmtId="0" fontId="6" fillId="0" borderId="3" xfId="0" applyFont="1" applyBorder="1" applyAlignment="1">
      <alignment vertical="center"/>
    </xf>
    <xf numFmtId="0" fontId="8" fillId="0" borderId="4" xfId="0" applyFont="1" applyBorder="1" applyAlignment="1">
      <alignment horizontal="center" vertical="center" shrinkToFit="1"/>
    </xf>
    <xf numFmtId="0" fontId="10" fillId="0" borderId="4" xfId="0" applyFont="1" applyBorder="1" applyAlignment="1">
      <alignment horizontal="center" vertical="center" shrinkToFit="1"/>
    </xf>
    <xf numFmtId="0" fontId="6" fillId="0" borderId="4" xfId="0" applyFont="1" applyBorder="1" applyAlignment="1">
      <alignment horizontal="left" vertical="center" shrinkToFit="1"/>
    </xf>
    <xf numFmtId="0" fontId="10" fillId="0" borderId="4" xfId="0" applyFont="1" applyBorder="1" applyAlignment="1">
      <alignment horizontal="left" vertical="center" shrinkToFit="1"/>
    </xf>
    <xf numFmtId="0" fontId="6" fillId="0" borderId="4" xfId="0" applyFont="1" applyBorder="1" applyAlignment="1">
      <alignment vertical="center"/>
    </xf>
    <xf numFmtId="178" fontId="6" fillId="0" borderId="0" xfId="0" applyNumberFormat="1" applyFont="1" applyAlignment="1">
      <alignment vertical="center"/>
    </xf>
    <xf numFmtId="0" fontId="6" fillId="0" borderId="2" xfId="0" applyFont="1" applyBorder="1" applyAlignment="1">
      <alignment vertical="center"/>
    </xf>
    <xf numFmtId="0" fontId="6" fillId="0" borderId="11" xfId="0" applyFont="1" applyBorder="1" applyAlignment="1">
      <alignment vertical="center"/>
    </xf>
    <xf numFmtId="0" fontId="6" fillId="0" borderId="7" xfId="0" applyFont="1" applyBorder="1" applyAlignment="1">
      <alignment vertical="center"/>
    </xf>
    <xf numFmtId="0" fontId="6" fillId="0" borderId="3" xfId="0" applyFont="1" applyBorder="1" applyAlignment="1">
      <alignment vertical="center" wrapText="1"/>
    </xf>
    <xf numFmtId="0" fontId="6" fillId="0" borderId="12" xfId="0" applyFont="1" applyBorder="1" applyAlignment="1">
      <alignment vertical="center"/>
    </xf>
    <xf numFmtId="0" fontId="9" fillId="0" borderId="4" xfId="0" applyFont="1" applyBorder="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left" vertical="center"/>
    </xf>
    <xf numFmtId="0" fontId="16" fillId="9" borderId="0" xfId="1" applyFont="1" applyFill="1" applyAlignment="1">
      <alignment horizontal="center" vertical="center"/>
    </xf>
    <xf numFmtId="0" fontId="16" fillId="9" borderId="0" xfId="1" applyFont="1" applyFill="1" applyAlignment="1">
      <alignment horizontal="center" vertical="center" wrapText="1"/>
    </xf>
    <xf numFmtId="0" fontId="17" fillId="9" borderId="0" xfId="1" applyFont="1" applyFill="1" applyAlignment="1">
      <alignment horizontal="center"/>
    </xf>
    <xf numFmtId="0" fontId="15" fillId="0" borderId="0" xfId="1" applyAlignment="1">
      <alignment vertical="center"/>
    </xf>
    <xf numFmtId="0" fontId="15" fillId="0" borderId="0" xfId="1" applyAlignment="1">
      <alignment vertical="center" wrapText="1"/>
    </xf>
    <xf numFmtId="0" fontId="18" fillId="0" borderId="0" xfId="1" applyFont="1"/>
    <xf numFmtId="0" fontId="15" fillId="10" borderId="0" xfId="1" applyFill="1" applyAlignment="1">
      <alignment vertical="center"/>
    </xf>
    <xf numFmtId="0" fontId="15" fillId="10" borderId="0" xfId="1" applyFill="1" applyAlignment="1">
      <alignment vertical="center" wrapText="1"/>
    </xf>
    <xf numFmtId="0" fontId="18" fillId="10" borderId="0" xfId="1" applyFont="1" applyFill="1"/>
    <xf numFmtId="0" fontId="19" fillId="11" borderId="0" xfId="1" applyFont="1" applyFill="1" applyAlignment="1">
      <alignment horizontal="left"/>
    </xf>
    <xf numFmtId="49" fontId="15" fillId="0" borderId="0" xfId="1" applyNumberFormat="1" applyAlignment="1">
      <alignment vertical="center"/>
    </xf>
    <xf numFmtId="0" fontId="12" fillId="0" borderId="8" xfId="0" applyFont="1" applyBorder="1" applyAlignment="1">
      <alignment horizontal="left"/>
    </xf>
    <xf numFmtId="49" fontId="6" fillId="0" borderId="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34" xfId="0" applyNumberFormat="1" applyFont="1" applyBorder="1" applyAlignment="1">
      <alignment horizontal="right" vertical="center"/>
    </xf>
    <xf numFmtId="49" fontId="6" fillId="0" borderId="11" xfId="0" applyNumberFormat="1" applyFont="1" applyBorder="1" applyAlignment="1">
      <alignment horizontal="right" vertical="center"/>
    </xf>
    <xf numFmtId="0" fontId="11" fillId="13" borderId="38" xfId="0" applyFont="1" applyFill="1" applyBorder="1" applyAlignment="1">
      <alignment vertical="center"/>
    </xf>
    <xf numFmtId="0" fontId="11" fillId="13" borderId="45" xfId="0" applyFont="1" applyFill="1" applyBorder="1" applyAlignment="1">
      <alignment vertical="center"/>
    </xf>
    <xf numFmtId="49" fontId="6" fillId="0" borderId="18" xfId="0" applyNumberFormat="1" applyFont="1" applyBorder="1" applyAlignment="1">
      <alignment horizontal="right" vertical="center"/>
    </xf>
    <xf numFmtId="49" fontId="6" fillId="0" borderId="20" xfId="0" applyNumberFormat="1" applyFont="1" applyBorder="1" applyAlignment="1">
      <alignment horizontal="right" vertical="center"/>
    </xf>
    <xf numFmtId="49" fontId="6" fillId="0" borderId="51" xfId="0" applyNumberFormat="1" applyFont="1" applyBorder="1" applyAlignment="1">
      <alignment horizontal="right" vertical="center"/>
    </xf>
    <xf numFmtId="49" fontId="6" fillId="0" borderId="54" xfId="0" applyNumberFormat="1" applyFont="1" applyBorder="1" applyAlignment="1">
      <alignment horizontal="right" vertical="center"/>
    </xf>
    <xf numFmtId="0" fontId="13" fillId="7" borderId="17" xfId="0" applyFont="1" applyFill="1" applyBorder="1" applyAlignment="1" applyProtection="1">
      <alignment horizontal="left" vertical="center" shrinkToFit="1"/>
      <protection locked="0"/>
    </xf>
    <xf numFmtId="178" fontId="13" fillId="7" borderId="17" xfId="0" applyNumberFormat="1" applyFont="1" applyFill="1" applyBorder="1" applyAlignment="1" applyProtection="1">
      <alignment horizontal="left" vertical="center" shrinkToFit="1"/>
      <protection locked="0"/>
    </xf>
    <xf numFmtId="49" fontId="6" fillId="0" borderId="0" xfId="0" applyNumberFormat="1" applyFont="1" applyAlignment="1">
      <alignment horizontal="right" vertical="center"/>
    </xf>
    <xf numFmtId="0" fontId="6" fillId="0" borderId="4" xfId="0" applyFont="1" applyBorder="1" applyAlignment="1">
      <alignment vertical="center" wrapText="1"/>
    </xf>
    <xf numFmtId="0" fontId="23" fillId="0" borderId="4"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22" fillId="0" borderId="4" xfId="0" applyFont="1" applyBorder="1" applyAlignment="1">
      <alignment horizontal="left" vertical="center" wrapText="1" shrinkToFit="1"/>
    </xf>
    <xf numFmtId="0" fontId="21" fillId="0" borderId="4" xfId="0" applyFont="1" applyBorder="1" applyAlignment="1">
      <alignment horizontal="left" vertical="center" shrinkToFit="1"/>
    </xf>
    <xf numFmtId="0" fontId="6" fillId="0" borderId="6" xfId="0" applyFont="1" applyBorder="1" applyAlignment="1">
      <alignment vertical="center" wrapText="1"/>
    </xf>
    <xf numFmtId="0" fontId="6" fillId="0" borderId="24" xfId="0" applyFont="1" applyBorder="1" applyAlignment="1">
      <alignment vertical="center" wrapText="1"/>
    </xf>
    <xf numFmtId="0" fontId="6" fillId="0" borderId="11" xfId="0" applyFont="1" applyBorder="1" applyAlignment="1">
      <alignment vertical="center" wrapText="1"/>
    </xf>
    <xf numFmtId="0" fontId="6" fillId="0" borderId="53" xfId="0" applyFont="1" applyBorder="1" applyAlignment="1">
      <alignment vertical="center" wrapText="1"/>
    </xf>
    <xf numFmtId="0" fontId="6" fillId="0" borderId="5" xfId="0" applyFont="1" applyBorder="1" applyAlignment="1">
      <alignment vertical="center" wrapText="1"/>
    </xf>
    <xf numFmtId="0" fontId="9" fillId="0" borderId="0" xfId="0" applyFont="1" applyAlignment="1">
      <alignment horizontal="center" vertical="center" shrinkToFit="1"/>
    </xf>
    <xf numFmtId="0" fontId="8" fillId="0" borderId="0" xfId="0"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center" vertical="center"/>
    </xf>
    <xf numFmtId="0" fontId="9" fillId="0" borderId="11" xfId="0" applyFont="1" applyBorder="1" applyAlignment="1">
      <alignment horizontal="center" vertical="center" shrinkToFit="1"/>
    </xf>
    <xf numFmtId="0" fontId="8" fillId="0" borderId="11" xfId="0" applyFont="1" applyBorder="1" applyAlignment="1">
      <alignment horizontal="center" vertical="center"/>
    </xf>
    <xf numFmtId="0" fontId="6" fillId="0" borderId="11" xfId="0" applyFont="1" applyBorder="1" applyAlignment="1">
      <alignment horizontal="left" vertical="center" shrinkToFit="1"/>
    </xf>
    <xf numFmtId="0" fontId="6" fillId="0" borderId="5" xfId="0" applyFont="1" applyBorder="1" applyAlignment="1">
      <alignment vertical="center"/>
    </xf>
    <xf numFmtId="0" fontId="6" fillId="0" borderId="5" xfId="0" applyFont="1" applyBorder="1" applyAlignment="1">
      <alignment horizontal="right" vertical="center"/>
    </xf>
    <xf numFmtId="0" fontId="6" fillId="0" borderId="5" xfId="0" applyFont="1" applyBorder="1" applyAlignment="1">
      <alignment horizontal="left" vertical="center" shrinkToFit="1"/>
    </xf>
    <xf numFmtId="0" fontId="8" fillId="0" borderId="5" xfId="0" applyFont="1" applyBorder="1" applyAlignment="1">
      <alignment horizontal="center" vertical="center"/>
    </xf>
    <xf numFmtId="0" fontId="6" fillId="0" borderId="0" xfId="0" applyFont="1" applyAlignment="1">
      <alignment horizontal="right" vertical="center"/>
    </xf>
    <xf numFmtId="0" fontId="6" fillId="0" borderId="31" xfId="0" applyFont="1" applyBorder="1" applyAlignment="1">
      <alignment vertical="center"/>
    </xf>
    <xf numFmtId="0" fontId="6" fillId="0" borderId="32" xfId="0" applyFont="1" applyBorder="1" applyAlignment="1">
      <alignment horizontal="left" vertical="center" shrinkToFit="1"/>
    </xf>
    <xf numFmtId="0" fontId="6" fillId="0" borderId="32" xfId="0" applyFont="1" applyBorder="1" applyAlignment="1">
      <alignment horizontal="left" vertical="center" wrapText="1" shrinkToFit="1"/>
    </xf>
    <xf numFmtId="0" fontId="6" fillId="0" borderId="33" xfId="0" applyFont="1" applyBorder="1" applyAlignment="1">
      <alignment vertical="center"/>
    </xf>
    <xf numFmtId="0" fontId="6" fillId="0" borderId="36" xfId="0" applyFont="1" applyBorder="1" applyAlignment="1">
      <alignment vertical="center"/>
    </xf>
    <xf numFmtId="0" fontId="10" fillId="0" borderId="34" xfId="0" applyFont="1" applyBorder="1" applyAlignment="1">
      <alignment horizontal="center" vertical="center" shrinkToFit="1"/>
    </xf>
    <xf numFmtId="0" fontId="6" fillId="0" borderId="35" xfId="0" applyFont="1" applyBorder="1" applyAlignment="1">
      <alignment horizontal="left" vertical="center" shrinkToFit="1"/>
    </xf>
    <xf numFmtId="0" fontId="10" fillId="0" borderId="0" xfId="0" applyFont="1" applyAlignment="1">
      <alignment horizontal="left" vertical="center" shrinkToFit="1"/>
    </xf>
    <xf numFmtId="0" fontId="22" fillId="0" borderId="32" xfId="0" applyFont="1" applyBorder="1" applyAlignment="1">
      <alignment horizontal="left" vertical="center" wrapText="1" shrinkToFit="1"/>
    </xf>
    <xf numFmtId="0" fontId="22" fillId="0" borderId="32" xfId="0" applyFont="1" applyBorder="1" applyAlignment="1">
      <alignment horizontal="left" vertical="center" wrapText="1"/>
    </xf>
    <xf numFmtId="0" fontId="8" fillId="0" borderId="34" xfId="0" applyFont="1" applyBorder="1" applyAlignment="1">
      <alignment horizontal="center" vertical="center" shrinkToFit="1"/>
    </xf>
    <xf numFmtId="0" fontId="22" fillId="0" borderId="35" xfId="0" applyFont="1" applyBorder="1" applyAlignment="1">
      <alignment horizontal="left" vertical="center" wrapText="1" shrinkToFit="1"/>
    </xf>
    <xf numFmtId="0" fontId="20" fillId="0" borderId="0" xfId="0" applyFont="1" applyAlignment="1">
      <alignment horizontal="left" vertical="center" shrinkToFit="1"/>
    </xf>
    <xf numFmtId="0" fontId="8" fillId="0" borderId="0" xfId="0" applyFont="1" applyAlignment="1">
      <alignment horizontal="left" vertical="center" shrinkToFit="1"/>
    </xf>
    <xf numFmtId="0" fontId="6" fillId="0" borderId="0" xfId="0" applyFont="1" applyAlignment="1">
      <alignment horizontal="left" vertical="center" wrapText="1" shrinkToFit="1"/>
    </xf>
    <xf numFmtId="0" fontId="10" fillId="0" borderId="0" xfId="0" applyFont="1" applyAlignment="1">
      <alignment horizontal="center" vertical="center" shrinkToFit="1"/>
    </xf>
    <xf numFmtId="0" fontId="11" fillId="13" borderId="39" xfId="0" applyFont="1" applyFill="1" applyBorder="1" applyAlignment="1">
      <alignment vertical="center"/>
    </xf>
    <xf numFmtId="0" fontId="11" fillId="13" borderId="50" xfId="0" applyFont="1" applyFill="1" applyBorder="1" applyAlignment="1">
      <alignment vertical="center" shrinkToFit="1"/>
    </xf>
    <xf numFmtId="0" fontId="6" fillId="13" borderId="39" xfId="0" applyFont="1" applyFill="1" applyBorder="1" applyAlignment="1">
      <alignment horizontal="center" vertical="center"/>
    </xf>
    <xf numFmtId="0" fontId="6" fillId="13" borderId="39" xfId="0" applyFont="1" applyFill="1" applyBorder="1" applyAlignment="1">
      <alignment horizontal="left" vertical="center" shrinkToFit="1"/>
    </xf>
    <xf numFmtId="0" fontId="6" fillId="13" borderId="40" xfId="0" applyFont="1" applyFill="1" applyBorder="1" applyAlignment="1">
      <alignment horizontal="left" vertical="center" shrinkToFit="1"/>
    </xf>
    <xf numFmtId="0" fontId="22" fillId="0" borderId="42" xfId="0" applyFont="1" applyBorder="1" applyAlignment="1">
      <alignment horizontal="left" vertical="center" shrinkToFit="1"/>
    </xf>
    <xf numFmtId="0" fontId="22" fillId="0" borderId="42" xfId="0" applyFont="1" applyBorder="1" applyAlignment="1">
      <alignment horizontal="left" vertical="center" wrapText="1" shrinkToFit="1"/>
    </xf>
    <xf numFmtId="0" fontId="6" fillId="0" borderId="42" xfId="0" applyFont="1" applyBorder="1" applyAlignment="1">
      <alignment horizontal="left" vertical="center" shrinkToFit="1"/>
    </xf>
    <xf numFmtId="0" fontId="6" fillId="0" borderId="42" xfId="0" applyFont="1" applyBorder="1" applyAlignment="1">
      <alignment horizontal="left" vertical="center" wrapText="1" shrinkToFit="1"/>
    </xf>
    <xf numFmtId="0" fontId="11" fillId="13" borderId="0" xfId="0" applyFont="1" applyFill="1" applyAlignment="1">
      <alignment vertical="center" shrinkToFit="1"/>
    </xf>
    <xf numFmtId="0" fontId="6" fillId="13" borderId="3" xfId="0" applyFont="1" applyFill="1" applyBorder="1" applyAlignment="1">
      <alignment horizontal="center" vertical="center"/>
    </xf>
    <xf numFmtId="0" fontId="6" fillId="13" borderId="42" xfId="0" applyFont="1" applyFill="1" applyBorder="1" applyAlignment="1">
      <alignment horizontal="left" vertical="center" shrinkToFit="1"/>
    </xf>
    <xf numFmtId="0" fontId="8" fillId="0" borderId="4" xfId="0" applyFont="1" applyBorder="1" applyAlignment="1">
      <alignment horizontal="center" vertical="center"/>
    </xf>
    <xf numFmtId="0" fontId="6" fillId="0" borderId="63" xfId="0" applyFont="1" applyBorder="1" applyAlignment="1">
      <alignment vertical="center" wrapText="1"/>
    </xf>
    <xf numFmtId="0" fontId="6" fillId="0" borderId="45" xfId="0" applyFont="1" applyBorder="1" applyAlignment="1">
      <alignment vertical="center"/>
    </xf>
    <xf numFmtId="0" fontId="20" fillId="6" borderId="7" xfId="0" applyFont="1" applyFill="1" applyBorder="1" applyAlignment="1">
      <alignment horizontal="left" vertical="center" shrinkToFit="1"/>
    </xf>
    <xf numFmtId="0" fontId="11" fillId="12" borderId="56" xfId="0" applyFont="1" applyFill="1" applyBorder="1" applyAlignment="1">
      <alignment vertical="center" shrinkToFit="1"/>
    </xf>
    <xf numFmtId="0" fontId="11" fillId="12" borderId="61" xfId="0" applyFont="1" applyFill="1" applyBorder="1" applyAlignment="1">
      <alignment vertical="center" shrinkToFit="1"/>
    </xf>
    <xf numFmtId="0" fontId="6" fillId="0" borderId="58" xfId="0" applyFont="1" applyBorder="1" applyAlignment="1">
      <alignment vertical="center"/>
    </xf>
    <xf numFmtId="49" fontId="6" fillId="0" borderId="49" xfId="0" applyNumberFormat="1" applyFont="1" applyBorder="1" applyAlignment="1">
      <alignment horizontal="right" vertical="center"/>
    </xf>
    <xf numFmtId="0" fontId="6" fillId="0" borderId="60" xfId="0" applyFont="1" applyBorder="1" applyAlignment="1">
      <alignment vertical="center" wrapText="1"/>
    </xf>
    <xf numFmtId="0" fontId="10" fillId="0" borderId="64" xfId="0" applyFont="1" applyBorder="1" applyAlignment="1">
      <alignment horizontal="center" vertical="center" shrinkToFit="1"/>
    </xf>
    <xf numFmtId="0" fontId="6" fillId="0" borderId="59" xfId="0" applyFont="1" applyBorder="1" applyAlignment="1">
      <alignment horizontal="left" vertical="center" shrinkToFit="1"/>
    </xf>
    <xf numFmtId="0" fontId="6" fillId="0" borderId="62" xfId="0" applyFont="1" applyBorder="1" applyAlignment="1">
      <alignment horizontal="center" vertical="center"/>
    </xf>
    <xf numFmtId="49" fontId="6" fillId="0" borderId="62" xfId="0" applyNumberFormat="1" applyFont="1" applyBorder="1" applyAlignment="1">
      <alignment horizontal="right" vertical="center"/>
    </xf>
    <xf numFmtId="0" fontId="6" fillId="0" borderId="62" xfId="0" applyFont="1" applyBorder="1" applyAlignment="1">
      <alignment vertical="center" wrapText="1"/>
    </xf>
    <xf numFmtId="0" fontId="8" fillId="0" borderId="62" xfId="0" applyFont="1" applyBorder="1" applyAlignment="1">
      <alignment horizontal="center" vertical="center"/>
    </xf>
    <xf numFmtId="0" fontId="8" fillId="0" borderId="62" xfId="0" applyFont="1" applyBorder="1" applyAlignment="1">
      <alignment horizontal="left" vertical="center" shrinkToFit="1"/>
    </xf>
    <xf numFmtId="0" fontId="10" fillId="0" borderId="7" xfId="0" applyFont="1" applyBorder="1" applyAlignment="1">
      <alignment horizontal="center" vertical="center" shrinkToFit="1"/>
    </xf>
    <xf numFmtId="0" fontId="6" fillId="0" borderId="0" xfId="0" applyFont="1" applyAlignment="1">
      <alignment vertical="center" wrapText="1"/>
    </xf>
    <xf numFmtId="0" fontId="20" fillId="8" borderId="17" xfId="0" applyFont="1" applyFill="1" applyBorder="1" applyAlignment="1" applyProtection="1">
      <alignment horizontal="left" vertical="center" shrinkToFit="1"/>
      <protection locked="0"/>
    </xf>
    <xf numFmtId="0" fontId="20" fillId="7" borderId="23" xfId="0" applyFont="1" applyFill="1" applyBorder="1" applyAlignment="1" applyProtection="1">
      <alignment vertical="center" shrinkToFit="1"/>
      <protection locked="0"/>
    </xf>
    <xf numFmtId="0" fontId="20" fillId="7" borderId="17" xfId="0" applyFont="1" applyFill="1" applyBorder="1" applyAlignment="1" applyProtection="1">
      <alignment horizontal="left" vertical="center" shrinkToFit="1"/>
      <protection locked="0"/>
    </xf>
    <xf numFmtId="49" fontId="6" fillId="0" borderId="9" xfId="0" applyNumberFormat="1" applyFont="1" applyBorder="1" applyAlignment="1">
      <alignment horizontal="righ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72" xfId="0" applyFont="1" applyBorder="1" applyAlignment="1">
      <alignment horizontal="left" vertical="center" wrapText="1" shrinkToFit="1"/>
    </xf>
    <xf numFmtId="49" fontId="6" fillId="0" borderId="7" xfId="0" applyNumberFormat="1" applyFont="1" applyBorder="1" applyAlignment="1">
      <alignment horizontal="right" vertical="center"/>
    </xf>
    <xf numFmtId="49" fontId="6" fillId="0" borderId="43" xfId="0" applyNumberFormat="1" applyFont="1" applyBorder="1" applyAlignment="1">
      <alignment horizontal="right" vertical="center"/>
    </xf>
    <xf numFmtId="0" fontId="6" fillId="0" borderId="74" xfId="0" applyFont="1" applyBorder="1" applyAlignment="1">
      <alignment horizontal="left" vertical="center" wrapText="1" shrinkToFit="1"/>
    </xf>
    <xf numFmtId="0" fontId="10" fillId="0" borderId="49" xfId="0" applyFont="1" applyBorder="1" applyAlignment="1">
      <alignment horizontal="center" vertical="center" shrinkToFit="1"/>
    </xf>
    <xf numFmtId="0" fontId="6" fillId="0" borderId="59" xfId="0" applyFont="1" applyBorder="1" applyAlignment="1">
      <alignment horizontal="left" vertical="center" wrapText="1" shrinkToFit="1"/>
    </xf>
    <xf numFmtId="0" fontId="6" fillId="0" borderId="41" xfId="0" applyFont="1" applyBorder="1" applyAlignment="1">
      <alignment vertical="center"/>
    </xf>
    <xf numFmtId="0" fontId="8" fillId="0" borderId="7" xfId="0" applyFont="1" applyBorder="1" applyAlignment="1">
      <alignment horizontal="center" vertical="center"/>
    </xf>
    <xf numFmtId="0" fontId="6" fillId="0" borderId="78" xfId="0" applyFont="1" applyBorder="1" applyAlignment="1">
      <alignment vertical="center" wrapText="1"/>
    </xf>
    <xf numFmtId="0" fontId="10" fillId="0" borderId="77" xfId="0" applyFont="1" applyBorder="1" applyAlignment="1">
      <alignment horizontal="center" vertical="center" shrinkToFit="1"/>
    </xf>
    <xf numFmtId="0" fontId="6" fillId="0" borderId="79" xfId="0" applyFont="1" applyBorder="1" applyAlignment="1">
      <alignment horizontal="left" vertical="center" wrapText="1" shrinkToFit="1"/>
    </xf>
    <xf numFmtId="0" fontId="11" fillId="13" borderId="3" xfId="0" applyFont="1" applyFill="1" applyBorder="1" applyAlignment="1">
      <alignment vertical="center" shrinkToFit="1"/>
    </xf>
    <xf numFmtId="0" fontId="20" fillId="7" borderId="23" xfId="0" applyFont="1" applyFill="1" applyBorder="1" applyAlignment="1" applyProtection="1">
      <alignment horizontal="left" vertical="center" shrinkToFit="1"/>
      <protection locked="0"/>
    </xf>
    <xf numFmtId="0" fontId="10" fillId="0" borderId="49" xfId="0" applyFont="1" applyBorder="1" applyAlignment="1">
      <alignment horizontal="left" vertical="center" shrinkToFit="1"/>
    </xf>
    <xf numFmtId="178" fontId="13" fillId="7" borderId="65" xfId="0" applyNumberFormat="1" applyFont="1" applyFill="1" applyBorder="1" applyAlignment="1" applyProtection="1">
      <alignment horizontal="left" vertical="center" shrinkToFit="1"/>
      <protection locked="0"/>
    </xf>
    <xf numFmtId="178" fontId="13" fillId="7" borderId="80" xfId="0" applyNumberFormat="1" applyFont="1" applyFill="1" applyBorder="1" applyAlignment="1" applyProtection="1">
      <alignment horizontal="left" vertical="center" shrinkToFit="1"/>
      <protection locked="0"/>
    </xf>
    <xf numFmtId="0" fontId="25" fillId="13" borderId="39" xfId="0" applyFont="1" applyFill="1" applyBorder="1" applyAlignment="1">
      <alignment vertical="center"/>
    </xf>
    <xf numFmtId="0" fontId="13" fillId="2" borderId="17" xfId="0" applyFont="1" applyFill="1" applyBorder="1" applyAlignment="1" applyProtection="1">
      <alignment vertical="center" shrinkToFit="1"/>
      <protection locked="0"/>
    </xf>
    <xf numFmtId="0" fontId="13" fillId="7" borderId="23" xfId="0" applyFont="1" applyFill="1" applyBorder="1" applyAlignment="1" applyProtection="1">
      <alignment vertical="center" shrinkToFit="1"/>
      <protection locked="0"/>
    </xf>
    <xf numFmtId="0" fontId="14" fillId="8" borderId="21" xfId="0" applyFont="1" applyFill="1" applyBorder="1" applyAlignment="1" applyProtection="1">
      <alignment horizontal="left" vertical="center" shrinkToFit="1"/>
      <protection locked="0"/>
    </xf>
    <xf numFmtId="0" fontId="13" fillId="7" borderId="81" xfId="0" applyFont="1" applyFill="1" applyBorder="1" applyAlignment="1" applyProtection="1">
      <alignment vertical="center" shrinkToFit="1"/>
      <protection locked="0"/>
    </xf>
    <xf numFmtId="0" fontId="12" fillId="0" borderId="3" xfId="0" applyFont="1" applyBorder="1" applyAlignment="1">
      <alignment horizontal="left"/>
    </xf>
    <xf numFmtId="0" fontId="12" fillId="0" borderId="11" xfId="0" applyFont="1" applyBorder="1" applyAlignment="1">
      <alignment horizontal="left"/>
    </xf>
    <xf numFmtId="0" fontId="12" fillId="0" borderId="5" xfId="0" applyFont="1" applyBorder="1" applyAlignment="1">
      <alignment horizontal="left"/>
    </xf>
    <xf numFmtId="0" fontId="29" fillId="0" borderId="0" xfId="3" applyFont="1" applyAlignment="1">
      <alignment horizontal="center" vertical="center" wrapText="1"/>
    </xf>
    <xf numFmtId="0" fontId="31" fillId="15" borderId="83" xfId="3" applyFont="1" applyFill="1" applyBorder="1" applyAlignment="1">
      <alignment horizontal="center" vertical="center" wrapText="1"/>
    </xf>
    <xf numFmtId="0" fontId="31" fillId="15" borderId="34" xfId="3" applyFont="1" applyFill="1" applyBorder="1" applyAlignment="1">
      <alignment horizontal="center" vertical="center" wrapText="1"/>
    </xf>
    <xf numFmtId="0" fontId="31" fillId="15" borderId="84" xfId="3" applyFont="1" applyFill="1" applyBorder="1" applyAlignment="1">
      <alignment horizontal="center" vertical="center" wrapText="1"/>
    </xf>
    <xf numFmtId="0" fontId="34" fillId="0" borderId="0" xfId="3" applyFont="1" applyAlignment="1">
      <alignment horizontal="center" vertical="center"/>
    </xf>
    <xf numFmtId="0" fontId="35" fillId="0" borderId="0" xfId="3" applyFont="1" applyAlignment="1">
      <alignment wrapText="1"/>
    </xf>
    <xf numFmtId="0" fontId="34" fillId="0" borderId="0" xfId="3" applyFont="1">
      <alignment vertical="center"/>
    </xf>
    <xf numFmtId="0" fontId="35" fillId="0" borderId="20" xfId="3" applyFont="1" applyBorder="1" applyAlignment="1">
      <alignment horizontal="right" vertical="top" wrapText="1"/>
    </xf>
    <xf numFmtId="0" fontId="35" fillId="0" borderId="20" xfId="3" applyFont="1" applyBorder="1" applyAlignment="1">
      <alignment horizontal="left" vertical="top" wrapText="1"/>
    </xf>
    <xf numFmtId="0" fontId="35" fillId="0" borderId="12" xfId="3" applyFont="1" applyBorder="1" applyAlignment="1">
      <alignment horizontal="left" vertical="top" wrapText="1"/>
    </xf>
    <xf numFmtId="0" fontId="35" fillId="0" borderId="68" xfId="3" applyFont="1" applyBorder="1" applyAlignment="1">
      <alignment horizontal="left" vertical="top" wrapText="1"/>
    </xf>
    <xf numFmtId="0" fontId="37" fillId="0" borderId="20" xfId="3" applyFont="1" applyBorder="1" applyAlignment="1">
      <alignment horizontal="left" vertical="top" wrapText="1"/>
    </xf>
    <xf numFmtId="0" fontId="35" fillId="0" borderId="1" xfId="3" applyFont="1" applyBorder="1" applyAlignment="1">
      <alignment horizontal="right" vertical="top" wrapText="1"/>
    </xf>
    <xf numFmtId="0" fontId="35" fillId="0" borderId="1" xfId="3" applyFont="1" applyBorder="1" applyAlignment="1">
      <alignment horizontal="left" vertical="top" wrapText="1"/>
    </xf>
    <xf numFmtId="0" fontId="35" fillId="0" borderId="4" xfId="3" applyFont="1" applyBorder="1" applyAlignment="1">
      <alignment horizontal="left" vertical="top" wrapText="1"/>
    </xf>
    <xf numFmtId="0" fontId="35" fillId="0" borderId="86" xfId="3" applyFont="1" applyBorder="1" applyAlignment="1">
      <alignment horizontal="left" vertical="top" wrapText="1"/>
    </xf>
    <xf numFmtId="0" fontId="37" fillId="0" borderId="1" xfId="3" applyFont="1" applyBorder="1" applyAlignment="1">
      <alignment horizontal="left" vertical="top" wrapText="1"/>
    </xf>
    <xf numFmtId="0" fontId="35" fillId="0" borderId="83" xfId="3" applyFont="1" applyBorder="1" applyAlignment="1">
      <alignment horizontal="right" vertical="top" wrapText="1"/>
    </xf>
    <xf numFmtId="0" fontId="35" fillId="0" borderId="83" xfId="3" applyFont="1" applyBorder="1" applyAlignment="1">
      <alignment horizontal="left" vertical="top" wrapText="1"/>
    </xf>
    <xf numFmtId="0" fontId="35" fillId="0" borderId="34" xfId="3" applyFont="1" applyBorder="1" applyAlignment="1">
      <alignment horizontal="left" vertical="top" wrapText="1"/>
    </xf>
    <xf numFmtId="0" fontId="35" fillId="0" borderId="84" xfId="3" applyFont="1" applyBorder="1" applyAlignment="1">
      <alignment horizontal="left" vertical="top" wrapText="1"/>
    </xf>
    <xf numFmtId="0" fontId="35" fillId="0" borderId="87" xfId="3" applyFont="1" applyBorder="1" applyAlignment="1">
      <alignment horizontal="right" vertical="top" wrapText="1"/>
    </xf>
    <xf numFmtId="0" fontId="35" fillId="0" borderId="87" xfId="3" applyFont="1" applyBorder="1" applyAlignment="1">
      <alignment horizontal="left" vertical="top" wrapText="1"/>
    </xf>
    <xf numFmtId="0" fontId="35" fillId="0" borderId="13" xfId="3" applyFont="1" applyBorder="1" applyAlignment="1">
      <alignment horizontal="left" vertical="top" wrapText="1"/>
    </xf>
    <xf numFmtId="0" fontId="35" fillId="0" borderId="88" xfId="3" applyFont="1" applyBorder="1" applyAlignment="1">
      <alignment horizontal="left" vertical="top" wrapText="1"/>
    </xf>
    <xf numFmtId="0" fontId="35" fillId="0" borderId="18" xfId="3" applyFont="1" applyBorder="1" applyAlignment="1">
      <alignment horizontal="right" vertical="top" wrapText="1"/>
    </xf>
    <xf numFmtId="0" fontId="35" fillId="0" borderId="18" xfId="3" applyFont="1" applyBorder="1" applyAlignment="1">
      <alignment vertical="top" wrapText="1"/>
    </xf>
    <xf numFmtId="0" fontId="41" fillId="0" borderId="18" xfId="3" applyFont="1" applyBorder="1" applyAlignment="1">
      <alignment vertical="top" wrapText="1"/>
    </xf>
    <xf numFmtId="0" fontId="41" fillId="0" borderId="66" xfId="3" applyFont="1" applyBorder="1" applyAlignment="1">
      <alignment vertical="top" wrapText="1"/>
    </xf>
    <xf numFmtId="0" fontId="35" fillId="0" borderId="69" xfId="3" applyFont="1" applyBorder="1" applyAlignment="1">
      <alignment vertical="top" wrapText="1"/>
    </xf>
    <xf numFmtId="0" fontId="37" fillId="0" borderId="18" xfId="3" applyFont="1" applyBorder="1" applyAlignment="1">
      <alignment vertical="top" wrapText="1"/>
    </xf>
    <xf numFmtId="0" fontId="35" fillId="0" borderId="18" xfId="3" applyFont="1" applyBorder="1" applyAlignment="1">
      <alignment horizontal="left" vertical="top" wrapText="1"/>
    </xf>
    <xf numFmtId="0" fontId="34" fillId="2" borderId="0" xfId="3" applyFont="1" applyFill="1">
      <alignment vertical="center"/>
    </xf>
    <xf numFmtId="0" fontId="35" fillId="2" borderId="1" xfId="3" applyFont="1" applyFill="1" applyBorder="1" applyAlignment="1">
      <alignment horizontal="left" vertical="top" wrapText="1"/>
    </xf>
    <xf numFmtId="0" fontId="35" fillId="2" borderId="4" xfId="3" applyFont="1" applyFill="1" applyBorder="1" applyAlignment="1">
      <alignment horizontal="left" vertical="top" wrapText="1"/>
    </xf>
    <xf numFmtId="0" fontId="35" fillId="2" borderId="20" xfId="3" applyFont="1" applyFill="1" applyBorder="1" applyAlignment="1">
      <alignment horizontal="left" vertical="top" wrapText="1"/>
    </xf>
    <xf numFmtId="0" fontId="35" fillId="2" borderId="12" xfId="3" applyFont="1" applyFill="1" applyBorder="1" applyAlignment="1">
      <alignment horizontal="left" vertical="top" wrapText="1"/>
    </xf>
    <xf numFmtId="0" fontId="35" fillId="2" borderId="18" xfId="3" applyFont="1" applyFill="1" applyBorder="1" applyAlignment="1">
      <alignment horizontal="left" vertical="top" wrapText="1"/>
    </xf>
    <xf numFmtId="0" fontId="45" fillId="0" borderId="18" xfId="3" applyFont="1" applyBorder="1" applyAlignment="1">
      <alignment horizontal="left" vertical="top" wrapText="1"/>
    </xf>
    <xf numFmtId="0" fontId="45" fillId="0" borderId="66" xfId="3" applyFont="1" applyBorder="1" applyAlignment="1">
      <alignment horizontal="left" vertical="top" wrapText="1"/>
    </xf>
    <xf numFmtId="0" fontId="35" fillId="2" borderId="69" xfId="3" applyFont="1" applyFill="1" applyBorder="1" applyAlignment="1">
      <alignment horizontal="left" vertical="top" wrapText="1"/>
    </xf>
    <xf numFmtId="0" fontId="35" fillId="2" borderId="18" xfId="3" applyFont="1" applyFill="1" applyBorder="1" applyAlignment="1">
      <alignment vertical="top" wrapText="1"/>
    </xf>
    <xf numFmtId="0" fontId="35" fillId="0" borderId="0" xfId="3" applyFont="1" applyAlignment="1">
      <alignment horizontal="right" vertical="center" wrapText="1"/>
    </xf>
    <xf numFmtId="0" fontId="35" fillId="0" borderId="0" xfId="3" applyFont="1" applyAlignment="1">
      <alignment vertical="center" wrapText="1"/>
    </xf>
    <xf numFmtId="0" fontId="35" fillId="0" borderId="9" xfId="3" applyFont="1" applyBorder="1" applyAlignment="1">
      <alignment vertical="center" wrapText="1"/>
    </xf>
    <xf numFmtId="0" fontId="35" fillId="0" borderId="89" xfId="3" applyFont="1" applyBorder="1" applyAlignment="1">
      <alignment vertical="center" wrapText="1"/>
    </xf>
    <xf numFmtId="0" fontId="31" fillId="15" borderId="90" xfId="3" applyFont="1" applyFill="1" applyBorder="1" applyAlignment="1">
      <alignment horizontal="center" vertical="center" wrapText="1"/>
    </xf>
    <xf numFmtId="0" fontId="35" fillId="8" borderId="23" xfId="3" applyFont="1" applyFill="1" applyBorder="1" applyAlignment="1">
      <alignment vertical="center" wrapText="1"/>
    </xf>
    <xf numFmtId="0" fontId="31" fillId="8" borderId="65" xfId="3" applyFont="1" applyFill="1" applyBorder="1" applyAlignment="1">
      <alignment horizontal="center" vertical="center" wrapText="1"/>
    </xf>
    <xf numFmtId="0" fontId="31" fillId="15" borderId="36" xfId="2" applyFont="1" applyFill="1" applyBorder="1" applyAlignment="1">
      <alignment horizontal="center" vertical="center" wrapText="1"/>
    </xf>
    <xf numFmtId="0" fontId="35" fillId="8" borderId="20" xfId="3" applyFont="1" applyFill="1" applyBorder="1" applyAlignment="1">
      <alignment horizontal="left" vertical="top" wrapText="1"/>
    </xf>
    <xf numFmtId="0" fontId="35" fillId="8" borderId="1" xfId="3" applyFont="1" applyFill="1" applyBorder="1" applyAlignment="1">
      <alignment horizontal="left" vertical="top" wrapText="1"/>
    </xf>
    <xf numFmtId="0" fontId="35" fillId="8" borderId="83" xfId="3" applyFont="1" applyFill="1" applyBorder="1" applyAlignment="1">
      <alignment horizontal="left" vertical="top" wrapText="1"/>
    </xf>
    <xf numFmtId="0" fontId="35" fillId="8" borderId="87" xfId="3" applyFont="1" applyFill="1" applyBorder="1" applyAlignment="1">
      <alignment horizontal="left" vertical="top" wrapText="1"/>
    </xf>
    <xf numFmtId="0" fontId="35" fillId="8" borderId="18" xfId="3" applyFont="1" applyFill="1" applyBorder="1" applyAlignment="1">
      <alignment vertical="top" wrapText="1"/>
    </xf>
    <xf numFmtId="0" fontId="37" fillId="8" borderId="1" xfId="3" applyFont="1" applyFill="1" applyBorder="1" applyAlignment="1">
      <alignment horizontal="left" vertical="top" wrapText="1"/>
    </xf>
    <xf numFmtId="0" fontId="35" fillId="2" borderId="87" xfId="3" applyFont="1" applyFill="1" applyBorder="1" applyAlignment="1">
      <alignment horizontal="left" vertical="top" wrapText="1"/>
    </xf>
    <xf numFmtId="0" fontId="37" fillId="2" borderId="18" xfId="3" applyFont="1" applyFill="1" applyBorder="1" applyAlignment="1">
      <alignment horizontal="left" vertical="top" wrapText="1"/>
    </xf>
    <xf numFmtId="0" fontId="37" fillId="8" borderId="18" xfId="3" applyFont="1" applyFill="1" applyBorder="1" applyAlignment="1">
      <alignment horizontal="left" vertical="top" wrapText="1"/>
    </xf>
    <xf numFmtId="0" fontId="35" fillId="2" borderId="83" xfId="3" applyFont="1" applyFill="1" applyBorder="1" applyAlignment="1">
      <alignment horizontal="left" vertical="top" wrapText="1"/>
    </xf>
    <xf numFmtId="0" fontId="35" fillId="2" borderId="23" xfId="3" applyFont="1" applyFill="1" applyBorder="1" applyAlignment="1">
      <alignment vertical="center" wrapText="1"/>
    </xf>
    <xf numFmtId="0" fontId="31" fillId="2" borderId="65" xfId="3" applyFont="1" applyFill="1" applyBorder="1" applyAlignment="1">
      <alignment horizontal="center" vertical="center" wrapText="1"/>
    </xf>
    <xf numFmtId="0" fontId="37" fillId="2" borderId="1" xfId="3" applyFont="1" applyFill="1" applyBorder="1" applyAlignment="1">
      <alignment horizontal="left" vertical="top" wrapText="1"/>
    </xf>
    <xf numFmtId="0" fontId="6" fillId="0" borderId="3" xfId="0" applyFont="1" applyBorder="1" applyAlignment="1">
      <alignment vertical="center" shrinkToFit="1"/>
    </xf>
    <xf numFmtId="0" fontId="50" fillId="0" borderId="18" xfId="0" applyFont="1" applyBorder="1" applyAlignment="1">
      <alignment horizontal="left"/>
    </xf>
    <xf numFmtId="0" fontId="51" fillId="18" borderId="18" xfId="0" applyFont="1" applyFill="1" applyBorder="1" applyAlignment="1">
      <alignment horizontal="left"/>
    </xf>
    <xf numFmtId="0" fontId="51" fillId="0" borderId="18" xfId="0" applyFont="1" applyBorder="1" applyAlignment="1">
      <alignment horizontal="left"/>
    </xf>
    <xf numFmtId="0" fontId="51" fillId="18" borderId="1" xfId="0" applyFont="1" applyFill="1" applyBorder="1" applyAlignment="1">
      <alignment horizontal="left"/>
    </xf>
    <xf numFmtId="179" fontId="13" fillId="2" borderId="17" xfId="0" applyNumberFormat="1" applyFont="1" applyFill="1" applyBorder="1" applyAlignment="1" applyProtection="1">
      <alignment horizontal="left" vertical="center" shrinkToFit="1"/>
      <protection locked="0"/>
    </xf>
    <xf numFmtId="0" fontId="6" fillId="12" borderId="1" xfId="0" applyFont="1" applyFill="1" applyBorder="1" applyAlignment="1">
      <alignment horizontal="center" vertical="center" shrinkToFit="1"/>
    </xf>
    <xf numFmtId="0" fontId="13" fillId="12" borderId="1" xfId="0" applyFont="1" applyFill="1" applyBorder="1" applyAlignment="1">
      <alignment vertical="center" shrinkToFit="1"/>
    </xf>
    <xf numFmtId="0" fontId="13" fillId="12" borderId="1" xfId="0" applyFont="1" applyFill="1" applyBorder="1" applyAlignment="1">
      <alignment horizontal="left" vertical="center" shrinkToFit="1"/>
    </xf>
    <xf numFmtId="0" fontId="11" fillId="12" borderId="16" xfId="0" applyFont="1" applyFill="1" applyBorder="1" applyAlignment="1">
      <alignment vertical="center" shrinkToFit="1"/>
    </xf>
    <xf numFmtId="0" fontId="13" fillId="12" borderId="26" xfId="0" applyFont="1" applyFill="1" applyBorder="1" applyAlignment="1">
      <alignment vertical="center" shrinkToFit="1"/>
    </xf>
    <xf numFmtId="0" fontId="9" fillId="0" borderId="12" xfId="0" applyFont="1" applyBorder="1" applyAlignment="1">
      <alignment horizontal="left" vertical="center" shrinkToFit="1"/>
    </xf>
    <xf numFmtId="0" fontId="9" fillId="0" borderId="4" xfId="0" applyFont="1" applyBorder="1" applyAlignment="1">
      <alignment horizontal="left" vertical="center" wrapText="1"/>
    </xf>
    <xf numFmtId="0" fontId="9" fillId="0" borderId="4" xfId="0" applyFont="1" applyBorder="1" applyAlignment="1">
      <alignment horizontal="left" vertical="center" wrapText="1" shrinkToFit="1"/>
    </xf>
    <xf numFmtId="0" fontId="9" fillId="0" borderId="1" xfId="0" applyFont="1" applyBorder="1" applyAlignment="1">
      <alignment horizontal="left" vertical="center" shrinkToFit="1"/>
    </xf>
    <xf numFmtId="0" fontId="27" fillId="4" borderId="14" xfId="0" applyFont="1" applyFill="1" applyBorder="1" applyAlignment="1">
      <alignment horizontal="center" vertical="center" shrinkToFit="1"/>
    </xf>
    <xf numFmtId="0" fontId="52" fillId="3" borderId="3" xfId="0" applyFont="1" applyFill="1" applyBorder="1" applyAlignment="1">
      <alignment horizontal="center" vertical="center" shrinkToFit="1"/>
    </xf>
    <xf numFmtId="0" fontId="52" fillId="0" borderId="0" xfId="0" applyFont="1" applyAlignment="1">
      <alignment horizontal="center" vertical="center" shrinkToFit="1"/>
    </xf>
    <xf numFmtId="0" fontId="11" fillId="2" borderId="2" xfId="0" applyFont="1" applyFill="1" applyBorder="1" applyAlignment="1">
      <alignment horizontal="center" vertical="center"/>
    </xf>
    <xf numFmtId="0" fontId="6" fillId="19" borderId="0" xfId="0" applyFont="1" applyFill="1" applyAlignment="1">
      <alignment horizontal="left" vertical="center"/>
    </xf>
    <xf numFmtId="0" fontId="8" fillId="17" borderId="12" xfId="0" applyFont="1" applyFill="1" applyBorder="1" applyAlignment="1">
      <alignment horizontal="center" vertical="center" shrinkToFit="1"/>
    </xf>
    <xf numFmtId="0" fontId="8" fillId="17" borderId="4" xfId="0" applyFont="1" applyFill="1" applyBorder="1" applyAlignment="1">
      <alignment horizontal="center" vertical="center" shrinkToFit="1"/>
    </xf>
    <xf numFmtId="0" fontId="10" fillId="17" borderId="4" xfId="0" applyFont="1" applyFill="1" applyBorder="1" applyAlignment="1">
      <alignment horizontal="center" vertical="center" shrinkToFit="1"/>
    </xf>
    <xf numFmtId="49" fontId="6" fillId="0" borderId="12" xfId="0" applyNumberFormat="1" applyFont="1" applyBorder="1" applyAlignment="1">
      <alignment horizontal="right" vertical="center"/>
    </xf>
    <xf numFmtId="0" fontId="7" fillId="0" borderId="42" xfId="0" applyFont="1" applyBorder="1" applyAlignment="1">
      <alignment horizontal="left" vertical="center" shrinkToFit="1"/>
    </xf>
    <xf numFmtId="0" fontId="9" fillId="0" borderId="0" xfId="0" applyFont="1" applyAlignment="1">
      <alignment vertical="center"/>
    </xf>
    <xf numFmtId="0" fontId="7" fillId="0" borderId="4" xfId="0" applyFont="1" applyBorder="1" applyAlignment="1">
      <alignment horizontal="left" vertical="center" shrinkToFit="1"/>
    </xf>
    <xf numFmtId="177" fontId="14" fillId="12" borderId="92" xfId="0" applyNumberFormat="1" applyFont="1" applyFill="1" applyBorder="1" applyAlignment="1">
      <alignment vertical="center" shrinkToFit="1"/>
    </xf>
    <xf numFmtId="0" fontId="13" fillId="12" borderId="93" xfId="0" applyFont="1" applyFill="1" applyBorder="1" applyAlignment="1">
      <alignment vertical="center" shrinkToFit="1"/>
    </xf>
    <xf numFmtId="0" fontId="13" fillId="12" borderId="91" xfId="0" applyFont="1" applyFill="1" applyBorder="1" applyAlignment="1">
      <alignment horizontal="left" vertical="center" shrinkToFit="1"/>
    </xf>
    <xf numFmtId="0" fontId="11" fillId="2" borderId="94" xfId="0" applyFont="1" applyFill="1" applyBorder="1" applyAlignment="1">
      <alignment horizontal="center" vertical="center"/>
    </xf>
    <xf numFmtId="0" fontId="9" fillId="12" borderId="4" xfId="0" applyFont="1" applyFill="1" applyBorder="1" applyAlignment="1">
      <alignment horizontal="left" vertical="center" shrinkToFit="1"/>
    </xf>
    <xf numFmtId="0" fontId="9" fillId="12" borderId="4" xfId="0" applyFont="1" applyFill="1" applyBorder="1" applyAlignment="1">
      <alignment horizontal="left" vertical="center" wrapText="1"/>
    </xf>
    <xf numFmtId="0" fontId="9" fillId="12" borderId="1" xfId="0" applyFont="1" applyFill="1" applyBorder="1" applyAlignment="1">
      <alignment horizontal="left" vertical="center" shrinkToFit="1"/>
    </xf>
    <xf numFmtId="0" fontId="8" fillId="17" borderId="7" xfId="0" applyFont="1" applyFill="1" applyBorder="1" applyAlignment="1">
      <alignment horizontal="center" vertical="center" shrinkToFit="1"/>
    </xf>
    <xf numFmtId="0" fontId="9" fillId="0" borderId="7" xfId="0" applyFont="1" applyBorder="1" applyAlignment="1">
      <alignment horizontal="left" vertical="center" shrinkToFit="1"/>
    </xf>
    <xf numFmtId="0" fontId="10" fillId="17" borderId="12" xfId="0" applyFont="1" applyFill="1" applyBorder="1" applyAlignment="1">
      <alignment horizontal="center" vertical="center" shrinkToFit="1"/>
    </xf>
    <xf numFmtId="0" fontId="9" fillId="0" borderId="20" xfId="0" applyFont="1" applyBorder="1" applyAlignment="1">
      <alignment horizontal="left" vertical="center" shrinkToFit="1"/>
    </xf>
    <xf numFmtId="0" fontId="6" fillId="0" borderId="1" xfId="0" applyFont="1" applyBorder="1" applyAlignment="1">
      <alignment vertical="center"/>
    </xf>
    <xf numFmtId="0" fontId="10" fillId="17" borderId="95" xfId="0" applyFont="1" applyFill="1" applyBorder="1" applyAlignment="1">
      <alignment horizontal="center" vertical="center" shrinkToFit="1"/>
    </xf>
    <xf numFmtId="0" fontId="6" fillId="19" borderId="0" xfId="0" applyFont="1" applyFill="1" applyAlignment="1">
      <alignment vertical="center"/>
    </xf>
    <xf numFmtId="0" fontId="7" fillId="19" borderId="0" xfId="0" applyFont="1" applyFill="1" applyAlignment="1">
      <alignment horizontal="center" vertical="center"/>
    </xf>
    <xf numFmtId="0" fontId="9" fillId="19" borderId="0" xfId="0" applyFont="1" applyFill="1" applyAlignment="1">
      <alignment vertical="center"/>
    </xf>
    <xf numFmtId="0" fontId="9" fillId="6" borderId="4"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6" fillId="12" borderId="42" xfId="0" applyFont="1" applyFill="1" applyBorder="1" applyAlignment="1">
      <alignment horizontal="left" vertical="center" shrinkToFit="1"/>
    </xf>
    <xf numFmtId="0" fontId="9" fillId="12" borderId="4" xfId="0" applyFont="1" applyFill="1" applyBorder="1" applyAlignment="1">
      <alignment horizontal="center" vertical="center" shrinkToFit="1"/>
    </xf>
    <xf numFmtId="0" fontId="54" fillId="0" borderId="0" xfId="0" applyFont="1" applyAlignment="1">
      <alignment vertical="center"/>
    </xf>
    <xf numFmtId="0" fontId="52" fillId="0" borderId="9" xfId="0" applyFont="1" applyBorder="1" applyAlignment="1">
      <alignment vertical="center"/>
    </xf>
    <xf numFmtId="0" fontId="52"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vertical="center"/>
    </xf>
    <xf numFmtId="0" fontId="13" fillId="3" borderId="0" xfId="0" applyFont="1" applyFill="1" applyAlignment="1">
      <alignment vertical="center" shrinkToFit="1"/>
    </xf>
    <xf numFmtId="0" fontId="52" fillId="3" borderId="4" xfId="0" applyFont="1" applyFill="1" applyBorder="1" applyAlignment="1">
      <alignment horizontal="left" vertical="center" shrinkToFit="1"/>
    </xf>
    <xf numFmtId="0" fontId="52" fillId="0" borderId="0" xfId="0" applyFont="1" applyAlignment="1">
      <alignment vertical="center"/>
    </xf>
    <xf numFmtId="0" fontId="13" fillId="3" borderId="11" xfId="0" applyFont="1" applyFill="1" applyBorder="1" applyAlignment="1">
      <alignment vertical="center" shrinkToFit="1"/>
    </xf>
    <xf numFmtId="0" fontId="13" fillId="0" borderId="9" xfId="0" applyFont="1" applyBorder="1" applyAlignment="1">
      <alignment vertical="center"/>
    </xf>
    <xf numFmtId="0" fontId="13" fillId="3" borderId="2" xfId="0" applyFont="1" applyFill="1" applyBorder="1" applyAlignment="1">
      <alignment vertical="center"/>
    </xf>
    <xf numFmtId="0" fontId="14" fillId="3" borderId="3" xfId="0" applyFont="1" applyFill="1" applyBorder="1" applyAlignment="1">
      <alignment horizontal="center" vertical="center" shrinkToFit="1"/>
    </xf>
    <xf numFmtId="0" fontId="14" fillId="3" borderId="4" xfId="0" applyFont="1" applyFill="1" applyBorder="1" applyAlignment="1">
      <alignment horizontal="left" vertical="center" shrinkToFit="1"/>
    </xf>
    <xf numFmtId="0" fontId="13" fillId="0" borderId="0" xfId="0" applyFont="1" applyAlignment="1">
      <alignment vertical="center"/>
    </xf>
    <xf numFmtId="0" fontId="13" fillId="3" borderId="5" xfId="0" applyFont="1" applyFill="1" applyBorder="1" applyAlignment="1">
      <alignment vertical="center" shrinkToFit="1"/>
    </xf>
    <xf numFmtId="0" fontId="13" fillId="3" borderId="3" xfId="0" applyFont="1" applyFill="1" applyBorder="1" applyAlignment="1">
      <alignment horizontal="center" vertical="center" shrinkToFit="1"/>
    </xf>
    <xf numFmtId="0" fontId="28" fillId="3" borderId="28" xfId="0" applyFont="1" applyFill="1" applyBorder="1" applyAlignment="1">
      <alignment vertical="center"/>
    </xf>
    <xf numFmtId="0" fontId="52" fillId="0" borderId="27" xfId="0" applyFont="1" applyBorder="1" applyAlignment="1">
      <alignment vertical="center"/>
    </xf>
    <xf numFmtId="0" fontId="52" fillId="3" borderId="11" xfId="0" applyFont="1" applyFill="1" applyBorder="1" applyAlignment="1">
      <alignment vertical="center"/>
    </xf>
    <xf numFmtId="0" fontId="13" fillId="3" borderId="28" xfId="0" applyFont="1" applyFill="1" applyBorder="1" applyAlignment="1">
      <alignment vertical="center"/>
    </xf>
    <xf numFmtId="0" fontId="52" fillId="3" borderId="12" xfId="0" applyFont="1" applyFill="1" applyBorder="1" applyAlignment="1">
      <alignment vertical="center"/>
    </xf>
    <xf numFmtId="0" fontId="52" fillId="3" borderId="11" xfId="0" applyFont="1" applyFill="1" applyBorder="1" applyAlignment="1">
      <alignment horizontal="center" vertical="center"/>
    </xf>
    <xf numFmtId="0" fontId="52" fillId="3" borderId="12" xfId="0" applyFont="1" applyFill="1" applyBorder="1" applyAlignment="1">
      <alignment horizontal="left" vertical="center" shrinkToFit="1"/>
    </xf>
    <xf numFmtId="0" fontId="52" fillId="3" borderId="10" xfId="0" applyFont="1" applyFill="1" applyBorder="1" applyAlignment="1">
      <alignment vertical="center"/>
    </xf>
    <xf numFmtId="0" fontId="13" fillId="3" borderId="11" xfId="0" applyFont="1" applyFill="1" applyBorder="1" applyAlignment="1">
      <alignment vertical="center"/>
    </xf>
    <xf numFmtId="0" fontId="52" fillId="3" borderId="3" xfId="0" applyFont="1" applyFill="1" applyBorder="1" applyAlignment="1">
      <alignment horizontal="center" vertical="center"/>
    </xf>
    <xf numFmtId="0" fontId="54" fillId="3" borderId="29" xfId="0" applyFont="1" applyFill="1" applyBorder="1" applyAlignment="1">
      <alignment vertical="center"/>
    </xf>
    <xf numFmtId="0" fontId="28" fillId="3" borderId="37" xfId="0" applyFont="1" applyFill="1" applyBorder="1" applyAlignment="1">
      <alignment vertical="center" shrinkToFit="1"/>
    </xf>
    <xf numFmtId="0" fontId="54" fillId="3" borderId="28" xfId="0" applyFont="1" applyFill="1" applyBorder="1" applyAlignment="1">
      <alignment horizontal="center" vertical="center"/>
    </xf>
    <xf numFmtId="0" fontId="54" fillId="3" borderId="30" xfId="0" applyFont="1" applyFill="1" applyBorder="1" applyAlignment="1">
      <alignment horizontal="left" vertical="center" shrinkToFit="1"/>
    </xf>
    <xf numFmtId="0" fontId="13" fillId="3" borderId="5" xfId="0" applyFont="1" applyFill="1" applyBorder="1" applyAlignment="1">
      <alignment vertical="center"/>
    </xf>
    <xf numFmtId="0" fontId="52" fillId="3" borderId="7" xfId="0" applyFont="1" applyFill="1" applyBorder="1" applyAlignment="1">
      <alignment vertical="center"/>
    </xf>
    <xf numFmtId="0" fontId="52" fillId="3" borderId="5" xfId="0" applyFont="1" applyFill="1" applyBorder="1" applyAlignment="1">
      <alignment vertical="center"/>
    </xf>
    <xf numFmtId="0" fontId="52" fillId="3" borderId="5" xfId="0" applyFont="1" applyFill="1" applyBorder="1" applyAlignment="1">
      <alignment horizontal="center" vertical="center"/>
    </xf>
    <xf numFmtId="0" fontId="52" fillId="3" borderId="7" xfId="0" applyFont="1" applyFill="1" applyBorder="1" applyAlignment="1">
      <alignment horizontal="left" vertical="center" shrinkToFit="1"/>
    </xf>
    <xf numFmtId="0" fontId="27" fillId="4" borderId="15" xfId="0" applyFont="1" applyFill="1" applyBorder="1" applyAlignment="1">
      <alignment vertical="center"/>
    </xf>
    <xf numFmtId="0" fontId="27" fillId="4" borderId="14" xfId="0" applyFont="1" applyFill="1" applyBorder="1" applyAlignment="1">
      <alignment vertical="center"/>
    </xf>
    <xf numFmtId="0" fontId="13" fillId="4" borderId="13" xfId="0" applyFont="1" applyFill="1" applyBorder="1" applyAlignment="1">
      <alignment horizontal="left" vertical="center"/>
    </xf>
    <xf numFmtId="0" fontId="27" fillId="0" borderId="0" xfId="0" applyFont="1" applyAlignment="1">
      <alignment vertical="center"/>
    </xf>
    <xf numFmtId="0" fontId="27" fillId="4" borderId="25" xfId="0" applyFont="1" applyFill="1" applyBorder="1" applyAlignment="1">
      <alignment vertical="center"/>
    </xf>
    <xf numFmtId="0" fontId="27" fillId="4" borderId="13" xfId="0" applyFont="1" applyFill="1" applyBorder="1" applyAlignment="1">
      <alignment vertical="center"/>
    </xf>
    <xf numFmtId="0" fontId="27" fillId="4" borderId="14" xfId="0" applyFont="1" applyFill="1" applyBorder="1" applyAlignment="1">
      <alignment vertical="center" shrinkToFit="1"/>
    </xf>
    <xf numFmtId="0" fontId="27" fillId="4" borderId="14" xfId="0" applyFont="1" applyFill="1" applyBorder="1" applyAlignment="1">
      <alignment horizontal="center" vertical="center"/>
    </xf>
    <xf numFmtId="0" fontId="13" fillId="4" borderId="13" xfId="0" applyFont="1" applyFill="1" applyBorder="1" applyAlignment="1">
      <alignment horizontal="left" vertical="center" shrinkToFit="1"/>
    </xf>
    <xf numFmtId="0" fontId="14" fillId="0" borderId="0" xfId="0" applyFont="1" applyAlignment="1">
      <alignment vertical="center"/>
    </xf>
    <xf numFmtId="0" fontId="55" fillId="0" borderId="0" xfId="0" applyFont="1" applyAlignment="1">
      <alignment vertical="center"/>
    </xf>
    <xf numFmtId="0" fontId="52" fillId="3" borderId="11" xfId="0" applyFont="1" applyFill="1" applyBorder="1" applyAlignment="1">
      <alignment horizontal="left" vertical="center" shrinkToFit="1"/>
    </xf>
    <xf numFmtId="0" fontId="58" fillId="0" borderId="0" xfId="0" applyFont="1" applyAlignment="1">
      <alignment vertical="center"/>
    </xf>
    <xf numFmtId="0" fontId="59" fillId="17" borderId="7" xfId="0" applyFont="1" applyFill="1" applyBorder="1" applyAlignment="1">
      <alignment horizontal="center" vertical="center" shrinkToFit="1"/>
    </xf>
    <xf numFmtId="49" fontId="6" fillId="0" borderId="96" xfId="0" applyNumberFormat="1" applyFont="1" applyBorder="1" applyAlignment="1">
      <alignment horizontal="right" vertical="center"/>
    </xf>
    <xf numFmtId="0" fontId="10" fillId="0" borderId="12" xfId="0" applyFont="1" applyBorder="1" applyAlignment="1">
      <alignment horizontal="center" vertical="center" shrinkToFit="1"/>
    </xf>
    <xf numFmtId="0" fontId="6" fillId="0" borderId="98" xfId="0" applyFont="1" applyBorder="1" applyAlignment="1">
      <alignment vertical="center" wrapText="1"/>
    </xf>
    <xf numFmtId="0" fontId="9" fillId="12" borderId="7" xfId="0" applyFont="1" applyFill="1" applyBorder="1" applyAlignment="1">
      <alignment horizontal="center" vertical="center" shrinkToFit="1"/>
    </xf>
    <xf numFmtId="0" fontId="6" fillId="12" borderId="72" xfId="0" applyFont="1" applyFill="1" applyBorder="1" applyAlignment="1">
      <alignment horizontal="left" vertical="center" shrinkToFit="1"/>
    </xf>
    <xf numFmtId="0" fontId="6" fillId="0" borderId="12" xfId="0" applyFont="1" applyBorder="1" applyAlignment="1">
      <alignment vertical="center" wrapText="1"/>
    </xf>
    <xf numFmtId="0" fontId="23" fillId="0" borderId="75" xfId="0" applyFont="1" applyBorder="1" applyAlignment="1">
      <alignment horizontal="left" vertical="center" wrapText="1" shrinkToFit="1"/>
    </xf>
    <xf numFmtId="0" fontId="6" fillId="0" borderId="99" xfId="0" applyFont="1" applyBorder="1" applyAlignment="1">
      <alignment horizontal="left" vertical="center" shrinkToFit="1"/>
    </xf>
    <xf numFmtId="0" fontId="6" fillId="0" borderId="2" xfId="0" applyFont="1" applyBorder="1" applyAlignment="1">
      <alignment vertical="center" wrapText="1"/>
    </xf>
    <xf numFmtId="182" fontId="11" fillId="12" borderId="100" xfId="0" applyNumberFormat="1" applyFont="1" applyFill="1" applyBorder="1" applyAlignment="1">
      <alignment horizontal="left" vertical="center" shrinkToFit="1"/>
    </xf>
    <xf numFmtId="178" fontId="13" fillId="7" borderId="21" xfId="0" applyNumberFormat="1" applyFont="1" applyFill="1" applyBorder="1" applyAlignment="1" applyProtection="1">
      <alignment horizontal="left" vertical="center" shrinkToFit="1"/>
      <protection locked="0"/>
    </xf>
    <xf numFmtId="184" fontId="14" fillId="7" borderId="17" xfId="0" applyNumberFormat="1" applyFont="1" applyFill="1" applyBorder="1" applyAlignment="1" applyProtection="1">
      <alignment horizontal="left" vertical="center" shrinkToFit="1"/>
      <protection locked="0"/>
    </xf>
    <xf numFmtId="183" fontId="14" fillId="7" borderId="17" xfId="0" applyNumberFormat="1" applyFont="1" applyFill="1" applyBorder="1" applyAlignment="1" applyProtection="1">
      <alignment horizontal="left" vertical="center" shrinkToFit="1"/>
      <protection locked="0"/>
    </xf>
    <xf numFmtId="0" fontId="8" fillId="0" borderId="12" xfId="0" applyFont="1" applyBorder="1" applyAlignment="1">
      <alignment horizontal="center" vertical="center" shrinkToFit="1"/>
    </xf>
    <xf numFmtId="0" fontId="60" fillId="7" borderId="17" xfId="0" applyFont="1" applyFill="1" applyBorder="1" applyAlignment="1" applyProtection="1">
      <alignment horizontal="left" vertical="center" shrinkToFit="1"/>
      <protection locked="0"/>
    </xf>
    <xf numFmtId="0" fontId="14" fillId="7" borderId="17" xfId="0" applyFont="1" applyFill="1" applyBorder="1" applyAlignment="1" applyProtection="1">
      <alignment horizontal="left" vertical="center" shrinkToFit="1"/>
      <protection locked="0"/>
    </xf>
    <xf numFmtId="178" fontId="13" fillId="7" borderId="23" xfId="0" applyNumberFormat="1" applyFont="1" applyFill="1" applyBorder="1" applyAlignment="1" applyProtection="1">
      <alignment horizontal="left" vertical="center" shrinkToFit="1"/>
      <protection locked="0"/>
    </xf>
    <xf numFmtId="0" fontId="20" fillId="6" borderId="17" xfId="0" applyFont="1" applyFill="1" applyBorder="1" applyAlignment="1">
      <alignment horizontal="left" vertical="center" shrinkToFit="1"/>
    </xf>
    <xf numFmtId="0" fontId="6" fillId="0" borderId="101" xfId="0" applyFont="1" applyBorder="1" applyAlignment="1">
      <alignment vertical="center" wrapText="1"/>
    </xf>
    <xf numFmtId="0" fontId="6" fillId="0" borderId="99" xfId="0" applyFont="1" applyBorder="1" applyAlignment="1">
      <alignment horizontal="left" vertical="center" wrapText="1" shrinkToFit="1"/>
    </xf>
    <xf numFmtId="0" fontId="9" fillId="12" borderId="42" xfId="0" applyFont="1" applyFill="1" applyBorder="1" applyAlignment="1">
      <alignment horizontal="left" vertical="center" shrinkToFit="1"/>
    </xf>
    <xf numFmtId="0" fontId="60" fillId="7" borderId="23" xfId="0" applyFont="1" applyFill="1" applyBorder="1" applyAlignment="1" applyProtection="1">
      <alignment horizontal="left" vertical="center" shrinkToFit="1"/>
      <protection locked="0"/>
    </xf>
    <xf numFmtId="0" fontId="14" fillId="7" borderId="73" xfId="0" applyFont="1" applyFill="1" applyBorder="1" applyAlignment="1" applyProtection="1">
      <alignment horizontal="left" vertical="center" shrinkToFit="1"/>
      <protection locked="0"/>
    </xf>
    <xf numFmtId="178" fontId="28" fillId="7" borderId="21" xfId="0" applyNumberFormat="1" applyFont="1" applyFill="1" applyBorder="1" applyAlignment="1" applyProtection="1">
      <alignment horizontal="left" vertical="center" shrinkToFit="1"/>
      <protection locked="0"/>
    </xf>
    <xf numFmtId="0" fontId="60" fillId="8" borderId="21" xfId="0" applyFont="1" applyFill="1" applyBorder="1" applyAlignment="1" applyProtection="1">
      <alignment horizontal="left" vertical="center" shrinkToFit="1"/>
      <protection locked="0"/>
    </xf>
    <xf numFmtId="0" fontId="14" fillId="8" borderId="17" xfId="0" applyFont="1" applyFill="1" applyBorder="1" applyAlignment="1" applyProtection="1">
      <alignment vertical="center" shrinkToFit="1"/>
      <protection locked="0"/>
    </xf>
    <xf numFmtId="0" fontId="14" fillId="7" borderId="4" xfId="0" applyFont="1" applyFill="1" applyBorder="1" applyAlignment="1" applyProtection="1">
      <alignment vertical="center" shrinkToFit="1"/>
      <protection locked="0"/>
    </xf>
    <xf numFmtId="0" fontId="60" fillId="7" borderId="17" xfId="0" applyFont="1" applyFill="1" applyBorder="1" applyAlignment="1" applyProtection="1">
      <alignment vertical="center" shrinkToFit="1"/>
      <protection locked="0"/>
    </xf>
    <xf numFmtId="0" fontId="14" fillId="7" borderId="17" xfId="0" applyFont="1" applyFill="1" applyBorder="1" applyAlignment="1" applyProtection="1">
      <alignment vertical="center" shrinkToFit="1"/>
      <protection locked="0"/>
    </xf>
    <xf numFmtId="0" fontId="60" fillId="7" borderId="23" xfId="0" applyFont="1" applyFill="1" applyBorder="1" applyAlignment="1" applyProtection="1">
      <alignment vertical="center" shrinkToFit="1"/>
      <protection locked="0"/>
    </xf>
    <xf numFmtId="0" fontId="60" fillId="7" borderId="52" xfId="0" applyFont="1" applyFill="1" applyBorder="1" applyAlignment="1" applyProtection="1">
      <alignment vertical="center" shrinkToFit="1"/>
      <protection locked="0"/>
    </xf>
    <xf numFmtId="0" fontId="60" fillId="7" borderId="21" xfId="0" applyFont="1" applyFill="1" applyBorder="1" applyAlignment="1" applyProtection="1">
      <alignment vertical="center" shrinkToFit="1"/>
      <protection locked="0"/>
    </xf>
    <xf numFmtId="49" fontId="60" fillId="7" borderId="17" xfId="0" applyNumberFormat="1" applyFont="1" applyFill="1" applyBorder="1" applyAlignment="1" applyProtection="1">
      <alignment horizontal="left" vertical="center" shrinkToFit="1"/>
      <protection locked="0"/>
    </xf>
    <xf numFmtId="0" fontId="60" fillId="5" borderId="17" xfId="0" applyFont="1" applyFill="1" applyBorder="1" applyAlignment="1" applyProtection="1">
      <alignment horizontal="left" vertical="center" shrinkToFit="1"/>
      <protection locked="0"/>
    </xf>
    <xf numFmtId="49" fontId="13" fillId="7" borderId="17" xfId="0" applyNumberFormat="1" applyFont="1" applyFill="1" applyBorder="1" applyAlignment="1" applyProtection="1">
      <alignment vertical="center" shrinkToFit="1"/>
      <protection locked="0"/>
    </xf>
    <xf numFmtId="0" fontId="13" fillId="0" borderId="0" xfId="0" applyFont="1" applyAlignment="1">
      <alignment vertical="center" shrinkToFit="1"/>
    </xf>
    <xf numFmtId="0" fontId="52" fillId="0" borderId="0" xfId="0" applyFont="1" applyAlignment="1">
      <alignment horizontal="center" vertical="center"/>
    </xf>
    <xf numFmtId="0" fontId="52" fillId="0" borderId="0" xfId="0" applyFont="1" applyAlignment="1">
      <alignment horizontal="left" vertical="center" shrinkToFit="1"/>
    </xf>
    <xf numFmtId="0" fontId="11" fillId="0" borderId="15" xfId="0" applyFont="1" applyBorder="1" applyAlignment="1">
      <alignment vertical="center"/>
    </xf>
    <xf numFmtId="49" fontId="6" fillId="0" borderId="87" xfId="0" applyNumberFormat="1" applyFont="1" applyBorder="1" applyAlignment="1">
      <alignment horizontal="right" vertical="center"/>
    </xf>
    <xf numFmtId="0" fontId="6" fillId="0" borderId="87" xfId="0" applyFont="1" applyBorder="1" applyAlignment="1">
      <alignment vertical="center"/>
    </xf>
    <xf numFmtId="0" fontId="14" fillId="8" borderId="102" xfId="0" applyFont="1" applyFill="1" applyBorder="1" applyAlignment="1" applyProtection="1">
      <alignment horizontal="left" vertical="center" shrinkToFit="1"/>
      <protection locked="0"/>
    </xf>
    <xf numFmtId="0" fontId="10" fillId="0" borderId="87" xfId="0" applyFont="1" applyBorder="1" applyAlignment="1">
      <alignment horizontal="center" vertical="center" shrinkToFit="1"/>
    </xf>
    <xf numFmtId="0" fontId="6" fillId="0" borderId="103" xfId="0" applyFont="1" applyBorder="1" applyAlignment="1">
      <alignment horizontal="left" vertical="center" shrinkToFit="1"/>
    </xf>
    <xf numFmtId="178" fontId="13" fillId="7" borderId="81" xfId="0" applyNumberFormat="1" applyFont="1" applyFill="1" applyBorder="1" applyAlignment="1" applyProtection="1">
      <alignment horizontal="left" vertical="center" shrinkToFit="1"/>
      <protection locked="0"/>
    </xf>
    <xf numFmtId="0" fontId="6" fillId="19" borderId="0" xfId="0" applyFont="1" applyFill="1" applyAlignment="1">
      <alignment horizontal="left" vertical="center" shrinkToFit="1"/>
    </xf>
    <xf numFmtId="0" fontId="11" fillId="7" borderId="17" xfId="0" applyFont="1" applyFill="1" applyBorder="1" applyAlignment="1" applyProtection="1">
      <alignment vertical="center" shrinkToFit="1"/>
      <protection locked="0"/>
    </xf>
    <xf numFmtId="0" fontId="9" fillId="0" borderId="1" xfId="0" applyFont="1" applyBorder="1" applyAlignment="1">
      <alignment vertical="center" wrapText="1" shrinkToFit="1"/>
    </xf>
    <xf numFmtId="49" fontId="6" fillId="0" borderId="97" xfId="0" applyNumberFormat="1" applyFont="1" applyBorder="1" applyAlignment="1">
      <alignment horizontal="right" vertical="center"/>
    </xf>
    <xf numFmtId="0" fontId="14" fillId="7" borderId="23" xfId="0" applyFont="1" applyFill="1" applyBorder="1" applyAlignment="1" applyProtection="1">
      <alignment horizontal="left" vertical="center" shrinkToFit="1"/>
      <protection locked="0"/>
    </xf>
    <xf numFmtId="0" fontId="8" fillId="0" borderId="71" xfId="0" applyFont="1" applyBorder="1" applyAlignment="1">
      <alignment horizontal="center" vertical="center" shrinkToFit="1"/>
    </xf>
    <xf numFmtId="0" fontId="6" fillId="0" borderId="75" xfId="0" applyFont="1" applyBorder="1" applyAlignment="1">
      <alignment horizontal="left" vertical="center" wrapText="1" shrinkToFit="1"/>
    </xf>
    <xf numFmtId="0" fontId="8" fillId="0" borderId="105" xfId="0" applyFont="1" applyBorder="1" applyAlignment="1">
      <alignment horizontal="center" vertical="center"/>
    </xf>
    <xf numFmtId="0" fontId="6" fillId="0" borderId="106" xfId="0" applyFont="1" applyBorder="1" applyAlignment="1">
      <alignment vertical="center" wrapText="1"/>
    </xf>
    <xf numFmtId="0" fontId="9" fillId="7" borderId="17" xfId="0" applyFont="1" applyFill="1" applyBorder="1" applyAlignment="1" applyProtection="1">
      <alignment horizontal="left" vertical="center" wrapText="1" shrinkToFit="1"/>
      <protection locked="0"/>
    </xf>
    <xf numFmtId="182" fontId="11" fillId="12" borderId="100" xfId="0" applyNumberFormat="1" applyFont="1" applyFill="1" applyBorder="1" applyAlignment="1" applyProtection="1">
      <alignment horizontal="left" vertical="center" shrinkToFit="1"/>
      <protection locked="0"/>
    </xf>
    <xf numFmtId="0" fontId="6" fillId="19" borderId="0" xfId="0" applyFont="1" applyFill="1" applyAlignment="1">
      <alignment horizontal="left" vertical="center" wrapText="1"/>
    </xf>
    <xf numFmtId="0" fontId="6" fillId="19" borderId="0" xfId="0" applyFont="1" applyFill="1" applyAlignment="1">
      <alignment horizontal="left" vertical="center" wrapText="1" shrinkToFit="1"/>
    </xf>
    <xf numFmtId="0" fontId="12" fillId="20" borderId="1" xfId="0" applyFont="1" applyFill="1" applyBorder="1" applyAlignment="1">
      <alignment horizontal="left"/>
    </xf>
    <xf numFmtId="0" fontId="12" fillId="20" borderId="18" xfId="0" applyFont="1" applyFill="1" applyBorder="1" applyAlignment="1">
      <alignment horizontal="left"/>
    </xf>
    <xf numFmtId="0" fontId="12" fillId="21" borderId="1" xfId="0" applyFont="1" applyFill="1" applyBorder="1" applyAlignment="1">
      <alignment horizontal="left"/>
    </xf>
    <xf numFmtId="0" fontId="12" fillId="0" borderId="18" xfId="0" applyFont="1" applyBorder="1" applyAlignment="1">
      <alignment horizontal="left"/>
    </xf>
    <xf numFmtId="0" fontId="51" fillId="22" borderId="18" xfId="0" applyFont="1" applyFill="1" applyBorder="1" applyAlignment="1">
      <alignment horizontal="left"/>
    </xf>
    <xf numFmtId="0" fontId="12" fillId="20" borderId="3" xfId="0" applyFont="1" applyFill="1" applyBorder="1" applyAlignment="1">
      <alignment horizontal="left"/>
    </xf>
    <xf numFmtId="0" fontId="12" fillId="18" borderId="1" xfId="0" applyFont="1" applyFill="1" applyBorder="1" applyAlignment="1">
      <alignment horizontal="left"/>
    </xf>
    <xf numFmtId="0" fontId="28" fillId="0" borderId="1" xfId="7" applyFont="1" applyBorder="1">
      <alignment vertical="center"/>
    </xf>
    <xf numFmtId="0" fontId="61" fillId="0" borderId="1" xfId="7" applyFont="1" applyBorder="1" applyAlignment="1">
      <alignment vertical="center" wrapText="1"/>
    </xf>
    <xf numFmtId="0" fontId="56" fillId="0" borderId="1" xfId="7" applyFont="1" applyBorder="1" applyAlignment="1">
      <alignment vertical="center" wrapText="1"/>
    </xf>
    <xf numFmtId="0" fontId="62" fillId="0" borderId="1" xfId="7" applyFont="1" applyBorder="1" applyAlignment="1">
      <alignment vertical="center" wrapText="1"/>
    </xf>
    <xf numFmtId="0" fontId="63" fillId="0" borderId="1" xfId="7" applyFont="1" applyBorder="1" applyAlignment="1">
      <alignment vertical="center" wrapText="1"/>
    </xf>
    <xf numFmtId="0" fontId="64" fillId="0" borderId="1" xfId="7" applyFont="1" applyBorder="1" applyAlignment="1">
      <alignment vertical="center" wrapText="1"/>
    </xf>
    <xf numFmtId="0" fontId="65" fillId="0" borderId="1" xfId="7" applyFont="1" applyBorder="1" applyAlignment="1">
      <alignment vertical="center" wrapText="1"/>
    </xf>
    <xf numFmtId="0" fontId="28" fillId="0" borderId="1" xfId="7" applyFont="1" applyBorder="1" applyAlignment="1">
      <alignment vertical="center" wrapText="1"/>
    </xf>
    <xf numFmtId="0" fontId="54" fillId="0" borderId="1" xfId="0" applyFont="1" applyBorder="1" applyAlignment="1">
      <alignment vertical="center"/>
    </xf>
    <xf numFmtId="0" fontId="54" fillId="0" borderId="1" xfId="0" applyFont="1" applyBorder="1" applyAlignment="1">
      <alignment vertical="center" wrapText="1"/>
    </xf>
    <xf numFmtId="0" fontId="66" fillId="0" borderId="0" xfId="0" applyFont="1" applyAlignment="1">
      <alignment horizontal="left"/>
    </xf>
    <xf numFmtId="0" fontId="22" fillId="0" borderId="0" xfId="0" applyFont="1"/>
    <xf numFmtId="0" fontId="22" fillId="0" borderId="1" xfId="0" applyFont="1" applyBorder="1"/>
    <xf numFmtId="0" fontId="67" fillId="5" borderId="1" xfId="0" applyFont="1" applyFill="1" applyBorder="1" applyAlignment="1" applyProtection="1">
      <alignment horizontal="left" vertical="center" shrinkToFit="1"/>
      <protection locked="0"/>
    </xf>
    <xf numFmtId="0" fontId="68" fillId="0" borderId="1" xfId="0" applyFont="1" applyBorder="1"/>
    <xf numFmtId="0" fontId="22" fillId="8" borderId="1" xfId="0" applyFont="1" applyFill="1" applyBorder="1"/>
    <xf numFmtId="0" fontId="69" fillId="0" borderId="1" xfId="0" applyFont="1" applyBorder="1"/>
    <xf numFmtId="0" fontId="22" fillId="5" borderId="1" xfId="0" applyFont="1" applyFill="1" applyBorder="1"/>
    <xf numFmtId="0" fontId="69" fillId="0" borderId="0" xfId="0" applyFont="1"/>
    <xf numFmtId="0" fontId="68" fillId="0" borderId="0" xfId="0" applyFont="1"/>
    <xf numFmtId="0" fontId="22" fillId="0" borderId="0" xfId="0" applyFont="1" applyAlignment="1">
      <alignment vertical="center"/>
    </xf>
    <xf numFmtId="0" fontId="22" fillId="0" borderId="18" xfId="0" applyFont="1" applyBorder="1"/>
    <xf numFmtId="0" fontId="22" fillId="0" borderId="22" xfId="0" applyFont="1" applyBorder="1"/>
    <xf numFmtId="0" fontId="22" fillId="0" borderId="20" xfId="0" applyFont="1" applyBorder="1"/>
    <xf numFmtId="0" fontId="12" fillId="0" borderId="1" xfId="0" applyFont="1" applyBorder="1"/>
    <xf numFmtId="0" fontId="0" fillId="0" borderId="107" xfId="0" applyBorder="1"/>
    <xf numFmtId="0" fontId="22" fillId="0" borderId="37" xfId="0" applyFont="1" applyBorder="1"/>
    <xf numFmtId="0" fontId="22" fillId="0" borderId="108" xfId="0" applyFont="1" applyBorder="1"/>
    <xf numFmtId="0" fontId="0" fillId="0" borderId="109" xfId="0" applyBorder="1"/>
    <xf numFmtId="0" fontId="22" fillId="0" borderId="110" xfId="0" applyFont="1" applyBorder="1"/>
    <xf numFmtId="0" fontId="22" fillId="0" borderId="111" xfId="0" applyFont="1" applyBorder="1"/>
    <xf numFmtId="0" fontId="0" fillId="0" borderId="112" xfId="0" applyBorder="1"/>
    <xf numFmtId="0" fontId="22" fillId="0" borderId="83" xfId="0" applyFont="1" applyBorder="1"/>
    <xf numFmtId="0" fontId="22" fillId="0" borderId="113" xfId="0" applyFont="1" applyBorder="1"/>
    <xf numFmtId="0" fontId="0" fillId="0" borderId="1" xfId="0" applyBorder="1"/>
    <xf numFmtId="0" fontId="0" fillId="0" borderId="107" xfId="0" applyBorder="1" applyAlignment="1">
      <alignment vertical="center"/>
    </xf>
    <xf numFmtId="0" fontId="22" fillId="0" borderId="0" xfId="0" applyFont="1" applyAlignment="1">
      <alignment horizontal="left" vertical="top"/>
    </xf>
    <xf numFmtId="0" fontId="22" fillId="0" borderId="0" xfId="0" applyFont="1" applyAlignment="1">
      <alignment horizontal="left" vertical="center"/>
    </xf>
    <xf numFmtId="0" fontId="70" fillId="0" borderId="1" xfId="8" applyFont="1" applyBorder="1" applyAlignment="1">
      <alignment horizontal="left"/>
    </xf>
    <xf numFmtId="0" fontId="71" fillId="0" borderId="1" xfId="8" applyFont="1" applyBorder="1" applyAlignment="1">
      <alignment horizontal="left"/>
    </xf>
    <xf numFmtId="0" fontId="71" fillId="0" borderId="1" xfId="8" applyFont="1" applyBorder="1" applyAlignment="1">
      <alignment horizontal="left" vertical="center" shrinkToFit="1"/>
    </xf>
    <xf numFmtId="0" fontId="71" fillId="0" borderId="0" xfId="8" applyFont="1" applyAlignment="1">
      <alignment horizontal="left" vertical="center" shrinkToFit="1"/>
    </xf>
    <xf numFmtId="0" fontId="71" fillId="0" borderId="0" xfId="8" applyFont="1" applyAlignment="1">
      <alignment vertical="center" shrinkToFit="1"/>
    </xf>
    <xf numFmtId="0" fontId="71" fillId="5" borderId="1" xfId="8" applyFont="1" applyFill="1" applyBorder="1" applyAlignment="1">
      <alignment vertical="center" shrinkToFit="1"/>
    </xf>
    <xf numFmtId="0" fontId="71" fillId="0" borderId="0" xfId="8" applyFont="1">
      <alignment vertical="center"/>
    </xf>
    <xf numFmtId="0" fontId="73" fillId="0" borderId="0" xfId="8" applyFont="1">
      <alignment vertical="center"/>
    </xf>
    <xf numFmtId="0" fontId="71" fillId="0" borderId="0" xfId="8" applyFont="1" applyAlignment="1">
      <alignment horizontal="left"/>
    </xf>
    <xf numFmtId="0" fontId="71" fillId="0" borderId="0" xfId="0" applyFont="1"/>
    <xf numFmtId="0" fontId="72" fillId="0" borderId="0" xfId="0" applyFont="1"/>
    <xf numFmtId="0" fontId="72" fillId="0" borderId="0" xfId="8" applyFont="1" applyAlignment="1">
      <alignment horizontal="left"/>
    </xf>
    <xf numFmtId="0" fontId="73" fillId="0" borderId="0" xfId="8" applyFont="1" applyAlignment="1">
      <alignment horizontal="left"/>
    </xf>
    <xf numFmtId="0" fontId="71" fillId="0" borderId="1" xfId="8" applyFont="1" applyBorder="1">
      <alignment vertical="center"/>
    </xf>
    <xf numFmtId="0" fontId="71" fillId="0" borderId="1" xfId="8" applyFont="1" applyBorder="1" applyAlignment="1">
      <alignment horizontal="left" vertical="center"/>
    </xf>
    <xf numFmtId="0" fontId="71" fillId="0" borderId="0" xfId="8" applyFont="1" applyAlignment="1">
      <alignment horizontal="left" vertical="center"/>
    </xf>
    <xf numFmtId="0" fontId="72" fillId="0" borderId="0" xfId="8" applyFont="1" applyAlignment="1">
      <alignment horizontal="left" vertical="center" shrinkToFit="1"/>
    </xf>
    <xf numFmtId="0" fontId="71" fillId="0" borderId="18" xfId="8" applyFont="1" applyBorder="1" applyAlignment="1">
      <alignment horizontal="left" vertical="center" shrinkToFit="1"/>
    </xf>
    <xf numFmtId="0" fontId="71" fillId="0" borderId="20" xfId="8" applyFont="1" applyBorder="1" applyAlignment="1">
      <alignment horizontal="left" vertical="center" shrinkToFit="1"/>
    </xf>
    <xf numFmtId="0" fontId="72" fillId="0" borderId="0" xfId="8" applyFont="1" applyAlignment="1">
      <alignment horizontal="left" vertical="center"/>
    </xf>
    <xf numFmtId="0" fontId="71" fillId="0" borderId="4" xfId="8" applyFont="1" applyBorder="1" applyAlignment="1">
      <alignment horizontal="left" vertical="center"/>
    </xf>
    <xf numFmtId="0" fontId="70" fillId="0" borderId="1" xfId="8" applyFont="1" applyBorder="1" applyAlignment="1">
      <alignment horizontal="left" vertical="center"/>
    </xf>
    <xf numFmtId="0" fontId="71" fillId="5" borderId="1" xfId="8" applyFont="1" applyFill="1" applyBorder="1" applyAlignment="1">
      <alignment horizontal="left" vertical="center"/>
    </xf>
    <xf numFmtId="0" fontId="71" fillId="5" borderId="1" xfId="8" applyFont="1" applyFill="1" applyBorder="1">
      <alignment vertical="center"/>
    </xf>
    <xf numFmtId="0" fontId="22" fillId="0" borderId="109" xfId="0" applyFont="1" applyBorder="1" applyAlignment="1">
      <alignment horizontal="left" vertical="top"/>
    </xf>
    <xf numFmtId="0" fontId="12" fillId="0" borderId="0" xfId="0" applyFont="1" applyAlignment="1">
      <alignment horizontal="left" vertical="top" wrapText="1"/>
    </xf>
    <xf numFmtId="0" fontId="23" fillId="0" borderId="0" xfId="0" applyFont="1"/>
    <xf numFmtId="0" fontId="23" fillId="0" borderId="1" xfId="0" applyFont="1" applyBorder="1"/>
    <xf numFmtId="178" fontId="67" fillId="5" borderId="1" xfId="0" applyNumberFormat="1" applyFont="1" applyFill="1" applyBorder="1" applyAlignment="1" applyProtection="1">
      <alignment horizontal="left" vertical="center" shrinkToFit="1"/>
      <protection locked="0"/>
    </xf>
    <xf numFmtId="0" fontId="23" fillId="8" borderId="1" xfId="0" applyFont="1" applyFill="1" applyBorder="1"/>
    <xf numFmtId="0" fontId="23" fillId="5" borderId="1" xfId="0" applyFont="1" applyFill="1" applyBorder="1"/>
    <xf numFmtId="0" fontId="23" fillId="26" borderId="1" xfId="0" applyFont="1" applyFill="1" applyBorder="1" applyAlignment="1">
      <alignment horizontal="center" vertical="center"/>
    </xf>
    <xf numFmtId="0" fontId="23" fillId="8" borderId="1" xfId="0" applyFont="1" applyFill="1" applyBorder="1" applyAlignment="1">
      <alignment horizontal="center" vertical="center"/>
    </xf>
    <xf numFmtId="0" fontId="23" fillId="7" borderId="1" xfId="0" applyFont="1" applyFill="1" applyBorder="1" applyAlignment="1">
      <alignment horizontal="center" vertical="center"/>
    </xf>
    <xf numFmtId="0" fontId="23" fillId="0" borderId="0" xfId="0" applyFont="1" applyAlignment="1">
      <alignment horizontal="center" vertical="center"/>
    </xf>
    <xf numFmtId="0" fontId="60" fillId="20" borderId="17" xfId="0" applyFont="1" applyFill="1" applyBorder="1" applyAlignment="1">
      <alignment horizontal="center" vertical="center"/>
    </xf>
    <xf numFmtId="0" fontId="23" fillId="0" borderId="37" xfId="0" applyFont="1" applyBorder="1"/>
    <xf numFmtId="0" fontId="23" fillId="23" borderId="1" xfId="0" applyFont="1" applyFill="1" applyBorder="1" applyAlignment="1">
      <alignment horizontal="center" vertical="center"/>
    </xf>
    <xf numFmtId="0" fontId="23" fillId="24" borderId="1" xfId="0" applyFont="1" applyFill="1" applyBorder="1"/>
    <xf numFmtId="0" fontId="23" fillId="25" borderId="1" xfId="0" applyFont="1" applyFill="1" applyBorder="1"/>
    <xf numFmtId="14" fontId="23" fillId="25" borderId="1" xfId="0" applyNumberFormat="1" applyFont="1" applyFill="1" applyBorder="1"/>
    <xf numFmtId="0" fontId="23" fillId="25" borderId="83" xfId="0" applyFont="1" applyFill="1" applyBorder="1"/>
    <xf numFmtId="0" fontId="54" fillId="0" borderId="6" xfId="0" applyFont="1" applyBorder="1" applyAlignment="1">
      <alignment vertical="center"/>
    </xf>
    <xf numFmtId="0" fontId="54" fillId="0" borderId="7" xfId="0" applyFont="1" applyBorder="1" applyAlignment="1">
      <alignment vertical="center"/>
    </xf>
    <xf numFmtId="0" fontId="54" fillId="0" borderId="8" xfId="0" applyFont="1" applyBorder="1" applyAlignment="1">
      <alignment vertical="center"/>
    </xf>
    <xf numFmtId="0" fontId="54" fillId="0" borderId="0" xfId="0" applyFont="1" applyAlignment="1">
      <alignment horizontal="left" vertical="center" wrapText="1"/>
    </xf>
    <xf numFmtId="0" fontId="54" fillId="0" borderId="9" xfId="0" applyFont="1" applyBorder="1" applyAlignment="1">
      <alignment vertical="center"/>
    </xf>
    <xf numFmtId="0" fontId="54" fillId="0" borderId="10" xfId="0" applyFont="1" applyBorder="1" applyAlignment="1">
      <alignment vertical="center"/>
    </xf>
    <xf numFmtId="0" fontId="54" fillId="0" borderId="12" xfId="0" applyFont="1" applyBorder="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Alignment="1">
      <alignment vertical="center" wrapText="1"/>
    </xf>
    <xf numFmtId="179" fontId="13" fillId="7" borderId="17" xfId="0" applyNumberFormat="1" applyFont="1" applyFill="1" applyBorder="1" applyAlignment="1" applyProtection="1">
      <alignment horizontal="left" vertical="center" shrinkToFit="1"/>
      <protection locked="0"/>
    </xf>
    <xf numFmtId="9" fontId="13" fillId="7" borderId="17" xfId="0" applyNumberFormat="1" applyFont="1" applyFill="1" applyBorder="1" applyAlignment="1" applyProtection="1">
      <alignment horizontal="left" vertical="center" shrinkToFit="1"/>
      <protection locked="0"/>
    </xf>
    <xf numFmtId="180" fontId="13" fillId="7" borderId="17" xfId="0" applyNumberFormat="1" applyFont="1" applyFill="1" applyBorder="1" applyAlignment="1" applyProtection="1">
      <alignment horizontal="left" vertical="center" shrinkToFit="1"/>
      <protection locked="0"/>
    </xf>
    <xf numFmtId="0" fontId="54" fillId="0" borderId="0" xfId="0" applyFont="1" applyAlignment="1">
      <alignment horizontal="left" vertical="center" wrapText="1"/>
    </xf>
    <xf numFmtId="0" fontId="75" fillId="0" borderId="0" xfId="0" applyFont="1" applyAlignment="1">
      <alignment vertical="center" wrapText="1"/>
    </xf>
    <xf numFmtId="0" fontId="54" fillId="0" borderId="0" xfId="0" applyFont="1" applyAlignment="1">
      <alignment vertical="center" wrapText="1"/>
    </xf>
    <xf numFmtId="0" fontId="74" fillId="0" borderId="0" xfId="0" applyFont="1" applyAlignment="1">
      <alignment horizontal="center" vertical="center"/>
    </xf>
    <xf numFmtId="0" fontId="28" fillId="0" borderId="0" xfId="0" applyFont="1" applyAlignment="1">
      <alignment horizontal="right" vertical="center"/>
    </xf>
    <xf numFmtId="0" fontId="54" fillId="0" borderId="5" xfId="0" applyFont="1" applyBorder="1" applyAlignment="1">
      <alignment horizontal="left" vertical="center" wrapText="1"/>
    </xf>
    <xf numFmtId="0" fontId="54" fillId="0" borderId="11" xfId="0" applyFont="1" applyBorder="1" applyAlignment="1">
      <alignment horizontal="left" vertical="center" wrapText="1"/>
    </xf>
    <xf numFmtId="0" fontId="54" fillId="0" borderId="0" xfId="0" applyFont="1" applyAlignment="1">
      <alignment horizontal="left" vertical="center"/>
    </xf>
    <xf numFmtId="0" fontId="57" fillId="0" borderId="19" xfId="0" applyFont="1" applyBorder="1" applyAlignment="1">
      <alignment horizontal="left" vertical="center"/>
    </xf>
    <xf numFmtId="49" fontId="6" fillId="0" borderId="7" xfId="0" applyNumberFormat="1" applyFont="1" applyBorder="1" applyAlignment="1">
      <alignment horizontal="right" vertical="center"/>
    </xf>
    <xf numFmtId="49" fontId="6" fillId="0" borderId="12" xfId="0" applyNumberFormat="1" applyFont="1" applyBorder="1" applyAlignment="1">
      <alignment horizontal="right"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49" fontId="6" fillId="0" borderId="2" xfId="0" applyNumberFormat="1" applyFont="1" applyBorder="1" applyAlignment="1">
      <alignment horizontal="right" vertical="center"/>
    </xf>
    <xf numFmtId="49" fontId="6" fillId="0" borderId="4" xfId="0" applyNumberFormat="1" applyFont="1" applyBorder="1" applyAlignment="1">
      <alignment horizontal="right" vertical="center"/>
    </xf>
    <xf numFmtId="0" fontId="9" fillId="0" borderId="18"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9" fillId="0" borderId="20" xfId="0" applyFont="1" applyBorder="1" applyAlignment="1">
      <alignment horizontal="left" vertical="center" wrapText="1" shrinkToFit="1"/>
    </xf>
    <xf numFmtId="0" fontId="12" fillId="0" borderId="8" xfId="0" applyFont="1" applyBorder="1" applyAlignment="1">
      <alignment horizontal="left" wrapText="1"/>
    </xf>
    <xf numFmtId="0" fontId="12" fillId="0" borderId="0" xfId="0" applyFont="1" applyAlignment="1">
      <alignment horizontal="left" wrapText="1"/>
    </xf>
    <xf numFmtId="0" fontId="22" fillId="0" borderId="109" xfId="0" applyFont="1" applyBorder="1" applyAlignment="1">
      <alignment horizontal="left" vertical="top"/>
    </xf>
    <xf numFmtId="0" fontId="22" fillId="0" borderId="0" xfId="0" applyFont="1" applyAlignment="1">
      <alignment horizontal="left" vertical="top"/>
    </xf>
    <xf numFmtId="0" fontId="22" fillId="0" borderId="109" xfId="0" applyFont="1" applyBorder="1" applyAlignment="1">
      <alignment horizontal="left" vertical="top" wrapText="1"/>
    </xf>
    <xf numFmtId="0" fontId="22" fillId="0" borderId="0" xfId="0" applyFont="1" applyAlignment="1">
      <alignment horizontal="left" vertical="top" wrapText="1"/>
    </xf>
    <xf numFmtId="0" fontId="22" fillId="0" borderId="8" xfId="0" applyFont="1" applyBorder="1" applyAlignment="1">
      <alignment horizontal="center"/>
    </xf>
    <xf numFmtId="0" fontId="22" fillId="0" borderId="0" xfId="0" applyFont="1" applyAlignment="1">
      <alignment horizontal="center"/>
    </xf>
    <xf numFmtId="0" fontId="12" fillId="0" borderId="0" xfId="0" applyFont="1" applyAlignment="1">
      <alignment horizontal="left" vertical="top" wrapText="1"/>
    </xf>
    <xf numFmtId="0" fontId="22" fillId="0" borderId="1" xfId="0" applyFont="1" applyBorder="1" applyAlignment="1">
      <alignment horizontal="left"/>
    </xf>
    <xf numFmtId="0" fontId="12" fillId="0" borderId="8" xfId="0" applyFont="1" applyBorder="1" applyAlignment="1">
      <alignment horizontal="center" wrapText="1"/>
    </xf>
    <xf numFmtId="0" fontId="12" fillId="0" borderId="0" xfId="0" applyFont="1" applyAlignment="1">
      <alignment horizontal="center" wrapText="1"/>
    </xf>
    <xf numFmtId="49" fontId="6" fillId="0" borderId="41" xfId="0" applyNumberFormat="1" applyFont="1" applyBorder="1" applyAlignment="1">
      <alignment horizontal="right" vertical="center"/>
    </xf>
    <xf numFmtId="49" fontId="6" fillId="0" borderId="76" xfId="0" applyNumberFormat="1" applyFont="1" applyBorder="1" applyAlignment="1">
      <alignment horizontal="right" vertical="center"/>
    </xf>
    <xf numFmtId="49" fontId="6" fillId="0" borderId="77" xfId="0" applyNumberFormat="1" applyFont="1" applyBorder="1" applyAlignment="1">
      <alignment horizontal="right" vertical="center"/>
    </xf>
    <xf numFmtId="0" fontId="6" fillId="0" borderId="47" xfId="0" applyFont="1" applyBorder="1" applyAlignment="1">
      <alignment horizontal="left" vertical="center" shrinkToFit="1"/>
    </xf>
    <xf numFmtId="0" fontId="6" fillId="0" borderId="82" xfId="0" applyFont="1" applyBorder="1" applyAlignment="1">
      <alignment horizontal="left" vertical="center" shrinkToFit="1"/>
    </xf>
    <xf numFmtId="49" fontId="6" fillId="0" borderId="104" xfId="0" applyNumberFormat="1" applyFont="1" applyBorder="1" applyAlignment="1">
      <alignment horizontal="right" vertical="center"/>
    </xf>
    <xf numFmtId="49" fontId="6" fillId="0" borderId="105" xfId="0" applyNumberFormat="1" applyFont="1" applyBorder="1" applyAlignment="1">
      <alignment horizontal="right" vertical="center"/>
    </xf>
    <xf numFmtId="0" fontId="6" fillId="0" borderId="47" xfId="0" applyFont="1" applyBorder="1" applyAlignment="1">
      <alignment horizontal="left" vertical="center" wrapText="1" shrinkToFit="1"/>
    </xf>
    <xf numFmtId="0" fontId="6" fillId="0" borderId="82" xfId="0" applyFont="1" applyBorder="1" applyAlignment="1">
      <alignment horizontal="left" vertical="center" wrapText="1" shrinkToFit="1"/>
    </xf>
    <xf numFmtId="49" fontId="6" fillId="0" borderId="44" xfId="0" applyNumberFormat="1" applyFont="1" applyBorder="1" applyAlignment="1">
      <alignment horizontal="right" vertical="center"/>
    </xf>
    <xf numFmtId="0" fontId="11" fillId="13" borderId="3" xfId="0" applyFont="1" applyFill="1" applyBorder="1" applyAlignment="1">
      <alignment horizontal="left" vertical="center"/>
    </xf>
    <xf numFmtId="0" fontId="27" fillId="0" borderId="0" xfId="0" applyFont="1" applyAlignment="1">
      <alignment horizontal="left"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27" fillId="4" borderId="15" xfId="0" applyFont="1" applyFill="1" applyBorder="1" applyAlignment="1">
      <alignment horizontal="left" vertical="center"/>
    </xf>
    <xf numFmtId="0" fontId="27" fillId="4" borderId="14" xfId="0" applyFont="1" applyFill="1" applyBorder="1" applyAlignment="1">
      <alignment horizontal="left" vertical="center"/>
    </xf>
    <xf numFmtId="0" fontId="27" fillId="4" borderId="13" xfId="0" applyFont="1" applyFill="1" applyBorder="1" applyAlignment="1">
      <alignment horizontal="left" vertical="center"/>
    </xf>
    <xf numFmtId="0" fontId="6" fillId="0" borderId="55" xfId="0" applyFont="1" applyBorder="1" applyAlignment="1">
      <alignment horizontal="left" vertical="center" wrapText="1" shrinkToFit="1"/>
    </xf>
    <xf numFmtId="0" fontId="8" fillId="0" borderId="18"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22"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8" xfId="0" applyFont="1" applyBorder="1" applyAlignment="1">
      <alignment horizontal="center" vertical="center"/>
    </xf>
    <xf numFmtId="0" fontId="10" fillId="0" borderId="18"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49" fontId="6" fillId="0" borderId="9" xfId="0" applyNumberFormat="1" applyFont="1" applyBorder="1" applyAlignment="1">
      <alignment horizontal="righ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0" borderId="57" xfId="0" applyFont="1" applyBorder="1" applyAlignment="1">
      <alignment horizontal="center" vertical="center"/>
    </xf>
    <xf numFmtId="181" fontId="32" fillId="16" borderId="85" xfId="4" applyNumberFormat="1" applyFont="1" applyFill="1" applyBorder="1" applyAlignment="1">
      <alignment horizontal="center" vertical="center" wrapText="1"/>
    </xf>
    <xf numFmtId="181" fontId="32" fillId="16" borderId="14" xfId="4" applyNumberFormat="1" applyFont="1" applyFill="1" applyBorder="1" applyAlignment="1">
      <alignment horizontal="center" vertical="center" wrapText="1"/>
    </xf>
    <xf numFmtId="181" fontId="31" fillId="16" borderId="14" xfId="4" applyNumberFormat="1" applyFont="1" applyFill="1" applyBorder="1" applyAlignment="1">
      <alignment horizontal="center" vertical="center" wrapText="1"/>
    </xf>
    <xf numFmtId="181" fontId="31" fillId="16" borderId="13" xfId="4" applyNumberFormat="1" applyFont="1" applyFill="1" applyBorder="1" applyAlignment="1">
      <alignment horizontal="center" vertical="center" wrapText="1"/>
    </xf>
    <xf numFmtId="0" fontId="32" fillId="16" borderId="85" xfId="2" applyFont="1" applyFill="1" applyBorder="1" applyAlignment="1">
      <alignment horizontal="center" vertical="center" wrapText="1"/>
    </xf>
    <xf numFmtId="0" fontId="32" fillId="16" borderId="14" xfId="2" applyFont="1" applyFill="1" applyBorder="1" applyAlignment="1">
      <alignment horizontal="center" vertical="center" wrapText="1"/>
    </xf>
    <xf numFmtId="0" fontId="32" fillId="16" borderId="19" xfId="2" applyFont="1" applyFill="1" applyBorder="1" applyAlignment="1">
      <alignment horizontal="center" vertical="center" wrapText="1"/>
    </xf>
    <xf numFmtId="0" fontId="31" fillId="16" borderId="14" xfId="2" applyFont="1" applyFill="1" applyBorder="1" applyAlignment="1">
      <alignment horizontal="center" vertical="center" wrapText="1"/>
    </xf>
    <xf numFmtId="0" fontId="31" fillId="16" borderId="13" xfId="2" applyFont="1" applyFill="1" applyBorder="1" applyAlignment="1">
      <alignment horizontal="center" vertical="center" wrapText="1"/>
    </xf>
  </cellXfs>
  <cellStyles count="9">
    <cellStyle name="40% - アクセント 1" xfId="2" builtinId="31"/>
    <cellStyle name="40% - アクセント 1 2" xfId="5" xr:uid="{00000000-0005-0000-0000-000001000000}"/>
    <cellStyle name="標準" xfId="0" builtinId="0"/>
    <cellStyle name="標準 2" xfId="1" xr:uid="{00000000-0005-0000-0000-000003000000}"/>
    <cellStyle name="標準 2 2" xfId="7" xr:uid="{88EA2E5C-8CF5-4C95-8313-70F7B7F2B030}"/>
    <cellStyle name="標準 3" xfId="3" xr:uid="{00000000-0005-0000-0000-000004000000}"/>
    <cellStyle name="標準 3 2" xfId="6" xr:uid="{00000000-0005-0000-0000-000005000000}"/>
    <cellStyle name="標準 4" xfId="8" xr:uid="{7146DDC9-B208-4BC8-889F-47CB15E5C276}"/>
    <cellStyle name="標準_Sheet2" xfId="4" xr:uid="{00000000-0005-0000-0000-000006000000}"/>
  </cellStyles>
  <dxfs count="888">
    <dxf>
      <fill>
        <patternFill>
          <bgColor rgb="FFFF0000"/>
        </patternFill>
      </fill>
    </dxf>
    <dxf>
      <fill>
        <patternFill patternType="gray0625">
          <bgColor theme="2" tint="-9.9948118533890809E-2"/>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CCFF99"/>
        </patternFill>
      </fill>
    </dxf>
    <dxf>
      <fill>
        <patternFill>
          <bgColor rgb="FFFF0000"/>
        </patternFill>
      </fill>
    </dxf>
    <dxf>
      <fill>
        <patternFill>
          <bgColor rgb="FFFFC000"/>
        </patternFill>
      </fill>
    </dxf>
    <dxf>
      <fill>
        <patternFill>
          <bgColor rgb="FFFFC000"/>
        </patternFill>
      </fill>
    </dxf>
    <dxf>
      <fill>
        <patternFill>
          <bgColor rgb="FFFFCCFF"/>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C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CCFF99"/>
        </patternFill>
      </fill>
    </dxf>
    <dxf>
      <fill>
        <patternFill>
          <bgColor rgb="FFFF0000"/>
        </patternFill>
      </fill>
    </dxf>
    <dxf>
      <fill>
        <patternFill>
          <bgColor rgb="FFFFC000"/>
        </patternFill>
      </fill>
    </dxf>
    <dxf>
      <fill>
        <patternFill>
          <bgColor rgb="FFFFC000"/>
        </patternFill>
      </fill>
    </dxf>
    <dxf>
      <fill>
        <patternFill>
          <bgColor rgb="FFFFCCFF"/>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C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CCFF99"/>
        </patternFill>
      </fill>
    </dxf>
    <dxf>
      <fill>
        <patternFill>
          <bgColor rgb="FFFF0000"/>
        </patternFill>
      </fill>
    </dxf>
    <dxf>
      <fill>
        <patternFill>
          <bgColor rgb="FFFFC000"/>
        </patternFill>
      </fill>
    </dxf>
    <dxf>
      <fill>
        <patternFill>
          <bgColor rgb="FFFFC000"/>
        </patternFill>
      </fill>
    </dxf>
    <dxf>
      <fill>
        <patternFill>
          <bgColor rgb="FFFFCCFF"/>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C000"/>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CCFF99"/>
        </patternFill>
      </fill>
    </dxf>
    <dxf>
      <fill>
        <patternFill>
          <bgColor rgb="FFFF0000"/>
        </patternFill>
      </fill>
    </dxf>
    <dxf>
      <fill>
        <patternFill>
          <bgColor rgb="FFFFC000"/>
        </patternFill>
      </fill>
    </dxf>
    <dxf>
      <fill>
        <patternFill>
          <bgColor rgb="FFFFC000"/>
        </patternFill>
      </fill>
    </dxf>
    <dxf>
      <fill>
        <patternFill>
          <bgColor rgb="FFFFCCFF"/>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C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CCFF99"/>
        </patternFill>
      </fill>
    </dxf>
    <dxf>
      <fill>
        <patternFill>
          <bgColor rgb="FFFF0000"/>
        </patternFill>
      </fill>
    </dxf>
    <dxf>
      <fill>
        <patternFill>
          <bgColor rgb="FFFFC000"/>
        </patternFill>
      </fill>
    </dxf>
    <dxf>
      <fill>
        <patternFill>
          <bgColor rgb="FFFFC000"/>
        </patternFill>
      </fill>
    </dxf>
    <dxf>
      <fill>
        <patternFill>
          <bgColor rgb="FFFFCCFF"/>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C000"/>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CCFF99"/>
        </patternFill>
      </fill>
    </dxf>
    <dxf>
      <fill>
        <patternFill>
          <bgColor rgb="FFFF0000"/>
        </patternFill>
      </fill>
    </dxf>
    <dxf>
      <fill>
        <patternFill>
          <bgColor rgb="FFFFC000"/>
        </patternFill>
      </fill>
    </dxf>
    <dxf>
      <fill>
        <patternFill>
          <bgColor rgb="FFFFC000"/>
        </patternFill>
      </fill>
    </dxf>
    <dxf>
      <fill>
        <patternFill>
          <bgColor rgb="FFFFCCFF"/>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C000"/>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CCFF99"/>
        </patternFill>
      </fill>
    </dxf>
    <dxf>
      <fill>
        <patternFill>
          <bgColor rgb="FFFF0000"/>
        </patternFill>
      </fill>
    </dxf>
    <dxf>
      <fill>
        <patternFill>
          <bgColor rgb="FFFFC000"/>
        </patternFill>
      </fill>
    </dxf>
    <dxf>
      <fill>
        <patternFill>
          <bgColor rgb="FFFFC000"/>
        </patternFill>
      </fill>
    </dxf>
    <dxf>
      <fill>
        <patternFill>
          <bgColor rgb="FFFFCCFF"/>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C000"/>
        </patternFill>
      </fill>
    </dxf>
    <dxf>
      <fill>
        <patternFill patternType="gray0625">
          <bgColor theme="2" tint="-9.9948118533890809E-2"/>
        </patternFill>
      </fill>
    </dxf>
    <dxf>
      <fill>
        <patternFill>
          <bgColor rgb="FFFF0000"/>
        </patternFill>
      </fill>
    </dxf>
    <dxf>
      <fill>
        <patternFill>
          <bgColor rgb="FFFFC000"/>
        </patternFill>
      </fill>
    </dxf>
    <dxf>
      <fill>
        <patternFill patternType="gray0625">
          <bgColor theme="2" tint="-9.9948118533890809E-2"/>
        </patternFill>
      </fill>
    </dxf>
    <dxf>
      <fill>
        <patternFill>
          <bgColor rgb="FFFF0000"/>
        </patternFill>
      </fill>
    </dxf>
    <dxf>
      <fill>
        <patternFill>
          <bgColor rgb="FF00B050"/>
        </patternFill>
      </fill>
    </dxf>
    <dxf>
      <fill>
        <patternFill>
          <bgColor rgb="FFFFC000"/>
        </patternFill>
      </fill>
    </dxf>
    <dxf>
      <fill>
        <patternFill patternType="gray0625">
          <bgColor theme="2" tint="-9.9948118533890809E-2"/>
        </patternFill>
      </fill>
    </dxf>
    <dxf>
      <fill>
        <patternFill>
          <bgColor rgb="FFFF0000"/>
        </patternFill>
      </fill>
    </dxf>
    <dxf>
      <fill>
        <patternFill>
          <bgColor rgb="FF00B050"/>
        </patternFill>
      </fill>
    </dxf>
    <dxf>
      <fill>
        <patternFill>
          <bgColor rgb="FFFFC000"/>
        </patternFill>
      </fill>
    </dxf>
    <dxf>
      <fill>
        <patternFill patternType="gray0625">
          <bgColor theme="2" tint="-9.9948118533890809E-2"/>
        </patternFill>
      </fill>
    </dxf>
    <dxf>
      <fill>
        <patternFill>
          <bgColor rgb="FFFF0000"/>
        </patternFill>
      </fill>
    </dxf>
    <dxf>
      <fill>
        <patternFill>
          <bgColor rgb="FF00B050"/>
        </patternFill>
      </fill>
    </dxf>
    <dxf>
      <fill>
        <patternFill patternType="gray0625">
          <bgColor theme="2" tint="-9.9948118533890809E-2"/>
        </patternFill>
      </fill>
    </dxf>
    <dxf>
      <fill>
        <patternFill>
          <bgColor rgb="FFFF0000"/>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theme="1"/>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theme="1"/>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theme="1"/>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theme="1"/>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theme="1"/>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theme="1"/>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theme="1"/>
        </patternFill>
      </fill>
    </dxf>
    <dxf>
      <fill>
        <patternFill>
          <bgColor rgb="FFFFCCFF"/>
        </patternFill>
      </fill>
    </dxf>
    <dxf>
      <fill>
        <patternFill>
          <bgColor rgb="FFFFFF00"/>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patternType="solid">
          <fgColor indexed="64"/>
          <bgColor rgb="FF66FFFF"/>
        </patternFill>
      </fill>
    </dxf>
    <dxf>
      <fill>
        <patternFill patternType="solid">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fgColor auto="1"/>
          <bgColor rgb="FF66FFFF"/>
        </patternFill>
      </fill>
    </dxf>
    <dxf>
      <fill>
        <patternFill>
          <bgColor rgb="FFFFCCFF"/>
        </patternFill>
      </fill>
    </dxf>
    <dxf>
      <fill>
        <patternFill>
          <bgColor rgb="FFFFCCFF"/>
        </patternFill>
      </fill>
    </dxf>
    <dxf>
      <fill>
        <patternFill>
          <bgColor rgb="FF66FFFF"/>
        </patternFill>
      </fill>
    </dxf>
    <dxf>
      <fill>
        <patternFill>
          <fgColor auto="1"/>
          <bgColor rgb="FF66FFFF"/>
        </patternFill>
      </fill>
    </dxf>
    <dxf>
      <fill>
        <patternFill>
          <bgColor rgb="FFFFCCFF"/>
        </patternFill>
      </fill>
    </dxf>
    <dxf>
      <fill>
        <patternFill>
          <bgColor rgb="FFFFCCFF"/>
        </patternFill>
      </fill>
    </dxf>
    <dxf>
      <fill>
        <patternFill>
          <bgColor rgb="FF66FFFF"/>
        </patternFill>
      </fill>
    </dxf>
    <dxf>
      <fill>
        <patternFill>
          <fgColor auto="1"/>
          <bgColor rgb="FF66FFFF"/>
        </patternFill>
      </fill>
    </dxf>
    <dxf>
      <fill>
        <patternFill>
          <bgColor rgb="FFFFCCFF"/>
        </patternFill>
      </fill>
    </dxf>
    <dxf>
      <fill>
        <patternFill>
          <bgColor rgb="FFFFCCFF"/>
        </patternFill>
      </fill>
    </dxf>
    <dxf>
      <fill>
        <patternFill>
          <bgColor rgb="FF66FFFF"/>
        </patternFill>
      </fill>
    </dxf>
    <dxf>
      <fill>
        <patternFill>
          <bgColor rgb="FFFFCCFF"/>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5"/>
        </patternFill>
      </fill>
    </dxf>
    <dxf>
      <font>
        <color theme="6"/>
      </font>
    </dxf>
    <dxf>
      <font>
        <color theme="6"/>
      </font>
    </dxf>
    <dxf>
      <font>
        <color theme="6"/>
      </font>
    </dxf>
    <dxf>
      <font>
        <color theme="6"/>
      </font>
    </dxf>
    <dxf>
      <font>
        <color theme="6"/>
      </font>
    </dxf>
    <dxf>
      <font>
        <color theme="1"/>
      </font>
      <fill>
        <patternFill>
          <bgColor theme="6" tint="0.39994506668294322"/>
        </patternFill>
      </fill>
    </dxf>
    <dxf>
      <font>
        <b/>
        <i val="0"/>
        <color theme="0"/>
      </font>
      <fill>
        <patternFill>
          <bgColor theme="1"/>
        </patternFill>
      </fill>
    </dxf>
    <dxf>
      <font>
        <color theme="6"/>
      </font>
    </dxf>
    <dxf>
      <fill>
        <patternFill>
          <bgColor rgb="FF66FFFF"/>
        </patternFill>
      </fill>
    </dxf>
    <dxf>
      <fill>
        <patternFill patternType="solid">
          <bgColor rgb="FFFFCCFF"/>
        </patternFill>
      </fill>
    </dxf>
    <dxf>
      <fill>
        <patternFill>
          <bgColor rgb="FFFF0000"/>
        </patternFill>
      </fill>
    </dxf>
    <dxf>
      <fill>
        <patternFill patternType="gray0625">
          <bgColor theme="2" tint="-9.9948118533890809E-2"/>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C000"/>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C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patternType="gray0625">
          <bgColor theme="2" tint="-9.9948118533890809E-2"/>
        </patternFill>
      </fill>
    </dxf>
    <dxf>
      <fill>
        <patternFill>
          <bgColor rgb="FFFF0000"/>
        </patternFill>
      </fill>
    </dxf>
    <dxf>
      <fill>
        <patternFill>
          <bgColor rgb="FFFF0000"/>
        </patternFill>
      </fill>
    </dxf>
    <dxf>
      <fill>
        <patternFill patternType="gray0625">
          <bgColor theme="2" tint="-9.9948118533890809E-2"/>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FFCCFF"/>
        </patternFill>
      </fill>
    </dxf>
    <dxf>
      <fill>
        <patternFill>
          <bgColor rgb="FF66FFFF"/>
        </patternFill>
      </fill>
    </dxf>
    <dxf>
      <fill>
        <patternFill>
          <bgColor theme="1"/>
        </patternFill>
      </fill>
    </dxf>
    <dxf>
      <fill>
        <patternFill>
          <bgColor rgb="FFFFCCFF"/>
        </patternFill>
      </fill>
    </dxf>
    <dxf>
      <fill>
        <patternFill>
          <bgColor rgb="FFFFCCFF"/>
        </patternFill>
      </fill>
    </dxf>
    <dxf>
      <fill>
        <patternFill>
          <bgColor rgb="FFFFFF00"/>
        </patternFill>
      </fill>
    </dxf>
    <dxf>
      <fill>
        <patternFill>
          <bgColor rgb="FF66FFFF"/>
        </patternFill>
      </fill>
    </dxf>
    <dxf>
      <fill>
        <patternFill>
          <bgColor rgb="FF66FFFF"/>
        </patternFill>
      </fill>
    </dxf>
    <dxf>
      <fill>
        <patternFill>
          <bgColor rgb="FFFFCCFF"/>
        </patternFill>
      </fill>
    </dxf>
    <dxf>
      <fill>
        <patternFill>
          <bgColor rgb="FFFFFF00"/>
        </patternFill>
      </fill>
    </dxf>
    <dxf>
      <fill>
        <patternFill>
          <bgColor rgb="FFFFCCFF"/>
        </patternFill>
      </fill>
    </dxf>
    <dxf>
      <fill>
        <patternFill>
          <bgColor rgb="FF66FFFF"/>
        </patternFill>
      </fill>
    </dxf>
    <dxf>
      <fill>
        <patternFill>
          <bgColor rgb="FF66FFFF"/>
        </patternFill>
      </fill>
    </dxf>
    <dxf>
      <fill>
        <patternFill>
          <bgColor rgb="FFFFCCFF"/>
        </patternFill>
      </fill>
    </dxf>
    <dxf>
      <fill>
        <patternFill>
          <bgColor rgb="FFFFFF00"/>
        </patternFill>
      </fill>
    </dxf>
    <dxf>
      <fill>
        <patternFill>
          <bgColor rgb="FFFFCCFF"/>
        </patternFill>
      </fill>
    </dxf>
    <dxf>
      <fill>
        <patternFill>
          <bgColor rgb="FF66FFFF"/>
        </patternFill>
      </fill>
    </dxf>
    <dxf>
      <fill>
        <patternFill>
          <bgColor rgb="FF66FF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66FFFF"/>
        </patternFill>
      </fill>
    </dxf>
    <dxf>
      <fill>
        <patternFill>
          <bgColor rgb="FF66FFFF"/>
        </patternFill>
      </fill>
    </dxf>
    <dxf>
      <font>
        <color auto="1"/>
      </font>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FFCCFF"/>
        </patternFill>
      </fill>
    </dxf>
    <dxf>
      <fill>
        <patternFill>
          <bgColor rgb="FF66FFFF"/>
        </patternFill>
      </fill>
    </dxf>
    <dxf>
      <fill>
        <patternFill>
          <bgColor theme="1"/>
        </patternFill>
      </fill>
    </dxf>
    <dxf>
      <fill>
        <patternFill>
          <bgColor rgb="FFFFCCFF"/>
        </patternFill>
      </fill>
    </dxf>
    <dxf>
      <fill>
        <patternFill>
          <bgColor rgb="FFFFCCFF"/>
        </patternFill>
      </fill>
    </dxf>
    <dxf>
      <fill>
        <patternFill>
          <bgColor rgb="FFFFFF00"/>
        </patternFill>
      </fill>
    </dxf>
    <dxf>
      <fill>
        <patternFill>
          <bgColor rgb="FF66FFFF"/>
        </patternFill>
      </fill>
    </dxf>
    <dxf>
      <fill>
        <patternFill>
          <bgColor rgb="FF66FFFF"/>
        </patternFill>
      </fill>
    </dxf>
    <dxf>
      <fill>
        <patternFill>
          <bgColor rgb="FFFFCCFF"/>
        </patternFill>
      </fill>
    </dxf>
    <dxf>
      <fill>
        <patternFill>
          <bgColor rgb="FFFFFF00"/>
        </patternFill>
      </fill>
    </dxf>
    <dxf>
      <fill>
        <patternFill>
          <bgColor rgb="FFFFCCFF"/>
        </patternFill>
      </fill>
    </dxf>
    <dxf>
      <fill>
        <patternFill>
          <bgColor rgb="FF66FFFF"/>
        </patternFill>
      </fill>
    </dxf>
    <dxf>
      <fill>
        <patternFill>
          <bgColor rgb="FF66FFFF"/>
        </patternFill>
      </fill>
    </dxf>
    <dxf>
      <fill>
        <patternFill>
          <bgColor rgb="FFFFCCFF"/>
        </patternFill>
      </fill>
    </dxf>
    <dxf>
      <fill>
        <patternFill>
          <bgColor rgb="FFFFFF00"/>
        </patternFill>
      </fill>
    </dxf>
    <dxf>
      <fill>
        <patternFill>
          <bgColor rgb="FFFFCCFF"/>
        </patternFill>
      </fill>
    </dxf>
    <dxf>
      <fill>
        <patternFill>
          <bgColor rgb="FF66FFFF"/>
        </patternFill>
      </fill>
    </dxf>
    <dxf>
      <fill>
        <patternFill>
          <bgColor rgb="FF66FF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66FFFF"/>
        </patternFill>
      </fill>
    </dxf>
    <dxf>
      <fill>
        <patternFill>
          <bgColor rgb="FF66FFFF"/>
        </patternFill>
      </fill>
    </dxf>
    <dxf>
      <font>
        <color auto="1"/>
      </font>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FFCCFF"/>
        </patternFill>
      </fill>
    </dxf>
    <dxf>
      <fill>
        <patternFill>
          <bgColor rgb="FF66FFFF"/>
        </patternFill>
      </fill>
    </dxf>
    <dxf>
      <fill>
        <patternFill>
          <bgColor theme="1"/>
        </patternFill>
      </fill>
    </dxf>
    <dxf>
      <fill>
        <patternFill>
          <bgColor rgb="FFFFCCFF"/>
        </patternFill>
      </fill>
    </dxf>
    <dxf>
      <fill>
        <patternFill>
          <bgColor rgb="FFFFCCFF"/>
        </patternFill>
      </fill>
    </dxf>
    <dxf>
      <fill>
        <patternFill>
          <bgColor rgb="FFFFFF00"/>
        </patternFill>
      </fill>
    </dxf>
    <dxf>
      <fill>
        <patternFill>
          <bgColor rgb="FF66FFFF"/>
        </patternFill>
      </fill>
    </dxf>
    <dxf>
      <fill>
        <patternFill>
          <bgColor rgb="FFFFCCFF"/>
        </patternFill>
      </fill>
    </dxf>
    <dxf>
      <fill>
        <patternFill>
          <bgColor rgb="FFFFFF00"/>
        </patternFill>
      </fill>
    </dxf>
    <dxf>
      <fill>
        <patternFill>
          <bgColor rgb="FFFFCCFF"/>
        </patternFill>
      </fill>
    </dxf>
    <dxf>
      <fill>
        <patternFill>
          <bgColor rgb="FF66FFFF"/>
        </patternFill>
      </fill>
    </dxf>
    <dxf>
      <fill>
        <patternFill>
          <bgColor rgb="FF66FFFF"/>
        </patternFill>
      </fill>
    </dxf>
    <dxf>
      <fill>
        <patternFill>
          <bgColor rgb="FFFFCCFF"/>
        </patternFill>
      </fill>
    </dxf>
    <dxf>
      <fill>
        <patternFill>
          <bgColor rgb="FFFFFF00"/>
        </patternFill>
      </fill>
    </dxf>
    <dxf>
      <fill>
        <patternFill>
          <bgColor rgb="FFFFCCFF"/>
        </patternFill>
      </fill>
    </dxf>
    <dxf>
      <fill>
        <patternFill>
          <bgColor rgb="FF66FFFF"/>
        </patternFill>
      </fill>
    </dxf>
    <dxf>
      <fill>
        <patternFill>
          <bgColor rgb="FF66FF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66FFFF"/>
        </patternFill>
      </fill>
    </dxf>
    <dxf>
      <fill>
        <patternFill>
          <bgColor rgb="FF66FFFF"/>
        </patternFill>
      </fill>
    </dxf>
    <dxf>
      <font>
        <color auto="1"/>
      </font>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66FFFF"/>
        </patternFill>
      </fill>
    </dxf>
    <dxf>
      <fill>
        <patternFill>
          <fgColor auto="1"/>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66FFFF"/>
        </patternFill>
      </fill>
    </dxf>
    <dxf>
      <fill>
        <patternFill>
          <fgColor auto="1"/>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66FFFF"/>
        </patternFill>
      </fill>
    </dxf>
    <dxf>
      <fill>
        <patternFill>
          <fgColor auto="1"/>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66FFFF"/>
        </patternFill>
      </fill>
    </dxf>
    <dxf>
      <fill>
        <patternFill>
          <fgColor auto="1"/>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66FFFF"/>
        </patternFill>
      </fill>
    </dxf>
    <dxf>
      <fill>
        <patternFill>
          <fgColor auto="1"/>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66FFFF"/>
        </patternFill>
      </fill>
    </dxf>
    <dxf>
      <fill>
        <patternFill>
          <fgColor auto="1"/>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FFCCFF"/>
        </patternFill>
      </fill>
    </dxf>
    <dxf>
      <fill>
        <patternFill>
          <bgColor rgb="FF66FFFF"/>
        </patternFill>
      </fill>
    </dxf>
    <dxf>
      <fill>
        <patternFill>
          <bgColor rgb="FF66FFFF"/>
        </patternFill>
      </fill>
    </dxf>
    <dxf>
      <fill>
        <patternFill>
          <fgColor auto="1"/>
          <bgColor rgb="FFFFCCFF"/>
        </patternFill>
      </fill>
    </dxf>
    <dxf>
      <fill>
        <patternFill>
          <bgColor rgb="FFFFCC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bgColor rgb="FF66FFFF"/>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00B05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patternType="gray0625">
          <bgColor theme="2" tint="-9.9948118533890809E-2"/>
        </patternFill>
      </fill>
    </dxf>
    <dxf>
      <fill>
        <patternFill>
          <bgColor rgb="FFFF0000"/>
        </patternFill>
      </fill>
    </dxf>
    <dxf>
      <fill>
        <patternFill>
          <bgColor rgb="FF66FFFF"/>
        </patternFill>
      </fill>
    </dxf>
    <dxf>
      <fill>
        <patternFill>
          <bgColor rgb="FFFFCCFF"/>
        </patternFill>
      </fill>
    </dxf>
    <dxf>
      <fill>
        <patternFill>
          <bgColor rgb="FFFFCCFF"/>
        </patternFill>
      </fill>
    </dxf>
    <dxf>
      <fill>
        <patternFill>
          <bgColor rgb="FF66FF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1"/>
        </patternFill>
      </fill>
    </dxf>
    <dxf>
      <fill>
        <patternFill>
          <bgColor rgb="FFFFCCFF"/>
        </patternFill>
      </fill>
    </dxf>
    <dxf>
      <fill>
        <patternFill>
          <bgColor rgb="FFFFCCFF"/>
        </patternFill>
      </fill>
    </dxf>
    <dxf>
      <fill>
        <patternFill>
          <bgColor rgb="FF66FFFF"/>
        </patternFill>
      </fill>
    </dxf>
    <dxf>
      <fill>
        <patternFill>
          <bgColor rgb="FFFFCCFF"/>
        </patternFill>
      </fill>
    </dxf>
    <dxf>
      <fill>
        <patternFill>
          <bgColor rgb="FFFFCCFF"/>
        </patternFill>
      </fill>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theme="1"/>
        <name val="ＭＳ Ｐゴシック"/>
        <scheme val="minor"/>
      </font>
      <alignment horizontal="left" vertical="bottom" textRotation="0" wrapText="0" indent="0" justifyLastLine="0" shrinkToFit="0" readingOrder="0"/>
    </dxf>
  </dxfs>
  <tableStyles count="0" defaultTableStyle="TableStyleMedium2" defaultPivotStyle="PivotStyleMedium9"/>
  <colors>
    <mruColors>
      <color rgb="FFFFCCFF"/>
      <color rgb="FFCC00CC"/>
      <color rgb="FF00B0F0"/>
      <color rgb="FF66FFFF"/>
      <color rgb="FFFFFFCC"/>
      <color rgb="FF00FFFF"/>
      <color rgb="FFFF0000"/>
      <color rgb="FFCCFFFF"/>
      <color rgb="FF66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317498</xdr:colOff>
      <xdr:row>3</xdr:row>
      <xdr:rowOff>264584</xdr:rowOff>
    </xdr:from>
    <xdr:to>
      <xdr:col>23</xdr:col>
      <xdr:colOff>133350</xdr:colOff>
      <xdr:row>6</xdr:row>
      <xdr:rowOff>228601</xdr:rowOff>
    </xdr:to>
    <xdr:sp macro="" textlink="">
      <xdr:nvSpPr>
        <xdr:cNvPr id="2" name="吹き出し: 四角形 1">
          <a:extLst>
            <a:ext uri="{FF2B5EF4-FFF2-40B4-BE49-F238E27FC236}">
              <a16:creationId xmlns:a16="http://schemas.microsoft.com/office/drawing/2014/main" id="{1AFAAD21-6078-4245-A4C4-385638562EC7}"/>
            </a:ext>
          </a:extLst>
        </xdr:cNvPr>
        <xdr:cNvSpPr/>
      </xdr:nvSpPr>
      <xdr:spPr>
        <a:xfrm>
          <a:off x="13681073" y="1207559"/>
          <a:ext cx="4845052" cy="525992"/>
        </a:xfrm>
        <a:prstGeom prst="wedgeRectCallout">
          <a:avLst>
            <a:gd name="adj1" fmla="val -66115"/>
            <a:gd name="adj2" fmla="val -63307"/>
          </a:avLst>
        </a:prstGeom>
        <a:solidFill>
          <a:srgbClr val="92D050"/>
        </a:solidFill>
        <a:ln w="28575">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　　　　　　　　　　　　　　　　　　の表示が残らないように入力してください</a:t>
          </a:r>
        </a:p>
      </xdr:txBody>
    </xdr:sp>
    <xdr:clientData/>
  </xdr:twoCellAnchor>
  <xdr:twoCellAnchor>
    <xdr:from>
      <xdr:col>7</xdr:col>
      <xdr:colOff>640114</xdr:colOff>
      <xdr:row>0</xdr:row>
      <xdr:rowOff>41976</xdr:rowOff>
    </xdr:from>
    <xdr:to>
      <xdr:col>9</xdr:col>
      <xdr:colOff>1271606</xdr:colOff>
      <xdr:row>1</xdr:row>
      <xdr:rowOff>4042</xdr:rowOff>
    </xdr:to>
    <xdr:sp macro="" textlink="">
      <xdr:nvSpPr>
        <xdr:cNvPr id="4" name="テキスト ボックス 3">
          <a:extLst>
            <a:ext uri="{FF2B5EF4-FFF2-40B4-BE49-F238E27FC236}">
              <a16:creationId xmlns:a16="http://schemas.microsoft.com/office/drawing/2014/main" id="{A743CE39-A331-453A-9B40-E9537B4D4DC0}"/>
            </a:ext>
          </a:extLst>
        </xdr:cNvPr>
        <xdr:cNvSpPr txBox="1"/>
      </xdr:nvSpPr>
      <xdr:spPr>
        <a:xfrm>
          <a:off x="8565128" y="41976"/>
          <a:ext cx="4243500" cy="331294"/>
        </a:xfrm>
        <a:prstGeom prst="rect">
          <a:avLst/>
        </a:prstGeom>
        <a:solidFill>
          <a:srgbClr val="92D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en-US" altLang="ja-JP" sz="1100" b="1">
              <a:solidFill>
                <a:srgbClr val="FF0000"/>
              </a:solidFill>
              <a:latin typeface="+mj-ea"/>
              <a:ea typeface="+mj-ea"/>
            </a:rPr>
            <a:t>※</a:t>
          </a:r>
          <a:r>
            <a:rPr kumimoji="1" lang="ja-JP" altLang="en-US" sz="1100" b="1">
              <a:solidFill>
                <a:srgbClr val="FF0000"/>
              </a:solidFill>
              <a:latin typeface="+mj-ea"/>
              <a:ea typeface="+mj-ea"/>
            </a:rPr>
            <a:t>必ず項目の順番どおりに入力をしてください。</a:t>
          </a:r>
        </a:p>
      </xdr:txBody>
    </xdr:sp>
    <xdr:clientData/>
  </xdr:twoCellAnchor>
  <xdr:twoCellAnchor>
    <xdr:from>
      <xdr:col>11</xdr:col>
      <xdr:colOff>409575</xdr:colOff>
      <xdr:row>4</xdr:row>
      <xdr:rowOff>85725</xdr:rowOff>
    </xdr:from>
    <xdr:to>
      <xdr:col>15</xdr:col>
      <xdr:colOff>285750</xdr:colOff>
      <xdr:row>6</xdr:row>
      <xdr:rowOff>123825</xdr:rowOff>
    </xdr:to>
    <xdr:sp macro="" textlink="">
      <xdr:nvSpPr>
        <xdr:cNvPr id="5" name="正方形/長方形 4">
          <a:extLst>
            <a:ext uri="{FF2B5EF4-FFF2-40B4-BE49-F238E27FC236}">
              <a16:creationId xmlns:a16="http://schemas.microsoft.com/office/drawing/2014/main" id="{6AE63C9E-6A79-453F-B588-A0F7F1E7A9CF}"/>
            </a:ext>
          </a:extLst>
        </xdr:cNvPr>
        <xdr:cNvSpPr/>
      </xdr:nvSpPr>
      <xdr:spPr>
        <a:xfrm>
          <a:off x="13773150" y="1314450"/>
          <a:ext cx="1552575" cy="314325"/>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入力がありません！</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1535907</xdr:colOff>
      <xdr:row>0</xdr:row>
      <xdr:rowOff>47624</xdr:rowOff>
    </xdr:from>
    <xdr:to>
      <xdr:col>7</xdr:col>
      <xdr:colOff>5777374</xdr:colOff>
      <xdr:row>0</xdr:row>
      <xdr:rowOff>381165</xdr:rowOff>
    </xdr:to>
    <xdr:sp macro="" textlink="">
      <xdr:nvSpPr>
        <xdr:cNvPr id="5" name="テキスト ボックス 4">
          <a:extLst>
            <a:ext uri="{FF2B5EF4-FFF2-40B4-BE49-F238E27FC236}">
              <a16:creationId xmlns:a16="http://schemas.microsoft.com/office/drawing/2014/main" id="{61573F00-59A8-488D-B3FB-F23D29FF48AE}"/>
            </a:ext>
          </a:extLst>
        </xdr:cNvPr>
        <xdr:cNvSpPr txBox="1"/>
      </xdr:nvSpPr>
      <xdr:spPr>
        <a:xfrm>
          <a:off x="9394032" y="47624"/>
          <a:ext cx="4241467" cy="333541"/>
        </a:xfrm>
        <a:prstGeom prst="rect">
          <a:avLst/>
        </a:prstGeom>
        <a:solidFill>
          <a:srgbClr val="92D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en-US" altLang="ja-JP" sz="1100" b="1">
              <a:solidFill>
                <a:srgbClr val="FF0000"/>
              </a:solidFill>
              <a:latin typeface="+mj-ea"/>
              <a:ea typeface="+mj-ea"/>
            </a:rPr>
            <a:t>※</a:t>
          </a:r>
          <a:r>
            <a:rPr kumimoji="1" lang="ja-JP" altLang="en-US" sz="1100" b="1">
              <a:solidFill>
                <a:srgbClr val="FF0000"/>
              </a:solidFill>
              <a:latin typeface="+mj-ea"/>
              <a:ea typeface="+mj-ea"/>
            </a:rPr>
            <a:t>必ず項目の順番どおりに入力をしてください。</a:t>
          </a:r>
        </a:p>
      </xdr:txBody>
    </xdr:sp>
    <xdr:clientData/>
  </xdr:twoCellAnchor>
  <xdr:twoCellAnchor>
    <xdr:from>
      <xdr:col>12</xdr:col>
      <xdr:colOff>47626</xdr:colOff>
      <xdr:row>3</xdr:row>
      <xdr:rowOff>202406</xdr:rowOff>
    </xdr:from>
    <xdr:to>
      <xdr:col>23</xdr:col>
      <xdr:colOff>308772</xdr:colOff>
      <xdr:row>4</xdr:row>
      <xdr:rowOff>442648</xdr:rowOff>
    </xdr:to>
    <xdr:sp macro="" textlink="">
      <xdr:nvSpPr>
        <xdr:cNvPr id="7" name="吹き出し: 四角形 6">
          <a:extLst>
            <a:ext uri="{FF2B5EF4-FFF2-40B4-BE49-F238E27FC236}">
              <a16:creationId xmlns:a16="http://schemas.microsoft.com/office/drawing/2014/main" id="{F83B56AB-A9DC-486D-832B-A4258068E037}"/>
            </a:ext>
          </a:extLst>
        </xdr:cNvPr>
        <xdr:cNvSpPr/>
      </xdr:nvSpPr>
      <xdr:spPr>
        <a:xfrm>
          <a:off x="17145001" y="1178719"/>
          <a:ext cx="4845052" cy="525992"/>
        </a:xfrm>
        <a:prstGeom prst="wedgeRectCallout">
          <a:avLst>
            <a:gd name="adj1" fmla="val -66115"/>
            <a:gd name="adj2" fmla="val -63307"/>
          </a:avLst>
        </a:prstGeom>
        <a:solidFill>
          <a:srgbClr val="92D050"/>
        </a:solidFill>
        <a:ln w="28575">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　　　　　　　　　　　　　　　　　　の表示が残らないように入力してください</a:t>
          </a:r>
        </a:p>
      </xdr:txBody>
    </xdr:sp>
    <xdr:clientData/>
  </xdr:twoCellAnchor>
  <xdr:twoCellAnchor>
    <xdr:from>
      <xdr:col>12</xdr:col>
      <xdr:colOff>129984</xdr:colOff>
      <xdr:row>4</xdr:row>
      <xdr:rowOff>23547</xdr:rowOff>
    </xdr:from>
    <xdr:to>
      <xdr:col>16</xdr:col>
      <xdr:colOff>15684</xdr:colOff>
      <xdr:row>4</xdr:row>
      <xdr:rowOff>337872</xdr:rowOff>
    </xdr:to>
    <xdr:sp macro="" textlink="">
      <xdr:nvSpPr>
        <xdr:cNvPr id="8" name="正方形/長方形 7">
          <a:extLst>
            <a:ext uri="{FF2B5EF4-FFF2-40B4-BE49-F238E27FC236}">
              <a16:creationId xmlns:a16="http://schemas.microsoft.com/office/drawing/2014/main" id="{445BF4D4-2169-4C3D-848A-ABCDF094F91C}"/>
            </a:ext>
          </a:extLst>
        </xdr:cNvPr>
        <xdr:cNvSpPr/>
      </xdr:nvSpPr>
      <xdr:spPr>
        <a:xfrm>
          <a:off x="17227359" y="1285610"/>
          <a:ext cx="1552575" cy="314325"/>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入力がありません！</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1158697</xdr:colOff>
      <xdr:row>0</xdr:row>
      <xdr:rowOff>36744</xdr:rowOff>
    </xdr:from>
    <xdr:to>
      <xdr:col>8</xdr:col>
      <xdr:colOff>5399105</xdr:colOff>
      <xdr:row>0</xdr:row>
      <xdr:rowOff>369227</xdr:rowOff>
    </xdr:to>
    <xdr:sp macro="" textlink="">
      <xdr:nvSpPr>
        <xdr:cNvPr id="3" name="テキスト ボックス 2">
          <a:extLst>
            <a:ext uri="{FF2B5EF4-FFF2-40B4-BE49-F238E27FC236}">
              <a16:creationId xmlns:a16="http://schemas.microsoft.com/office/drawing/2014/main" id="{9C2F6138-6147-4691-AA3A-D15DB555C1B1}"/>
            </a:ext>
          </a:extLst>
        </xdr:cNvPr>
        <xdr:cNvSpPr txBox="1"/>
      </xdr:nvSpPr>
      <xdr:spPr>
        <a:xfrm>
          <a:off x="9929189" y="36744"/>
          <a:ext cx="4240408" cy="332483"/>
        </a:xfrm>
        <a:prstGeom prst="rect">
          <a:avLst/>
        </a:prstGeom>
        <a:solidFill>
          <a:srgbClr val="92D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en-US" altLang="ja-JP" sz="1100" b="1">
              <a:solidFill>
                <a:srgbClr val="FF0000"/>
              </a:solidFill>
              <a:latin typeface="+mj-ea"/>
              <a:ea typeface="+mj-ea"/>
            </a:rPr>
            <a:t>※</a:t>
          </a:r>
          <a:r>
            <a:rPr kumimoji="1" lang="ja-JP" altLang="en-US" sz="1100" b="1">
              <a:solidFill>
                <a:srgbClr val="FF0000"/>
              </a:solidFill>
              <a:latin typeface="+mj-ea"/>
              <a:ea typeface="+mj-ea"/>
            </a:rPr>
            <a:t>必ず項目の順番どおりに入力をしてください。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3538258</xdr:colOff>
      <xdr:row>0</xdr:row>
      <xdr:rowOff>47627</xdr:rowOff>
    </xdr:from>
    <xdr:to>
      <xdr:col>9</xdr:col>
      <xdr:colOff>2335699</xdr:colOff>
      <xdr:row>0</xdr:row>
      <xdr:rowOff>378921</xdr:rowOff>
    </xdr:to>
    <xdr:sp macro="" textlink="">
      <xdr:nvSpPr>
        <xdr:cNvPr id="6" name="テキスト ボックス 5">
          <a:extLst>
            <a:ext uri="{FF2B5EF4-FFF2-40B4-BE49-F238E27FC236}">
              <a16:creationId xmlns:a16="http://schemas.microsoft.com/office/drawing/2014/main" id="{844D0202-80F9-449C-B6C0-06DCBBD4770C}"/>
            </a:ext>
          </a:extLst>
        </xdr:cNvPr>
        <xdr:cNvSpPr txBox="1"/>
      </xdr:nvSpPr>
      <xdr:spPr>
        <a:xfrm>
          <a:off x="11427199" y="47627"/>
          <a:ext cx="4243500" cy="331294"/>
        </a:xfrm>
        <a:prstGeom prst="rect">
          <a:avLst/>
        </a:prstGeom>
        <a:solidFill>
          <a:srgbClr val="92D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en-US" altLang="ja-JP" sz="1100" b="1">
              <a:solidFill>
                <a:srgbClr val="FF0000"/>
              </a:solidFill>
              <a:latin typeface="+mj-ea"/>
              <a:ea typeface="+mj-ea"/>
            </a:rPr>
            <a:t>※</a:t>
          </a:r>
          <a:r>
            <a:rPr kumimoji="1" lang="ja-JP" altLang="en-US" sz="1100" b="1">
              <a:solidFill>
                <a:srgbClr val="FF0000"/>
              </a:solidFill>
              <a:latin typeface="+mj-ea"/>
              <a:ea typeface="+mj-ea"/>
            </a:rPr>
            <a:t>必ず項目の順番どおりに入力をしてください。</a:t>
          </a:r>
        </a:p>
      </xdr:txBody>
    </xdr:sp>
    <xdr:clientData/>
  </xdr:twoCellAnchor>
  <xdr:twoCellAnchor>
    <xdr:from>
      <xdr:col>12</xdr:col>
      <xdr:colOff>9720</xdr:colOff>
      <xdr:row>3</xdr:row>
      <xdr:rowOff>242985</xdr:rowOff>
    </xdr:from>
    <xdr:to>
      <xdr:col>23</xdr:col>
      <xdr:colOff>257501</xdr:colOff>
      <xdr:row>4</xdr:row>
      <xdr:rowOff>487115</xdr:rowOff>
    </xdr:to>
    <xdr:sp macro="" textlink="">
      <xdr:nvSpPr>
        <xdr:cNvPr id="7" name="吹き出し: 四角形 6">
          <a:extLst>
            <a:ext uri="{FF2B5EF4-FFF2-40B4-BE49-F238E27FC236}">
              <a16:creationId xmlns:a16="http://schemas.microsoft.com/office/drawing/2014/main" id="{C36443A7-CFBF-4F95-A081-9DE9CCE777A2}"/>
            </a:ext>
          </a:extLst>
        </xdr:cNvPr>
        <xdr:cNvSpPr/>
      </xdr:nvSpPr>
      <xdr:spPr>
        <a:xfrm>
          <a:off x="17008929" y="1176046"/>
          <a:ext cx="4845052" cy="525992"/>
        </a:xfrm>
        <a:prstGeom prst="wedgeRectCallout">
          <a:avLst>
            <a:gd name="adj1" fmla="val -66115"/>
            <a:gd name="adj2" fmla="val -63307"/>
          </a:avLst>
        </a:prstGeom>
        <a:solidFill>
          <a:srgbClr val="92D050"/>
        </a:solidFill>
        <a:ln w="28575">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　　　　　　　　　　　　　　　　　　の表示が残らないように入力してください</a:t>
          </a:r>
        </a:p>
      </xdr:txBody>
    </xdr:sp>
    <xdr:clientData/>
  </xdr:twoCellAnchor>
  <xdr:twoCellAnchor>
    <xdr:from>
      <xdr:col>12</xdr:col>
      <xdr:colOff>92078</xdr:colOff>
      <xdr:row>4</xdr:row>
      <xdr:rowOff>68014</xdr:rowOff>
    </xdr:from>
    <xdr:to>
      <xdr:col>15</xdr:col>
      <xdr:colOff>390852</xdr:colOff>
      <xdr:row>4</xdr:row>
      <xdr:rowOff>382339</xdr:rowOff>
    </xdr:to>
    <xdr:sp macro="" textlink="">
      <xdr:nvSpPr>
        <xdr:cNvPr id="8" name="正方形/長方形 7">
          <a:extLst>
            <a:ext uri="{FF2B5EF4-FFF2-40B4-BE49-F238E27FC236}">
              <a16:creationId xmlns:a16="http://schemas.microsoft.com/office/drawing/2014/main" id="{3617DF34-533A-40D2-8456-777F3546A88B}"/>
            </a:ext>
          </a:extLst>
        </xdr:cNvPr>
        <xdr:cNvSpPr/>
      </xdr:nvSpPr>
      <xdr:spPr>
        <a:xfrm>
          <a:off x="17091287" y="1282937"/>
          <a:ext cx="1552575" cy="314325"/>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入力がありません！</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231:B243" totalsRowShown="0" headerRowDxfId="887" dataDxfId="885" headerRowBorderDxfId="886" tableBorderDxfId="884" totalsRowBorderDxfId="883">
  <autoFilter ref="B231:B243" xr:uid="{00000000-0009-0000-0100-000001000000}"/>
  <tableColumns count="1">
    <tableColumn id="1" xr3:uid="{00000000-0010-0000-0000-000001000000}" name="血液およびリンパ系障害" dataDxfId="88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231:C265" totalsRowShown="0" headerRowDxfId="881" dataDxfId="879" headerRowBorderDxfId="880" tableBorderDxfId="878" totalsRowBorderDxfId="877">
  <autoFilter ref="C231:C265" xr:uid="{00000000-0009-0000-0100-000002000000}"/>
  <tableColumns count="1">
    <tableColumn id="1" xr3:uid="{00000000-0010-0000-0100-000001000000}" name="心臓障害" dataDxfId="87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D231:D232" totalsRowShown="0" headerRowDxfId="875" dataDxfId="873" headerRowBorderDxfId="874" tableBorderDxfId="872" totalsRowBorderDxfId="871">
  <autoFilter ref="D231:D232" xr:uid="{00000000-0009-0000-0100-000003000000}"/>
  <tableColumns count="1">
    <tableColumn id="1" xr3:uid="{00000000-0010-0000-0200-000001000000}" name="先天性・家族性および遺伝性障害" dataDxfId="87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E231:E239" totalsRowShown="0" headerRowDxfId="869" dataDxfId="867" headerRowBorderDxfId="868" tableBorderDxfId="866" totalsRowBorderDxfId="865">
  <autoFilter ref="E231:E239" xr:uid="{00000000-0009-0000-0100-000004000000}"/>
  <tableColumns count="1">
    <tableColumn id="1" xr3:uid="{00000000-0010-0000-0300-000001000000}" name="耳および迷路障害" dataDxfId="86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F231:F245" totalsRowShown="0" headerRowDxfId="863" dataDxfId="861" headerRowBorderDxfId="862" tableBorderDxfId="860" totalsRowBorderDxfId="859">
  <autoFilter ref="F231:F245" xr:uid="{00000000-0009-0000-0100-000005000000}"/>
  <tableColumns count="1">
    <tableColumn id="1" xr3:uid="{00000000-0010-0000-0400-000001000000}" name="内分泌障害" dataDxfId="85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G231:G257" totalsRowShown="0" headerRowDxfId="857" dataDxfId="855" headerRowBorderDxfId="856" tableBorderDxfId="854" totalsRowBorderDxfId="853">
  <autoFilter ref="G231:G257" xr:uid="{00000000-0009-0000-0100-000006000000}"/>
  <tableColumns count="1">
    <tableColumn id="1" xr3:uid="{00000000-0010-0000-0500-000001000000}" name="眼障害" dataDxfId="85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H231:H353" totalsRowShown="0" headerRowDxfId="851" dataDxfId="849" headerRowBorderDxfId="850" tableBorderDxfId="848" totalsRowBorderDxfId="847">
  <autoFilter ref="H231:H353" xr:uid="{00000000-0009-0000-0100-000007000000}"/>
  <tableColumns count="1">
    <tableColumn id="1" xr3:uid="{00000000-0010-0000-0600-000001000000}" name="胃腸障害" dataDxfId="84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I231:I256" totalsRowShown="0" headerRowDxfId="845" dataDxfId="843" headerRowBorderDxfId="844" tableBorderDxfId="842" totalsRowBorderDxfId="841">
  <autoFilter ref="I231:I256" xr:uid="{00000000-0009-0000-0100-000008000000}"/>
  <tableColumns count="1">
    <tableColumn id="1" xr3:uid="{00000000-0010-0000-0700-000001000000}" name="一般・全身障害および投与部位の状態" dataDxfId="84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J231:J249" totalsRowShown="0" headerRowDxfId="839" dataDxfId="837" headerRowBorderDxfId="838" tableBorderDxfId="836" totalsRowBorderDxfId="835">
  <autoFilter ref="J231:J249" xr:uid="{00000000-0009-0000-0100-000009000000}"/>
  <tableColumns count="1">
    <tableColumn id="1" xr3:uid="{00000000-0010-0000-0800-000001000000}" name="肝胆道系障害" dataDxfId="834"/>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K231:K237" totalsRowShown="0" headerRowDxfId="833" dataDxfId="831" headerRowBorderDxfId="832" tableBorderDxfId="830" totalsRowBorderDxfId="829">
  <autoFilter ref="K231:K237" xr:uid="{00000000-0009-0000-0100-00000A000000}"/>
  <tableColumns count="1">
    <tableColumn id="1" xr3:uid="{00000000-0010-0000-0900-000001000000}" name="免疫系障害" dataDxfId="82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L231:L319" totalsRowShown="0" headerRowDxfId="827" dataDxfId="825" headerRowBorderDxfId="826" tableBorderDxfId="824" totalsRowBorderDxfId="823">
  <autoFilter ref="L231:L319" xr:uid="{00000000-0009-0000-0100-00000B000000}"/>
  <tableColumns count="1">
    <tableColumn id="1" xr3:uid="{00000000-0010-0000-0A00-000001000000}" name="感染症および寄生虫症" dataDxfId="82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M231:M310" totalsRowShown="0" headerRowDxfId="821" dataDxfId="819" headerRowBorderDxfId="820" tableBorderDxfId="818" totalsRowBorderDxfId="817">
  <autoFilter ref="M231:M310" xr:uid="{00000000-0009-0000-0100-00000C000000}"/>
  <tableColumns count="1">
    <tableColumn id="1" xr3:uid="{00000000-0010-0000-0B00-000001000000}" name="傷害・中毒および処置合併症" dataDxfId="81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N231:N273" totalsRowShown="0" headerRowDxfId="815" dataDxfId="813" headerRowBorderDxfId="814" tableBorderDxfId="812" totalsRowBorderDxfId="811">
  <autoFilter ref="N231:N273" xr:uid="{00000000-0009-0000-0100-00000D000000}"/>
  <tableColumns count="1">
    <tableColumn id="1" xr3:uid="{00000000-0010-0000-0C00-000001000000}" name="臨床検査" dataDxfId="81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O231:O257" totalsRowShown="0" headerRowDxfId="809" dataDxfId="807" headerRowBorderDxfId="808" tableBorderDxfId="806" totalsRowBorderDxfId="805">
  <autoFilter ref="O231:O257" xr:uid="{00000000-0009-0000-0100-00000E000000}"/>
  <tableColumns count="1">
    <tableColumn id="1" xr3:uid="{00000000-0010-0000-0D00-000001000000}" name="代謝および栄養障害" dataDxfId="80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P231:P275" totalsRowShown="0" headerRowDxfId="803" dataDxfId="801" headerRowBorderDxfId="802" tableBorderDxfId="800" totalsRowBorderDxfId="799">
  <autoFilter ref="P231:P275" xr:uid="{00000000-0009-0000-0100-00000F000000}"/>
  <tableColumns count="1">
    <tableColumn id="1" xr3:uid="{00000000-0010-0000-0E00-000001000000}" name="筋骨格系および結合組織障害" dataDxfId="798"/>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Q231:Q238" totalsRowShown="0" headerRowDxfId="797" dataDxfId="795" headerRowBorderDxfId="796" tableBorderDxfId="794" totalsRowBorderDxfId="793">
  <autoFilter ref="Q231:Q238" xr:uid="{00000000-0009-0000-0100-000010000000}"/>
  <tableColumns count="1">
    <tableColumn id="1" xr3:uid="{00000000-0010-0000-0F00-000001000000}" name="良性・悪性および詳細不明の新生物【嚢胞およびポリープを含む】" dataDxfId="79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テーブル19" displayName="テーブル19" ref="R231:R299" totalsRowShown="0" headerRowDxfId="791" dataDxfId="789" headerRowBorderDxfId="790" tableBorderDxfId="788" totalsRowBorderDxfId="787">
  <autoFilter ref="R231:R299" xr:uid="{00000000-0009-0000-0100-000013000000}"/>
  <tableColumns count="1">
    <tableColumn id="1" xr3:uid="{00000000-0010-0000-1000-000001000000}" name="神経系障害" dataDxfId="78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テーブル20" displayName="テーブル20" ref="S231:S235" totalsRowShown="0" headerRowDxfId="785" dataDxfId="783" headerRowBorderDxfId="784" tableBorderDxfId="782" totalsRowBorderDxfId="781">
  <autoFilter ref="S231:S235" xr:uid="{00000000-0009-0000-0100-000014000000}"/>
  <tableColumns count="1">
    <tableColumn id="1" xr3:uid="{00000000-0010-0000-1100-000001000000}" name="妊娠・産褥および周産期の状態" dataDxfId="780"/>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テーブル21" displayName="テーブル21" ref="T231:T252" totalsRowShown="0" headerRowDxfId="779" dataDxfId="777" headerRowBorderDxfId="778" tableBorderDxfId="776" totalsRowBorderDxfId="775">
  <autoFilter ref="T231:T252" xr:uid="{00000000-0009-0000-0100-000015000000}"/>
  <tableColumns count="1">
    <tableColumn id="1" xr3:uid="{00000000-0010-0000-1200-000001000000}" name="精神障害" dataDxfId="77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テーブル22" displayName="テーブル22" ref="U231:U254" totalsRowShown="0" headerRowDxfId="773" dataDxfId="771" headerRowBorderDxfId="772" tableBorderDxfId="770" totalsRowBorderDxfId="769">
  <autoFilter ref="U231:U254" xr:uid="{00000000-0009-0000-0100-000016000000}"/>
  <tableColumns count="1">
    <tableColumn id="1" xr3:uid="{00000000-0010-0000-1300-000001000000}" name="腎および尿路障害" dataDxfId="76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テーブル23" displayName="テーブル23" ref="V231:V280" totalsRowShown="0" headerRowDxfId="767" dataDxfId="765" headerRowBorderDxfId="766" tableBorderDxfId="764" totalsRowBorderDxfId="763">
  <autoFilter ref="V231:V280" xr:uid="{00000000-0009-0000-0100-000017000000}"/>
  <tableColumns count="1">
    <tableColumn id="1" xr3:uid="{00000000-0010-0000-1400-000001000000}" name="生殖系および乳房障害" dataDxfId="762"/>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テーブル24" displayName="テーブル24" ref="W231:W293" totalsRowShown="0" headerRowDxfId="761" dataDxfId="759" headerRowBorderDxfId="760" tableBorderDxfId="758" totalsRowBorderDxfId="757">
  <autoFilter ref="W231:W293" xr:uid="{00000000-0009-0000-0100-000018000000}"/>
  <tableColumns count="1">
    <tableColumn id="1" xr3:uid="{00000000-0010-0000-1500-000001000000}" name="呼吸器・胸郭および縦隔障害" dataDxfId="756"/>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テーブル25" displayName="テーブル25" ref="X231:X270" totalsRowShown="0" headerRowDxfId="755" dataDxfId="753" headerRowBorderDxfId="754" tableBorderDxfId="752" totalsRowBorderDxfId="751">
  <autoFilter ref="X231:X270" xr:uid="{00000000-0009-0000-0100-000019000000}"/>
  <tableColumns count="1">
    <tableColumn id="1" xr3:uid="{00000000-0010-0000-1600-000001000000}" name="皮膚および皮下組織障害" dataDxfId="75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テーブル26" displayName="テーブル26" ref="Y231:Y232" totalsRowShown="0" headerRowDxfId="749" dataDxfId="747" headerRowBorderDxfId="748" tableBorderDxfId="746" totalsRowBorderDxfId="745">
  <autoFilter ref="Y231:Y232" xr:uid="{00000000-0009-0000-0100-00001A000000}"/>
  <tableColumns count="1">
    <tableColumn id="1" xr3:uid="{00000000-0010-0000-1700-000001000000}" name="社会環境" dataDxfId="744"/>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テーブル27" displayName="テーブル27" ref="Z231:Z232" totalsRowShown="0" headerRowDxfId="743" dataDxfId="741" headerRowBorderDxfId="742" tableBorderDxfId="740" totalsRowBorderDxfId="739">
  <autoFilter ref="Z231:Z232" xr:uid="{00000000-0009-0000-0100-00001B000000}"/>
  <tableColumns count="1">
    <tableColumn id="1" xr3:uid="{00000000-0010-0000-1800-000001000000}" name="外科および内科処置" dataDxfId="738"/>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テーブル28" displayName="テーブル28" ref="AA231:AA248" totalsRowShown="0" headerRowDxfId="737" dataDxfId="735" headerRowBorderDxfId="736" tableBorderDxfId="734" totalsRowBorderDxfId="733">
  <autoFilter ref="AA231:AA248" xr:uid="{00000000-0009-0000-0100-00001C000000}"/>
  <tableColumns count="1">
    <tableColumn id="1" xr3:uid="{00000000-0010-0000-1900-000001000000}" name="血管障害" dataDxfId="732"/>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A000000}" name="テーブル17" displayName="テーブル17" ref="B12:B39" totalsRowShown="0" headerRowDxfId="731" dataDxfId="729" headerRowBorderDxfId="730" tableBorderDxfId="728" totalsRowBorderDxfId="727">
  <autoFilter ref="B12:B39" xr:uid="{00000000-0009-0000-0100-000011000000}"/>
  <tableColumns count="1">
    <tableColumn id="1" xr3:uid="{00000000-0010-0000-1A00-000001000000}" name="頭頸部がん" dataDxfId="726"/>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B000000}" name="テーブル18" displayName="テーブル18" ref="C12:C64" totalsRowShown="0" headerRowDxfId="725" dataDxfId="723" headerRowBorderDxfId="724" tableBorderDxfId="722" totalsRowBorderDxfId="721">
  <autoFilter ref="C12:C64" xr:uid="{00000000-0009-0000-0100-000012000000}"/>
  <tableColumns count="1">
    <tableColumn id="1" xr3:uid="{00000000-0010-0000-1B00-000001000000}" name="消化器がん" dataDxfId="720"/>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29" displayName="テーブル29" ref="D12:D28" totalsRowShown="0" headerRowDxfId="719" dataDxfId="717" headerRowBorderDxfId="718" tableBorderDxfId="716" totalsRowBorderDxfId="715">
  <autoFilter ref="D12:D28" xr:uid="{00000000-0009-0000-0100-00001D000000}"/>
  <tableColumns count="1">
    <tableColumn id="1" xr3:uid="{00000000-0010-0000-1C00-000001000000}" name="肺がん・胸腺がん" dataDxfId="714"/>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0" displayName="テーブル30" ref="E12:E21" totalsRowShown="0" headerRowDxfId="713" dataDxfId="711" headerRowBorderDxfId="712" tableBorderDxfId="710" totalsRowBorderDxfId="709">
  <autoFilter ref="E12:E21" xr:uid="{00000000-0009-0000-0100-00001E000000}"/>
  <tableColumns count="1">
    <tableColumn id="1" xr3:uid="{00000000-0010-0000-1D00-000001000000}" name="皮膚がん・悪性黒色腫" dataDxfId="708"/>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テーブル32" displayName="テーブル32" ref="G12:G78" totalsRowShown="0" headerRowDxfId="707" dataDxfId="705" headerRowBorderDxfId="706" tableBorderDxfId="704" totalsRowBorderDxfId="703">
  <autoFilter ref="G12:G78" xr:uid="{00000000-0009-0000-0100-000020000000}"/>
  <tableColumns count="1">
    <tableColumn id="1" xr3:uid="{00000000-0010-0000-1E00-000001000000}" name="乳腺・女性生殖器腫瘍" dataDxfId="702"/>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テーブル33" displayName="テーブル33" ref="H12:H24" totalsRowShown="0" headerRowDxfId="701" dataDxfId="699" headerRowBorderDxfId="700" tableBorderDxfId="698" totalsRowBorderDxfId="697">
  <autoFilter ref="H12:H24" xr:uid="{00000000-0009-0000-0100-000021000000}"/>
  <tableColumns count="1">
    <tableColumn id="1" xr3:uid="{00000000-0010-0000-1F00-000001000000}" name="前立腺がん・男性生殖器腫瘍" dataDxfId="696"/>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テーブル34" displayName="テーブル34" ref="I12:I36" totalsRowShown="0" headerRowDxfId="695" dataDxfId="693" headerRowBorderDxfId="694" tableBorderDxfId="692" totalsRowBorderDxfId="691">
  <autoFilter ref="I12:I36" xr:uid="{00000000-0009-0000-0100-000022000000}"/>
  <tableColumns count="1">
    <tableColumn id="1" xr3:uid="{00000000-0010-0000-2000-000001000000}" name="泌尿器がん" dataDxfId="690"/>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テーブル35" displayName="テーブル35" ref="J12:J34" totalsRowShown="0" headerRowDxfId="689" dataDxfId="687" headerRowBorderDxfId="688" tableBorderDxfId="686" totalsRowBorderDxfId="685">
  <autoFilter ref="J12:J34" xr:uid="{00000000-0009-0000-0100-000023000000}"/>
  <tableColumns count="1">
    <tableColumn id="1" xr3:uid="{00000000-0010-0000-2100-000001000000}" name="脳・中枢神経系腫瘍" dataDxfId="684"/>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テーブル36" displayName="テーブル36" ref="K12:K20" totalsRowShown="0" headerRowDxfId="683" dataDxfId="681" headerRowBorderDxfId="682" tableBorderDxfId="680" totalsRowBorderDxfId="679">
  <autoFilter ref="K12:K20" xr:uid="{00000000-0009-0000-0100-000024000000}"/>
  <tableColumns count="1">
    <tableColumn id="1" xr3:uid="{00000000-0010-0000-2200-000001000000}" name="甲状腺・内分泌腺腫瘍" dataDxfId="678"/>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テーブル37" displayName="テーブル37" ref="L12:L22" totalsRowShown="0" headerRowDxfId="677" dataDxfId="675" headerRowBorderDxfId="676" tableBorderDxfId="674" totalsRowBorderDxfId="673">
  <autoFilter ref="L12:L22" xr:uid="{00000000-0009-0000-0100-000025000000}"/>
  <tableColumns count="1">
    <tableColumn id="1" xr3:uid="{00000000-0010-0000-2300-000001000000}" name="原発不明がん" dataDxfId="672"/>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テーブル38" displayName="テーブル38" ref="M12:M23" totalsRowShown="0" headerRowDxfId="671" dataDxfId="669" headerRowBorderDxfId="670" tableBorderDxfId="668" totalsRowBorderDxfId="667">
  <autoFilter ref="M12:M23" xr:uid="{00000000-0009-0000-0100-000026000000}"/>
  <tableColumns count="1">
    <tableColumn id="1" xr3:uid="{00000000-0010-0000-2400-000001000000}" name="希少がん" dataDxfId="666"/>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テーブル39" displayName="テーブル39" ref="N12:N13" totalsRowShown="0" headerRowDxfId="665" dataDxfId="663" headerRowBorderDxfId="664" tableBorderDxfId="662" totalsRowBorderDxfId="661">
  <autoFilter ref="N12:N13" xr:uid="{00000000-0009-0000-0100-000027000000}"/>
  <tableColumns count="1">
    <tableColumn id="1" xr3:uid="{00000000-0010-0000-2500-000001000000}" name="その他" dataDxfId="660"/>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6000000}" name="テーブル31" displayName="テーブル31" ref="B104:B115" totalsRowShown="0" headerRowDxfId="659" dataDxfId="657" headerRowBorderDxfId="658" tableBorderDxfId="656" totalsRowBorderDxfId="655">
  <autoFilter ref="B104:B115" xr:uid="{00000000-0009-0000-0100-00001F000000}"/>
  <tableColumns count="1">
    <tableColumn id="1" xr3:uid="{00000000-0010-0000-2600-000001000000}" name="頭頸部" dataDxfId="654"/>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40" displayName="テーブル40" ref="C104:C117" totalsRowShown="0" headerRowDxfId="653" dataDxfId="651" headerRowBorderDxfId="652" tableBorderDxfId="650" totalsRowBorderDxfId="649">
  <autoFilter ref="C104:C117" xr:uid="{00000000-0009-0000-0100-000028000000}"/>
  <tableColumns count="1">
    <tableColumn id="1" xr3:uid="{00000000-0010-0000-2700-000001000000}" name="呼吸器・循環器系" dataDxfId="648"/>
  </tableColumns>
  <tableStyleInfo name="TableStyleLight10"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テーブル42" displayName="テーブル42" ref="D104:D108" totalsRowShown="0" headerRowDxfId="647" dataDxfId="645" headerRowBorderDxfId="646" tableBorderDxfId="644" totalsRowBorderDxfId="643">
  <autoFilter ref="D104:D108" xr:uid="{00000000-0009-0000-0100-00002A000000}"/>
  <tableColumns count="1">
    <tableColumn id="1" xr3:uid="{00000000-0010-0000-2800-000001000000}" name="乳腺・内分泌系" dataDxfId="642"/>
  </tableColumns>
  <tableStyleInfo name="TableStyleLight1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テーブル43" displayName="テーブル43" ref="E104:E117" totalsRowShown="0" headerRowDxfId="641" dataDxfId="639" headerRowBorderDxfId="640" tableBorderDxfId="638" totalsRowBorderDxfId="637">
  <autoFilter ref="E104:E117" xr:uid="{00000000-0009-0000-0100-00002B000000}"/>
  <tableColumns count="1">
    <tableColumn id="1" xr3:uid="{00000000-0010-0000-2900-000001000000}" name="上部・下部消化管" dataDxfId="636"/>
  </tableColumns>
  <tableStyleInfo name="TableStyleLight1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テーブル44" displayName="テーブル44" ref="F104:F112" totalsRowShown="0" headerRowDxfId="635" dataDxfId="633" headerRowBorderDxfId="634" tableBorderDxfId="632" totalsRowBorderDxfId="631">
  <autoFilter ref="F104:F112" xr:uid="{00000000-0009-0000-0100-00002C000000}"/>
  <tableColumns count="1">
    <tableColumn id="1" xr3:uid="{00000000-0010-0000-2A00-000001000000}" name="腹部" dataDxfId="630"/>
  </tableColumns>
  <tableStyleInfo name="TableStyleLight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テーブル45" displayName="テーブル45" ref="G104:G116" totalsRowShown="0" headerRowDxfId="629" dataDxfId="627" headerRowBorderDxfId="628" tableBorderDxfId="626" totalsRowBorderDxfId="625">
  <autoFilter ref="G104:G116" xr:uid="{00000000-0009-0000-0100-00002D000000}"/>
  <tableColumns count="1">
    <tableColumn id="1" xr3:uid="{00000000-0010-0000-2B00-000001000000}" name="肝胆膵脾・尿路系" dataDxfId="624"/>
  </tableColumns>
  <tableStyleInfo name="TableStyleLight1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テーブル46" displayName="テーブル46" ref="H104:H119" totalsRowShown="0" headerRowDxfId="623" dataDxfId="621" headerRowBorderDxfId="622" tableBorderDxfId="620" totalsRowBorderDxfId="619">
  <autoFilter ref="H104:H119" xr:uid="{00000000-0009-0000-0100-00002E000000}"/>
  <tableColumns count="1">
    <tableColumn id="1" xr3:uid="{00000000-0010-0000-2C00-000001000000}" name="生殖器系" dataDxfId="618"/>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テーブル47" displayName="テーブル47" ref="I104:I110" totalsRowShown="0" headerRowDxfId="617" dataDxfId="615" headerRowBorderDxfId="616" tableBorderDxfId="614" totalsRowBorderDxfId="613">
  <autoFilter ref="I104:I110" xr:uid="{00000000-0009-0000-0100-00002F000000}"/>
  <tableColumns count="1">
    <tableColumn id="1" xr3:uid="{00000000-0010-0000-2D00-000001000000}" name="軟部組織・筋骨格・リンパ節" dataDxfId="612"/>
  </tableColumns>
  <tableStyleInfo name="TableStyleMedium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テーブル48" displayName="テーブル48" ref="J104:J116" totalsRowShown="0" headerRowDxfId="611" dataDxfId="609" headerRowBorderDxfId="610" tableBorderDxfId="608" totalsRowBorderDxfId="607">
  <autoFilter ref="J104:J116" xr:uid="{00000000-0009-0000-0100-000030000000}"/>
  <tableColumns count="1">
    <tableColumn id="1" xr3:uid="{00000000-0010-0000-2E00-000001000000}" name="脳神経系" dataDxfId="606"/>
  </tableColumns>
  <tableStyleInfo name="TableStyleMedium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テーブル50" displayName="テーブル50" ref="K104:K105" totalsRowShown="0" headerRowDxfId="605" dataDxfId="603" headerRowBorderDxfId="604" tableBorderDxfId="602" totalsRowBorderDxfId="601">
  <autoFilter ref="K104:K105" xr:uid="{00000000-0009-0000-0100-000032000000}"/>
  <tableColumns count="1">
    <tableColumn id="1" xr3:uid="{00000000-0010-0000-2F00-000001000000}" name="その他" dataDxfId="600"/>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 Id="rId1" Type="http://schemas.openxmlformats.org/officeDocument/2006/relationships/printerSettings" Target="../printerSettings/printerSettings8.bin"/><Relationship Id="rId6"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BD8E-96E6-4381-A9AF-1EB80DD29C82}">
  <sheetPr>
    <tabColor rgb="FFFFFF00"/>
  </sheetPr>
  <dimension ref="A1:M24"/>
  <sheetViews>
    <sheetView showGridLines="0" tabSelected="1" zoomScaleNormal="100" zoomScaleSheetLayoutView="100" workbookViewId="0">
      <selection activeCell="U7" sqref="U7"/>
    </sheetView>
  </sheetViews>
  <sheetFormatPr defaultRowHeight="13.5"/>
  <cols>
    <col min="1" max="1" width="1" style="267" customWidth="1"/>
    <col min="2" max="2" width="1.25" style="267" customWidth="1"/>
    <col min="3" max="3" width="3.5" style="267" bestFit="1" customWidth="1"/>
    <col min="4" max="6" width="9.375" style="267" customWidth="1"/>
    <col min="7" max="12" width="9.125" style="267" customWidth="1"/>
    <col min="13" max="13" width="1" style="267" customWidth="1"/>
    <col min="14" max="16384" width="9" style="267"/>
  </cols>
  <sheetData>
    <row r="1" spans="1:13" ht="32.25" customHeight="1">
      <c r="B1" s="477" t="s">
        <v>12775</v>
      </c>
      <c r="C1" s="477"/>
      <c r="D1" s="477"/>
      <c r="E1" s="477"/>
      <c r="F1" s="477"/>
      <c r="G1" s="477"/>
      <c r="H1" s="477"/>
      <c r="I1" s="477"/>
      <c r="J1" s="477"/>
      <c r="K1" s="477"/>
      <c r="L1" s="477"/>
    </row>
    <row r="2" spans="1:13" ht="5.25" customHeight="1"/>
    <row r="3" spans="1:13">
      <c r="B3" s="478" t="s">
        <v>12776</v>
      </c>
      <c r="C3" s="478"/>
      <c r="D3" s="478"/>
      <c r="E3" s="478"/>
      <c r="F3" s="478"/>
      <c r="G3" s="478"/>
      <c r="H3" s="478"/>
      <c r="I3" s="478"/>
      <c r="J3" s="478"/>
      <c r="K3" s="478"/>
      <c r="L3" s="478"/>
    </row>
    <row r="4" spans="1:13" ht="9.75" customHeight="1"/>
    <row r="5" spans="1:13" ht="61.5" customHeight="1">
      <c r="A5" s="461"/>
      <c r="B5" s="479" t="s">
        <v>12777</v>
      </c>
      <c r="C5" s="479"/>
      <c r="D5" s="479"/>
      <c r="E5" s="479"/>
      <c r="F5" s="479"/>
      <c r="G5" s="479"/>
      <c r="H5" s="479"/>
      <c r="I5" s="479"/>
      <c r="J5" s="479"/>
      <c r="K5" s="479"/>
      <c r="L5" s="479"/>
      <c r="M5" s="462"/>
    </row>
    <row r="6" spans="1:13" ht="61.5" customHeight="1">
      <c r="A6" s="463"/>
      <c r="B6" s="474"/>
      <c r="C6" s="474"/>
      <c r="D6" s="474"/>
      <c r="E6" s="474"/>
      <c r="F6" s="474"/>
      <c r="G6" s="474"/>
      <c r="H6" s="474"/>
      <c r="I6" s="474"/>
      <c r="J6" s="474"/>
      <c r="K6" s="474"/>
      <c r="L6" s="474"/>
      <c r="M6" s="465"/>
    </row>
    <row r="7" spans="1:13" ht="81" customHeight="1">
      <c r="A7" s="466"/>
      <c r="B7" s="480"/>
      <c r="C7" s="480"/>
      <c r="D7" s="480"/>
      <c r="E7" s="480"/>
      <c r="F7" s="480"/>
      <c r="G7" s="480"/>
      <c r="H7" s="480"/>
      <c r="I7" s="480"/>
      <c r="J7" s="480"/>
      <c r="K7" s="480"/>
      <c r="L7" s="480"/>
      <c r="M7" s="467"/>
    </row>
    <row r="8" spans="1:13">
      <c r="B8" s="267" t="s">
        <v>12778</v>
      </c>
      <c r="C8" s="468"/>
      <c r="D8" s="468"/>
    </row>
    <row r="9" spans="1:13" ht="21" customHeight="1">
      <c r="C9" s="468" t="s">
        <v>3253</v>
      </c>
      <c r="D9" s="481" t="s">
        <v>12779</v>
      </c>
      <c r="E9" s="481"/>
      <c r="F9" s="481"/>
      <c r="G9" s="481"/>
      <c r="H9" s="481"/>
      <c r="I9" s="481"/>
      <c r="J9" s="481"/>
      <c r="K9" s="481"/>
      <c r="L9" s="481"/>
    </row>
    <row r="10" spans="1:13" ht="21" customHeight="1">
      <c r="C10" s="468"/>
      <c r="D10" s="469" t="s">
        <v>12794</v>
      </c>
      <c r="E10" s="469"/>
      <c r="F10" s="469"/>
      <c r="G10" s="469"/>
      <c r="H10" s="469"/>
      <c r="I10" s="469"/>
      <c r="J10" s="469"/>
      <c r="K10" s="469"/>
      <c r="L10" s="469"/>
    </row>
    <row r="11" spans="1:13" ht="21" customHeight="1">
      <c r="C11" s="468"/>
      <c r="D11" s="469" t="s">
        <v>12795</v>
      </c>
      <c r="E11" s="469"/>
      <c r="F11" s="469"/>
      <c r="G11" s="469"/>
      <c r="H11" s="469"/>
      <c r="I11" s="469"/>
      <c r="J11" s="469"/>
      <c r="K11" s="469"/>
      <c r="L11" s="469"/>
    </row>
    <row r="12" spans="1:13" ht="21" customHeight="1">
      <c r="C12" s="468"/>
      <c r="D12" s="481" t="s">
        <v>12785</v>
      </c>
      <c r="E12" s="481"/>
      <c r="F12" s="481"/>
      <c r="G12" s="481"/>
      <c r="H12" s="481"/>
      <c r="I12" s="481"/>
      <c r="J12" s="481"/>
      <c r="K12" s="481"/>
      <c r="L12" s="481"/>
    </row>
    <row r="13" spans="1:13" ht="21" customHeight="1">
      <c r="C13" s="468"/>
      <c r="D13" s="469" t="s">
        <v>12788</v>
      </c>
      <c r="E13" s="469"/>
      <c r="F13" s="469"/>
      <c r="G13" s="469"/>
      <c r="H13" s="469"/>
      <c r="I13" s="469"/>
      <c r="J13" s="469"/>
      <c r="K13" s="469"/>
      <c r="L13" s="469"/>
    </row>
    <row r="14" spans="1:13" ht="21" customHeight="1">
      <c r="C14" s="468"/>
      <c r="D14" s="469" t="s">
        <v>12789</v>
      </c>
      <c r="E14" s="469"/>
      <c r="F14" s="469"/>
      <c r="G14" s="469"/>
      <c r="H14" s="469"/>
      <c r="I14" s="469"/>
      <c r="J14" s="469"/>
      <c r="K14" s="469"/>
      <c r="L14" s="469"/>
    </row>
    <row r="15" spans="1:13" ht="38.25" customHeight="1">
      <c r="C15" s="468" t="s">
        <v>12793</v>
      </c>
      <c r="D15" s="474" t="s">
        <v>12792</v>
      </c>
      <c r="E15" s="474"/>
      <c r="F15" s="474"/>
      <c r="G15" s="474"/>
      <c r="H15" s="474"/>
      <c r="I15" s="474"/>
      <c r="J15" s="474"/>
      <c r="K15" s="474"/>
      <c r="L15" s="474"/>
    </row>
    <row r="16" spans="1:13" ht="12.75" customHeight="1">
      <c r="D16" s="470"/>
      <c r="E16" s="470"/>
      <c r="F16" s="470"/>
      <c r="G16" s="470"/>
      <c r="H16" s="470"/>
      <c r="I16" s="470"/>
      <c r="J16" s="470"/>
      <c r="K16" s="470"/>
      <c r="L16" s="470"/>
    </row>
    <row r="17" spans="2:12" ht="21" customHeight="1">
      <c r="B17" s="267" t="s">
        <v>12780</v>
      </c>
      <c r="D17" s="470"/>
      <c r="E17" s="470"/>
      <c r="F17" s="470"/>
      <c r="G17" s="470"/>
      <c r="H17" s="470"/>
      <c r="I17" s="470"/>
      <c r="J17" s="470"/>
      <c r="K17" s="470"/>
      <c r="L17" s="470"/>
    </row>
    <row r="18" spans="2:12" ht="21" customHeight="1">
      <c r="C18" s="468" t="s">
        <v>12781</v>
      </c>
      <c r="D18" s="475" t="s">
        <v>12782</v>
      </c>
      <c r="E18" s="476"/>
      <c r="F18" s="476"/>
      <c r="G18" s="476"/>
      <c r="H18" s="476"/>
      <c r="I18" s="476"/>
      <c r="J18" s="476"/>
      <c r="K18" s="476"/>
      <c r="L18" s="476"/>
    </row>
    <row r="19" spans="2:12" ht="9.75" customHeight="1">
      <c r="C19" s="468"/>
      <c r="D19" s="464"/>
      <c r="E19" s="464"/>
      <c r="F19" s="464"/>
      <c r="G19" s="464"/>
      <c r="H19" s="464"/>
      <c r="I19" s="464"/>
      <c r="J19" s="464"/>
      <c r="K19" s="464"/>
      <c r="L19" s="464"/>
    </row>
    <row r="20" spans="2:12" ht="8.25" customHeight="1"/>
    <row r="21" spans="2:12" ht="21" customHeight="1">
      <c r="D21" s="267" t="s">
        <v>12783</v>
      </c>
    </row>
    <row r="22" spans="2:12">
      <c r="E22" s="267" t="s">
        <v>12784</v>
      </c>
    </row>
    <row r="24" spans="2:12" ht="10.5" customHeight="1"/>
  </sheetData>
  <mergeCells count="7">
    <mergeCell ref="D15:L15"/>
    <mergeCell ref="D18:L18"/>
    <mergeCell ref="B1:L1"/>
    <mergeCell ref="B3:L3"/>
    <mergeCell ref="B5:L7"/>
    <mergeCell ref="D9:L9"/>
    <mergeCell ref="D12:L12"/>
  </mergeCells>
  <phoneticPr fontId="5"/>
  <pageMargins left="0.31496062992125984" right="0.31496062992125984"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274"/>
  <sheetViews>
    <sheetView showGridLines="0" view="pageBreakPreview" topLeftCell="A36" zoomScale="85" zoomScaleNormal="90" zoomScaleSheetLayoutView="85" workbookViewId="0">
      <selection activeCell="F12" sqref="F12"/>
    </sheetView>
  </sheetViews>
  <sheetFormatPr defaultRowHeight="14.25"/>
  <cols>
    <col min="1" max="1" width="0.5" style="10" customWidth="1"/>
    <col min="2" max="2" width="1.125" style="10" customWidth="1"/>
    <col min="3" max="3" width="1.375" style="10" customWidth="1"/>
    <col min="4" max="4" width="4.625" style="10" customWidth="1"/>
    <col min="5" max="5" width="48.375" style="10" customWidth="1"/>
    <col min="6" max="6" width="45" style="10" customWidth="1"/>
    <col min="7" max="7" width="16.375" style="237" customWidth="1"/>
    <col min="8" max="8" width="58.125" style="31" customWidth="1"/>
    <col min="9" max="9" width="0.125" style="10" customWidth="1"/>
    <col min="10" max="10" width="18.75" style="10" customWidth="1"/>
    <col min="11" max="11" width="6.125" style="10" customWidth="1"/>
    <col min="12" max="53" width="5.5" style="10" customWidth="1"/>
    <col min="54" max="16384" width="9" style="10"/>
  </cols>
  <sheetData>
    <row r="1" spans="1:10" ht="32.25" customHeight="1" thickBot="1">
      <c r="A1" s="482" t="s">
        <v>10213</v>
      </c>
      <c r="B1" s="482"/>
      <c r="C1" s="482"/>
      <c r="D1" s="482"/>
      <c r="E1" s="482"/>
      <c r="F1" s="482"/>
      <c r="G1" s="482"/>
      <c r="H1" s="482"/>
    </row>
    <row r="2" spans="1:10" s="305" customFormat="1" ht="22.5" customHeight="1" thickBot="1">
      <c r="A2" s="302" t="s">
        <v>3173</v>
      </c>
      <c r="B2" s="303"/>
      <c r="C2" s="303"/>
      <c r="D2" s="303"/>
      <c r="E2" s="303"/>
      <c r="F2" s="303"/>
      <c r="G2" s="235"/>
      <c r="H2" s="304"/>
    </row>
    <row r="3" spans="1:10" s="274" customFormat="1" ht="22.5" customHeight="1">
      <c r="A3" s="268"/>
      <c r="B3" s="269"/>
      <c r="C3" s="270" t="s">
        <v>3175</v>
      </c>
      <c r="D3" s="271"/>
      <c r="E3" s="270"/>
      <c r="F3" s="272"/>
      <c r="G3" s="236"/>
      <c r="H3" s="273"/>
    </row>
    <row r="4" spans="1:10" ht="22.5" customHeight="1" thickBot="1">
      <c r="B4" s="11"/>
      <c r="C4" s="12"/>
      <c r="D4" s="13"/>
      <c r="E4" s="14" t="s">
        <v>148</v>
      </c>
      <c r="F4" s="15" t="s">
        <v>147</v>
      </c>
      <c r="G4" s="238" t="s">
        <v>146</v>
      </c>
      <c r="H4" s="16" t="s">
        <v>10178</v>
      </c>
      <c r="J4" s="261" t="s">
        <v>10181</v>
      </c>
    </row>
    <row r="5" spans="1:10" ht="21.75" customHeight="1" thickTop="1" thickBot="1">
      <c r="B5" s="11"/>
      <c r="C5" s="17"/>
      <c r="D5" s="44" t="s">
        <v>3154</v>
      </c>
      <c r="E5" s="17" t="s">
        <v>12790</v>
      </c>
      <c r="F5" s="4"/>
      <c r="G5" s="240" t="s">
        <v>29</v>
      </c>
      <c r="H5" s="231"/>
      <c r="J5" s="239" t="str">
        <f>IF(F5="","【入力がありません！】","")</f>
        <v>【入力がありません！】</v>
      </c>
    </row>
    <row r="6" spans="1:10" ht="21.75" customHeight="1" thickTop="1" thickBot="1">
      <c r="B6" s="11"/>
      <c r="C6" s="17"/>
      <c r="D6" s="44"/>
      <c r="E6" s="17" t="s">
        <v>12791</v>
      </c>
      <c r="F6" s="4"/>
      <c r="G6" s="240" t="s">
        <v>29</v>
      </c>
      <c r="H6" s="231"/>
      <c r="J6" s="239"/>
    </row>
    <row r="7" spans="1:10" ht="21.75" customHeight="1" thickTop="1" thickBot="1">
      <c r="B7" s="11"/>
      <c r="C7" s="17"/>
      <c r="D7" s="44" t="s">
        <v>3155</v>
      </c>
      <c r="E7" s="17" t="s">
        <v>7</v>
      </c>
      <c r="F7" s="5"/>
      <c r="G7" s="241" t="s">
        <v>29</v>
      </c>
      <c r="H7" s="29"/>
      <c r="J7" s="239" t="str">
        <f>IF(F7="","【入力がありません！】","")</f>
        <v>【入力がありません！】</v>
      </c>
    </row>
    <row r="8" spans="1:10" ht="21.75" customHeight="1" thickTop="1">
      <c r="B8" s="11"/>
      <c r="C8" s="17"/>
      <c r="D8" s="44" t="s">
        <v>3139</v>
      </c>
      <c r="E8" s="17" t="s">
        <v>14</v>
      </c>
      <c r="F8" s="247" t="str">
        <f>IF(F5="","","116"&amp;TEXT(F5,"0000000000"))</f>
        <v/>
      </c>
      <c r="G8" s="226" t="s">
        <v>151</v>
      </c>
      <c r="H8" s="251"/>
      <c r="J8" s="260"/>
    </row>
    <row r="9" spans="1:10" ht="21" customHeight="1">
      <c r="B9" s="11"/>
      <c r="C9" s="17"/>
      <c r="D9" s="44" t="s">
        <v>3141</v>
      </c>
      <c r="E9" s="17" t="s">
        <v>3142</v>
      </c>
      <c r="F9" s="227" t="s">
        <v>3143</v>
      </c>
      <c r="G9" s="226" t="s">
        <v>150</v>
      </c>
      <c r="H9" s="252"/>
      <c r="J9" s="260"/>
    </row>
    <row r="10" spans="1:10" ht="21" customHeight="1">
      <c r="B10" s="11"/>
      <c r="C10" s="17"/>
      <c r="D10" s="44" t="s">
        <v>3140</v>
      </c>
      <c r="E10" s="17" t="s">
        <v>3350</v>
      </c>
      <c r="F10" s="227" t="s">
        <v>145</v>
      </c>
      <c r="G10" s="226" t="s">
        <v>150</v>
      </c>
      <c r="H10" s="251"/>
      <c r="J10" s="260"/>
    </row>
    <row r="11" spans="1:10" ht="21" customHeight="1">
      <c r="B11" s="11"/>
      <c r="C11" s="485"/>
      <c r="D11" s="483" t="s">
        <v>3145</v>
      </c>
      <c r="E11" s="17" t="s">
        <v>3144</v>
      </c>
      <c r="F11" s="228">
        <v>116</v>
      </c>
      <c r="G11" s="226" t="s">
        <v>150</v>
      </c>
      <c r="H11" s="253"/>
      <c r="J11" s="260"/>
    </row>
    <row r="12" spans="1:10" ht="21" customHeight="1" thickBot="1">
      <c r="B12" s="11"/>
      <c r="C12" s="486"/>
      <c r="D12" s="484"/>
      <c r="E12" s="17" t="s">
        <v>25</v>
      </c>
      <c r="F12" s="248" t="s">
        <v>3297</v>
      </c>
      <c r="G12" s="226" t="s">
        <v>150</v>
      </c>
      <c r="H12" s="253"/>
      <c r="J12" s="260"/>
    </row>
    <row r="13" spans="1:10" ht="21.75" customHeight="1" thickTop="1" thickBot="1">
      <c r="B13" s="11"/>
      <c r="C13" s="17"/>
      <c r="D13" s="44" t="s">
        <v>3146</v>
      </c>
      <c r="E13" s="17" t="s">
        <v>21</v>
      </c>
      <c r="F13" s="5"/>
      <c r="G13" s="241" t="s">
        <v>29</v>
      </c>
      <c r="H13" s="29"/>
      <c r="J13" s="239" t="str">
        <f>IF(F13="","【入力がありません！】","")</f>
        <v>【入力がありません！】</v>
      </c>
    </row>
    <row r="14" spans="1:10" ht="53.25" customHeight="1" thickTop="1" thickBot="1">
      <c r="B14" s="11"/>
      <c r="C14" s="17"/>
      <c r="D14" s="44" t="s">
        <v>3147</v>
      </c>
      <c r="E14" s="17" t="s">
        <v>24</v>
      </c>
      <c r="F14" s="6"/>
      <c r="G14" s="242" t="s">
        <v>23</v>
      </c>
      <c r="H14" s="233" t="s">
        <v>10194</v>
      </c>
      <c r="J14" s="239" t="str">
        <f>IF(F14="","【入力がありません！】","")</f>
        <v>【入力がありません！】</v>
      </c>
    </row>
    <row r="15" spans="1:10" ht="21.75" customHeight="1" thickTop="1" thickBot="1">
      <c r="B15" s="11"/>
      <c r="C15" s="17"/>
      <c r="D15" s="44" t="s">
        <v>3148</v>
      </c>
      <c r="E15" s="17" t="s">
        <v>11</v>
      </c>
      <c r="F15" s="7"/>
      <c r="G15" s="241" t="s">
        <v>29</v>
      </c>
      <c r="H15" s="29" t="s">
        <v>153</v>
      </c>
      <c r="J15" s="239" t="str">
        <f>IF(F15="","【入力がありません！】","")</f>
        <v>【入力がありません！】</v>
      </c>
    </row>
    <row r="16" spans="1:10" ht="21.75" customHeight="1" thickTop="1" thickBot="1">
      <c r="B16" s="11"/>
      <c r="C16" s="17"/>
      <c r="D16" s="44" t="s">
        <v>3149</v>
      </c>
      <c r="E16" s="17" t="s">
        <v>22</v>
      </c>
      <c r="F16" s="249" t="str">
        <f ca="1">IF(F15="","",DATEDIF(F15,TODAY(),"Y"))</f>
        <v/>
      </c>
      <c r="G16" s="226" t="s">
        <v>151</v>
      </c>
      <c r="H16" s="251"/>
      <c r="I16" s="23"/>
      <c r="J16" s="260"/>
    </row>
    <row r="17" spans="2:10" ht="21.75" customHeight="1" thickTop="1" thickBot="1">
      <c r="B17" s="11"/>
      <c r="C17" s="17"/>
      <c r="D17" s="44" t="s">
        <v>3156</v>
      </c>
      <c r="E17" s="17" t="s">
        <v>10</v>
      </c>
      <c r="F17" s="6"/>
      <c r="G17" s="242" t="s">
        <v>23</v>
      </c>
      <c r="H17" s="29"/>
      <c r="J17" s="239" t="str">
        <f>IF(F17="","【入力がありません！】","")</f>
        <v>【入力がありません！】</v>
      </c>
    </row>
    <row r="18" spans="2:10" ht="47.25" customHeight="1" thickTop="1" thickBot="1">
      <c r="B18" s="11"/>
      <c r="C18" s="17"/>
      <c r="D18" s="44" t="s">
        <v>3157</v>
      </c>
      <c r="E18" s="17" t="s">
        <v>9960</v>
      </c>
      <c r="F18" s="8"/>
      <c r="G18" s="241" t="s">
        <v>29</v>
      </c>
      <c r="H18" s="232" t="s">
        <v>10183</v>
      </c>
      <c r="J18" s="239" t="str">
        <f>IF(F17="あり（5.に移植部位を英語でご記入ください）",IF(F18="","【入力がありません！】",""),"")</f>
        <v/>
      </c>
    </row>
    <row r="19" spans="2:10" ht="21.75" customHeight="1" thickTop="1" thickBot="1">
      <c r="B19" s="11"/>
      <c r="C19" s="17"/>
      <c r="D19" s="44" t="s">
        <v>3150</v>
      </c>
      <c r="E19" s="17" t="s">
        <v>0</v>
      </c>
      <c r="F19" s="8"/>
      <c r="G19" s="242" t="s">
        <v>23</v>
      </c>
      <c r="H19" s="29" t="s">
        <v>10184</v>
      </c>
      <c r="J19" s="239" t="str">
        <f>IF(F19="","【入力がありません！】","")</f>
        <v>【入力がありません！】</v>
      </c>
    </row>
    <row r="20" spans="2:10" ht="21.75" customHeight="1" thickTop="1" thickBot="1">
      <c r="B20" s="11"/>
      <c r="C20" s="17"/>
      <c r="D20" s="44" t="s">
        <v>3151</v>
      </c>
      <c r="E20" s="17" t="s">
        <v>132</v>
      </c>
      <c r="F20" s="8"/>
      <c r="G20" s="241" t="s">
        <v>29</v>
      </c>
      <c r="H20" s="29" t="s">
        <v>10196</v>
      </c>
      <c r="J20" s="239" t="str">
        <f>IF(F19="あり",IF(F20="","【入力がありません！】",""),"")</f>
        <v/>
      </c>
    </row>
    <row r="21" spans="2:10" ht="21.75" customHeight="1" thickTop="1" thickBot="1">
      <c r="B21" s="11"/>
      <c r="C21" s="17"/>
      <c r="D21" s="44" t="s">
        <v>3152</v>
      </c>
      <c r="E21" s="17" t="s">
        <v>92</v>
      </c>
      <c r="F21" s="151"/>
      <c r="G21" s="242" t="s">
        <v>23</v>
      </c>
      <c r="H21" s="29" t="s">
        <v>10197</v>
      </c>
      <c r="J21" s="239" t="str">
        <f>IF(F19="あり",IF(F21="","【入力がありません！】",""),"")</f>
        <v/>
      </c>
    </row>
    <row r="22" spans="2:10" ht="76.5" customHeight="1" thickTop="1" thickBot="1">
      <c r="B22" s="11"/>
      <c r="C22" s="17"/>
      <c r="D22" s="44" t="s">
        <v>10214</v>
      </c>
      <c r="E22" s="24" t="s">
        <v>10219</v>
      </c>
      <c r="F22" s="7"/>
      <c r="G22" s="242" t="s">
        <v>12729</v>
      </c>
      <c r="H22" s="489" t="s">
        <v>12786</v>
      </c>
      <c r="J22" s="239" t="str">
        <f>IF(F22="","【入力がありません！】","")</f>
        <v>【入力がありません！】</v>
      </c>
    </row>
    <row r="23" spans="2:10" ht="22.5" customHeight="1" thickTop="1" thickBot="1">
      <c r="B23" s="11"/>
      <c r="C23" s="17"/>
      <c r="D23" s="44" t="s">
        <v>10215</v>
      </c>
      <c r="E23" s="24" t="s">
        <v>10220</v>
      </c>
      <c r="F23" s="360"/>
      <c r="G23" s="315" t="s">
        <v>12787</v>
      </c>
      <c r="H23" s="490"/>
      <c r="J23" s="361" t="str">
        <f t="shared" ref="J23:J28" si="0">IF(F23="","【階層がある場合は入力】","")</f>
        <v>【階層がある場合は入力】</v>
      </c>
    </row>
    <row r="24" spans="2:10" ht="22.5" customHeight="1" thickTop="1" thickBot="1">
      <c r="B24" s="11"/>
      <c r="C24" s="17"/>
      <c r="D24" s="44" t="s">
        <v>10216</v>
      </c>
      <c r="E24" s="24" t="s">
        <v>10221</v>
      </c>
      <c r="F24" s="360"/>
      <c r="G24" s="315" t="s">
        <v>12787</v>
      </c>
      <c r="H24" s="490"/>
      <c r="J24" s="361" t="str">
        <f t="shared" si="0"/>
        <v>【階層がある場合は入力】</v>
      </c>
    </row>
    <row r="25" spans="2:10" ht="22.5" customHeight="1" thickTop="1" thickBot="1">
      <c r="B25" s="11"/>
      <c r="C25" s="17"/>
      <c r="D25" s="44" t="s">
        <v>10217</v>
      </c>
      <c r="E25" s="24" t="s">
        <v>10222</v>
      </c>
      <c r="F25" s="360"/>
      <c r="G25" s="315" t="s">
        <v>12787</v>
      </c>
      <c r="H25" s="490"/>
      <c r="J25" s="361" t="str">
        <f t="shared" si="0"/>
        <v>【階層がある場合は入力】</v>
      </c>
    </row>
    <row r="26" spans="2:10" ht="22.5" customHeight="1" thickTop="1" thickBot="1">
      <c r="B26" s="11"/>
      <c r="C26" s="17"/>
      <c r="D26" s="44" t="s">
        <v>10218</v>
      </c>
      <c r="E26" s="24" t="s">
        <v>10223</v>
      </c>
      <c r="F26" s="360"/>
      <c r="G26" s="315" t="s">
        <v>12787</v>
      </c>
      <c r="H26" s="490"/>
      <c r="J26" s="361" t="str">
        <f t="shared" si="0"/>
        <v>【階層がある場合は入力】</v>
      </c>
    </row>
    <row r="27" spans="2:10" ht="22.5" customHeight="1" thickTop="1" thickBot="1">
      <c r="B27" s="11"/>
      <c r="C27" s="17"/>
      <c r="D27" s="44" t="s">
        <v>10226</v>
      </c>
      <c r="E27" s="24" t="s">
        <v>10224</v>
      </c>
      <c r="F27" s="360"/>
      <c r="G27" s="315" t="s">
        <v>12787</v>
      </c>
      <c r="H27" s="490"/>
      <c r="J27" s="361" t="str">
        <f t="shared" si="0"/>
        <v>【階層がある場合は入力】</v>
      </c>
    </row>
    <row r="28" spans="2:10" ht="22.5" customHeight="1" thickTop="1" thickBot="1">
      <c r="B28" s="11"/>
      <c r="C28" s="17"/>
      <c r="D28" s="44" t="s">
        <v>10227</v>
      </c>
      <c r="E28" s="24" t="s">
        <v>10225</v>
      </c>
      <c r="F28" s="360"/>
      <c r="G28" s="315" t="s">
        <v>12787</v>
      </c>
      <c r="H28" s="491"/>
      <c r="J28" s="361" t="str">
        <f t="shared" si="0"/>
        <v>【階層がある場合は入力】</v>
      </c>
    </row>
    <row r="29" spans="2:10" ht="42" customHeight="1" thickTop="1" thickBot="1">
      <c r="B29" s="11"/>
      <c r="C29" s="17"/>
      <c r="D29" s="134" t="s">
        <v>3153</v>
      </c>
      <c r="E29" s="24" t="s">
        <v>140</v>
      </c>
      <c r="F29" s="153"/>
      <c r="G29" s="254" t="s">
        <v>29</v>
      </c>
      <c r="H29" s="255" t="s">
        <v>10339</v>
      </c>
      <c r="J29" s="239" t="str">
        <f>IF(F22="その他(Other)",IF(F29="","【入力がありません！】",""),"")</f>
        <v/>
      </c>
    </row>
    <row r="30" spans="2:10" ht="21.75" customHeight="1" thickTop="1" thickBot="1">
      <c r="C30" s="487" t="s">
        <v>10185</v>
      </c>
      <c r="D30" s="488"/>
      <c r="E30" s="24" t="s">
        <v>10186</v>
      </c>
      <c r="F30" s="152"/>
      <c r="G30" s="259" t="s">
        <v>23</v>
      </c>
      <c r="H30" s="234" t="s">
        <v>10198</v>
      </c>
      <c r="I30" s="258"/>
      <c r="J30" s="239" t="str">
        <f>IF(F30="","【入力がありません！】","")</f>
        <v>【入力がありません！】</v>
      </c>
    </row>
    <row r="31" spans="2:10" ht="21.75" customHeight="1" thickTop="1" thickBot="1">
      <c r="C31" s="132"/>
      <c r="D31" s="243" t="s">
        <v>3158</v>
      </c>
      <c r="E31" s="25" t="s">
        <v>9955</v>
      </c>
      <c r="F31" s="152"/>
      <c r="G31" s="256" t="s">
        <v>23</v>
      </c>
      <c r="H31" s="257" t="s">
        <v>10340</v>
      </c>
      <c r="J31" s="239" t="str">
        <f>IF(F31="","【入力がありません！】","")</f>
        <v>【入力がありません！】</v>
      </c>
    </row>
    <row r="32" spans="2:10" ht="21.75" customHeight="1" thickTop="1" thickBot="1">
      <c r="C32" s="24"/>
      <c r="D32" s="44" t="s">
        <v>3159</v>
      </c>
      <c r="E32" s="17" t="s">
        <v>9956</v>
      </c>
      <c r="F32" s="3"/>
      <c r="G32" s="242" t="s">
        <v>23</v>
      </c>
      <c r="H32" s="234" t="s">
        <v>154</v>
      </c>
      <c r="J32" s="239" t="str">
        <f>IF(F31="その他","",IF(F32="","【入力がありません！】",""))</f>
        <v>【入力がありません！】</v>
      </c>
    </row>
    <row r="33" spans="1:14" ht="32.25" customHeight="1" thickTop="1" thickBot="1">
      <c r="C33" s="24"/>
      <c r="D33" s="44" t="s">
        <v>3160</v>
      </c>
      <c r="E33" s="220" t="s">
        <v>9957</v>
      </c>
      <c r="F33" s="8"/>
      <c r="G33" s="241" t="s">
        <v>29</v>
      </c>
      <c r="H33" s="233" t="s">
        <v>10182</v>
      </c>
      <c r="J33" s="239" t="str">
        <f>IF(F31="その他",IF(F33="","【入力がありません！】",""),"")</f>
        <v/>
      </c>
    </row>
    <row r="34" spans="1:14" ht="21.75" customHeight="1" thickTop="1" thickBot="1">
      <c r="C34" s="24"/>
      <c r="D34" s="44" t="s">
        <v>3161</v>
      </c>
      <c r="E34" s="17" t="s">
        <v>9958</v>
      </c>
      <c r="F34" s="6"/>
      <c r="G34" s="242" t="s">
        <v>23</v>
      </c>
      <c r="H34" s="234"/>
      <c r="J34" s="239" t="str">
        <f>IF(F34="","【入力がありません！】","")</f>
        <v>【入力がありません！】</v>
      </c>
    </row>
    <row r="35" spans="1:14" ht="21.75" customHeight="1" thickTop="1" thickBot="1">
      <c r="C35" s="24"/>
      <c r="D35" s="44" t="s">
        <v>3162</v>
      </c>
      <c r="E35" s="17" t="s">
        <v>9959</v>
      </c>
      <c r="F35" s="150"/>
      <c r="G35" s="264" t="s">
        <v>10180</v>
      </c>
      <c r="H35" s="29"/>
      <c r="J35" s="260"/>
    </row>
    <row r="36" spans="1:14" s="280" customFormat="1" ht="22.5" customHeight="1" thickTop="1" thickBot="1">
      <c r="A36" s="276"/>
      <c r="B36" s="277"/>
      <c r="C36" s="270" t="s">
        <v>3174</v>
      </c>
      <c r="D36" s="271"/>
      <c r="E36" s="270"/>
      <c r="F36" s="272"/>
      <c r="G36" s="278"/>
      <c r="H36" s="279"/>
    </row>
    <row r="37" spans="1:14" ht="22.5" customHeight="1" thickTop="1" thickBot="1">
      <c r="B37" s="26"/>
      <c r="C37" s="17"/>
      <c r="D37" s="44" t="s">
        <v>3163</v>
      </c>
      <c r="E37" s="17" t="s">
        <v>1</v>
      </c>
      <c r="F37" s="471"/>
      <c r="G37" s="241" t="s">
        <v>29</v>
      </c>
      <c r="H37" s="29" t="s">
        <v>153</v>
      </c>
      <c r="J37" s="239" t="str">
        <f>IF(F37="","【入力がありません！】","")</f>
        <v>【入力がありません！】</v>
      </c>
    </row>
    <row r="38" spans="1:14" ht="38.25" customHeight="1" thickTop="1" thickBot="1">
      <c r="B38" s="11"/>
      <c r="C38" s="17"/>
      <c r="D38" s="44" t="s">
        <v>3164</v>
      </c>
      <c r="E38" s="27" t="s">
        <v>94</v>
      </c>
      <c r="F38" s="8"/>
      <c r="G38" s="242" t="s">
        <v>23</v>
      </c>
      <c r="H38" s="29" t="s">
        <v>10206</v>
      </c>
      <c r="J38" s="239" t="str">
        <f>IF(F38="","【入力がありません！】","")</f>
        <v>【入力がありません！】</v>
      </c>
    </row>
    <row r="39" spans="1:14" ht="33.75" customHeight="1" thickTop="1" thickBot="1">
      <c r="B39" s="11"/>
      <c r="C39" s="17"/>
      <c r="D39" s="44" t="s">
        <v>3165</v>
      </c>
      <c r="E39" s="27" t="s">
        <v>95</v>
      </c>
      <c r="F39" s="8"/>
      <c r="G39" s="242" t="s">
        <v>23</v>
      </c>
      <c r="H39" s="29" t="s">
        <v>10206</v>
      </c>
      <c r="J39" s="239" t="str">
        <f>IF(F39="","【入力がありません！】","")</f>
        <v>【入力がありません！】</v>
      </c>
    </row>
    <row r="40" spans="1:14" ht="73.5" customHeight="1" thickTop="1" thickBot="1">
      <c r="B40" s="11"/>
      <c r="C40" s="17"/>
      <c r="D40" s="44" t="s">
        <v>3166</v>
      </c>
      <c r="E40" s="27" t="s">
        <v>96</v>
      </c>
      <c r="F40" s="8"/>
      <c r="G40" s="242" t="s">
        <v>23</v>
      </c>
      <c r="H40" s="29" t="s">
        <v>10206</v>
      </c>
      <c r="J40" s="239" t="str">
        <f>IF(F40="","【入力がありません！】","")</f>
        <v>【入力がありません！】</v>
      </c>
    </row>
    <row r="41" spans="1:14" ht="26.25" customHeight="1" thickTop="1" thickBot="1">
      <c r="B41" s="28"/>
      <c r="C41" s="17"/>
      <c r="D41" s="44" t="s">
        <v>10189</v>
      </c>
      <c r="E41" s="27" t="s">
        <v>10190</v>
      </c>
      <c r="F41" s="8"/>
      <c r="G41" s="242" t="s">
        <v>23</v>
      </c>
      <c r="H41" s="29"/>
      <c r="J41" s="239" t="str">
        <f>IF(F41="","【入力がありません！】","")</f>
        <v>【入力がありません！】</v>
      </c>
    </row>
    <row r="42" spans="1:14" s="280" customFormat="1" ht="22.5" customHeight="1" thickTop="1">
      <c r="A42" s="276"/>
      <c r="B42" s="277"/>
      <c r="C42" s="270" t="s">
        <v>3176</v>
      </c>
      <c r="D42" s="271"/>
      <c r="E42" s="270"/>
      <c r="F42" s="275"/>
      <c r="G42" s="278"/>
      <c r="H42" s="279"/>
    </row>
    <row r="43" spans="1:14" ht="18.75" customHeight="1">
      <c r="B43" s="26"/>
      <c r="C43" s="17"/>
      <c r="D43" s="44" t="s">
        <v>3167</v>
      </c>
      <c r="E43" s="22" t="s">
        <v>2</v>
      </c>
      <c r="F43" s="229"/>
      <c r="G43" s="226" t="s">
        <v>151</v>
      </c>
      <c r="H43" s="251" t="s">
        <v>10195</v>
      </c>
    </row>
    <row r="44" spans="1:14" ht="18.75" customHeight="1">
      <c r="B44" s="11"/>
      <c r="C44" s="17"/>
      <c r="D44" s="44" t="s">
        <v>3168</v>
      </c>
      <c r="E44" s="22" t="s">
        <v>3</v>
      </c>
      <c r="F44" s="229"/>
      <c r="G44" s="226" t="s">
        <v>151</v>
      </c>
      <c r="H44" s="251" t="s">
        <v>10195</v>
      </c>
    </row>
    <row r="45" spans="1:14" s="280" customFormat="1" ht="22.5" customHeight="1" thickBot="1">
      <c r="B45" s="277"/>
      <c r="C45" s="270" t="s">
        <v>3177</v>
      </c>
      <c r="D45" s="271"/>
      <c r="E45" s="270"/>
      <c r="F45" s="281"/>
      <c r="G45" s="282"/>
      <c r="H45" s="279"/>
    </row>
    <row r="46" spans="1:14" ht="21.75" customHeight="1" thickTop="1" thickBot="1">
      <c r="B46" s="11"/>
      <c r="C46" s="17"/>
      <c r="D46" s="44" t="s">
        <v>3169</v>
      </c>
      <c r="E46" s="17" t="s">
        <v>26</v>
      </c>
      <c r="F46" s="8"/>
      <c r="G46" s="242" t="s">
        <v>23</v>
      </c>
      <c r="H46" s="29"/>
      <c r="J46" s="239" t="str">
        <f t="shared" ref="J46:J56" si="1">IF(F46="","【入力がありません！】","")</f>
        <v>【入力がありません！】</v>
      </c>
      <c r="N46" s="10" t="s">
        <v>12754</v>
      </c>
    </row>
    <row r="47" spans="1:14" ht="42" customHeight="1" thickTop="1" thickBot="1">
      <c r="B47" s="11"/>
      <c r="C47" s="17"/>
      <c r="D47" s="44" t="s">
        <v>3170</v>
      </c>
      <c r="E47" s="17" t="s">
        <v>27</v>
      </c>
      <c r="F47" s="8"/>
      <c r="G47" s="242" t="s">
        <v>23</v>
      </c>
      <c r="H47" s="233" t="s">
        <v>10328</v>
      </c>
      <c r="J47" s="239" t="str">
        <f t="shared" si="1"/>
        <v>【入力がありません！】</v>
      </c>
    </row>
    <row r="48" spans="1:14" ht="21.75" customHeight="1" thickTop="1" thickBot="1">
      <c r="B48" s="11"/>
      <c r="C48" s="17"/>
      <c r="D48" s="44" t="s">
        <v>3171</v>
      </c>
      <c r="E48" s="17" t="s">
        <v>111</v>
      </c>
      <c r="F48" s="8"/>
      <c r="G48" s="241" t="s">
        <v>29</v>
      </c>
      <c r="H48" s="29" t="s">
        <v>3269</v>
      </c>
      <c r="J48" s="239" t="str">
        <f>IF(F47="その他",IF(F48="","【入力がありません！】",""),"")</f>
        <v/>
      </c>
    </row>
    <row r="49" spans="2:10" ht="21.75" customHeight="1" thickTop="1" thickBot="1">
      <c r="B49" s="11"/>
      <c r="C49" s="17"/>
      <c r="D49" s="44" t="s">
        <v>3172</v>
      </c>
      <c r="E49" s="17" t="s">
        <v>15</v>
      </c>
      <c r="F49" s="350"/>
      <c r="G49" s="241" t="s">
        <v>29</v>
      </c>
      <c r="H49" s="246" t="s">
        <v>10179</v>
      </c>
      <c r="J49" s="239" t="str">
        <f t="shared" si="1"/>
        <v>【入力がありません！】</v>
      </c>
    </row>
    <row r="50" spans="2:10" ht="48.75" customHeight="1" thickTop="1" thickBot="1">
      <c r="B50" s="11"/>
      <c r="C50" s="17"/>
      <c r="D50" s="44" t="s">
        <v>10235</v>
      </c>
      <c r="E50" s="17" t="s">
        <v>10301</v>
      </c>
      <c r="F50" s="350"/>
      <c r="G50" s="241" t="s">
        <v>29</v>
      </c>
      <c r="H50" s="233" t="s">
        <v>10302</v>
      </c>
      <c r="J50" s="239"/>
    </row>
    <row r="51" spans="2:10" ht="21.75" customHeight="1" thickTop="1" thickBot="1">
      <c r="B51" s="11"/>
      <c r="C51" s="17"/>
      <c r="D51" s="44" t="s">
        <v>10303</v>
      </c>
      <c r="E51" s="17" t="s">
        <v>10234</v>
      </c>
      <c r="F51" s="8"/>
      <c r="G51" s="242" t="s">
        <v>23</v>
      </c>
      <c r="H51" s="246" t="s">
        <v>10179</v>
      </c>
      <c r="J51" s="239" t="str">
        <f t="shared" si="1"/>
        <v>【入力がありません！】</v>
      </c>
    </row>
    <row r="52" spans="2:10" ht="21.75" customHeight="1" thickTop="1" thickBot="1">
      <c r="B52" s="11"/>
      <c r="C52" s="17"/>
      <c r="D52" s="44" t="s">
        <v>10304</v>
      </c>
      <c r="E52" s="17" t="s">
        <v>10236</v>
      </c>
      <c r="F52" s="8"/>
      <c r="G52" s="254" t="s">
        <v>29</v>
      </c>
      <c r="H52" s="255" t="s">
        <v>10341</v>
      </c>
      <c r="J52" s="239" t="str">
        <f>IF(F51="その他",IF(F52="","【入力がありません！】",""),"")</f>
        <v/>
      </c>
    </row>
    <row r="53" spans="2:10" ht="21.75" customHeight="1" thickTop="1" thickBot="1">
      <c r="B53" s="11"/>
      <c r="C53" s="17"/>
      <c r="D53" s="44" t="s">
        <v>10305</v>
      </c>
      <c r="E53" s="17" t="s">
        <v>10233</v>
      </c>
      <c r="F53" s="472"/>
      <c r="G53" s="241" t="s">
        <v>29</v>
      </c>
      <c r="H53" s="246" t="s">
        <v>10179</v>
      </c>
      <c r="J53" s="239" t="str">
        <f t="shared" si="1"/>
        <v>【入力がありません！】</v>
      </c>
    </row>
    <row r="54" spans="2:10" ht="21.75" customHeight="1" thickTop="1" thickBot="1">
      <c r="B54" s="11"/>
      <c r="C54" s="17"/>
      <c r="D54" s="44" t="s">
        <v>3181</v>
      </c>
      <c r="E54" s="17" t="s">
        <v>3349</v>
      </c>
      <c r="F54" s="473"/>
      <c r="G54" s="241" t="s">
        <v>29</v>
      </c>
      <c r="H54" s="246" t="s">
        <v>10179</v>
      </c>
      <c r="J54" s="239" t="str">
        <f t="shared" si="1"/>
        <v>【入力がありません！】</v>
      </c>
    </row>
    <row r="55" spans="2:10" ht="36.75" customHeight="1" thickTop="1" thickBot="1">
      <c r="B55" s="11"/>
      <c r="C55" s="17"/>
      <c r="D55" s="44" t="s">
        <v>10306</v>
      </c>
      <c r="E55" s="17" t="s">
        <v>4</v>
      </c>
      <c r="F55" s="471"/>
      <c r="G55" s="241" t="s">
        <v>29</v>
      </c>
      <c r="H55" s="233" t="s">
        <v>10307</v>
      </c>
      <c r="J55" s="239" t="str">
        <f t="shared" si="1"/>
        <v>【入力がありません！】</v>
      </c>
    </row>
    <row r="56" spans="2:10" ht="21.75" customHeight="1" thickTop="1" thickBot="1">
      <c r="B56" s="11"/>
      <c r="C56" s="17"/>
      <c r="D56" s="44" t="s">
        <v>10308</v>
      </c>
      <c r="E56" s="17" t="s">
        <v>28</v>
      </c>
      <c r="F56" s="55"/>
      <c r="G56" s="242" t="s">
        <v>23</v>
      </c>
      <c r="H56" s="29"/>
      <c r="J56" s="239" t="str">
        <f t="shared" si="1"/>
        <v>【入力がありません！】</v>
      </c>
    </row>
    <row r="57" spans="2:10" ht="21.75" customHeight="1" thickTop="1" thickBot="1">
      <c r="B57" s="11"/>
      <c r="C57" s="17"/>
      <c r="D57" s="44" t="s">
        <v>10310</v>
      </c>
      <c r="E57" s="17" t="s">
        <v>10309</v>
      </c>
      <c r="F57" s="8"/>
      <c r="G57" s="241" t="s">
        <v>29</v>
      </c>
      <c r="H57" s="29" t="s">
        <v>10327</v>
      </c>
      <c r="J57" s="239" t="str">
        <f>IF(F56="その他",IF(F57="","【入力がありません！】",""),"")</f>
        <v/>
      </c>
    </row>
    <row r="58" spans="2:10" ht="21.75" customHeight="1" thickTop="1" thickBot="1">
      <c r="B58" s="11"/>
      <c r="C58" s="17"/>
      <c r="D58" s="44" t="s">
        <v>10311</v>
      </c>
      <c r="E58" s="17" t="s">
        <v>120</v>
      </c>
      <c r="F58" s="8"/>
      <c r="G58" s="242" t="s">
        <v>23</v>
      </c>
      <c r="H58" s="29"/>
      <c r="J58" s="239" t="str">
        <f>IF(F58="","【入力がありません！】","")</f>
        <v>【入力がありません！】</v>
      </c>
    </row>
    <row r="59" spans="2:10" ht="21.75" customHeight="1" thickTop="1" thickBot="1">
      <c r="B59" s="11"/>
      <c r="C59" s="17"/>
      <c r="D59" s="44" t="s">
        <v>10312</v>
      </c>
      <c r="E59" s="27" t="s">
        <v>117</v>
      </c>
      <c r="F59" s="8"/>
      <c r="G59" s="242" t="s">
        <v>23</v>
      </c>
      <c r="H59" s="29" t="s">
        <v>10330</v>
      </c>
      <c r="J59" s="239" t="str">
        <f>IF(OR("原発巣"=$F$58,"転移巣"=$F$58),IF(F59="","【入力がありません！】",""),"")</f>
        <v/>
      </c>
    </row>
    <row r="60" spans="2:10" ht="21.75" customHeight="1" thickTop="1" thickBot="1">
      <c r="B60" s="11"/>
      <c r="C60" s="17"/>
      <c r="D60" s="44" t="s">
        <v>3179</v>
      </c>
      <c r="E60" s="17" t="s">
        <v>139</v>
      </c>
      <c r="F60" s="8"/>
      <c r="G60" s="241" t="s">
        <v>29</v>
      </c>
      <c r="H60" s="29" t="s">
        <v>10329</v>
      </c>
      <c r="J60" s="239" t="str">
        <f>IF(F59="その他",IF(F60="","【入力がありません！】",""),"")</f>
        <v/>
      </c>
    </row>
    <row r="61" spans="2:10" ht="21.75" customHeight="1" thickTop="1" thickBot="1">
      <c r="B61" s="11"/>
      <c r="C61" s="17"/>
      <c r="D61" s="44" t="s">
        <v>3348</v>
      </c>
      <c r="E61" s="17" t="s">
        <v>10418</v>
      </c>
      <c r="F61" s="55"/>
      <c r="G61" s="242" t="s">
        <v>23</v>
      </c>
      <c r="H61" s="29"/>
      <c r="J61" s="239" t="str">
        <f>IF(F61="","【入力がありません！】","")</f>
        <v>【入力がありません！】</v>
      </c>
    </row>
    <row r="62" spans="2:10" ht="21.75" customHeight="1" thickTop="1" thickBot="1">
      <c r="B62" s="11"/>
      <c r="C62" s="17"/>
      <c r="D62" s="44" t="s">
        <v>10470</v>
      </c>
      <c r="E62" s="17" t="s">
        <v>10418</v>
      </c>
      <c r="F62" s="55"/>
      <c r="G62" s="242" t="s">
        <v>23</v>
      </c>
      <c r="H62" s="29"/>
      <c r="J62" s="239" t="str">
        <f>IF(F61="その他","",IF(F62="","【入力がありません！】",""))</f>
        <v>【入力がありません！】</v>
      </c>
    </row>
    <row r="63" spans="2:10" ht="34.5" customHeight="1" thickTop="1" thickBot="1">
      <c r="B63" s="11"/>
      <c r="C63" s="17"/>
      <c r="D63" s="44" t="s">
        <v>10471</v>
      </c>
      <c r="E63" s="220" t="s">
        <v>10472</v>
      </c>
      <c r="F63" s="8"/>
      <c r="G63" s="241" t="s">
        <v>29</v>
      </c>
      <c r="H63" s="233" t="s">
        <v>10473</v>
      </c>
      <c r="J63" s="239" t="str">
        <f>IF(F61="その他",IF(F63="","【入力がありません！】",""),"")</f>
        <v/>
      </c>
    </row>
    <row r="64" spans="2:10" ht="34.5" customHeight="1" thickTop="1" thickBot="1">
      <c r="B64" s="11"/>
      <c r="C64" s="17"/>
      <c r="D64" s="44" t="s">
        <v>3180</v>
      </c>
      <c r="E64" s="220" t="s">
        <v>12753</v>
      </c>
      <c r="F64" s="9"/>
      <c r="G64" s="241" t="s">
        <v>29</v>
      </c>
      <c r="H64" s="233"/>
      <c r="J64" s="239" t="str">
        <f>IF(F63="その他","",IF(F64="","【入力がありません！】",""))</f>
        <v>【入力がありません！】</v>
      </c>
    </row>
    <row r="65" spans="2:10" ht="21.75" customHeight="1" thickTop="1" thickBot="1">
      <c r="B65" s="11"/>
      <c r="C65" s="17"/>
      <c r="D65" s="44" t="s">
        <v>10313</v>
      </c>
      <c r="E65" s="17" t="s">
        <v>5</v>
      </c>
      <c r="F65" s="225"/>
      <c r="G65" s="264" t="s">
        <v>10180</v>
      </c>
      <c r="H65" s="29" t="s">
        <v>153</v>
      </c>
      <c r="J65" s="260"/>
    </row>
    <row r="66" spans="2:10" ht="21.75" customHeight="1" thickTop="1">
      <c r="B66" s="11"/>
      <c r="C66" s="17"/>
      <c r="D66" s="44" t="s">
        <v>10314</v>
      </c>
      <c r="E66" s="17" t="s">
        <v>6</v>
      </c>
      <c r="F66" s="230"/>
      <c r="G66" s="226" t="s">
        <v>152</v>
      </c>
      <c r="H66" s="251" t="s">
        <v>3178</v>
      </c>
    </row>
    <row r="67" spans="2:10" ht="21.75" customHeight="1">
      <c r="B67" s="11"/>
      <c r="C67" s="17"/>
      <c r="D67" s="44" t="s">
        <v>12752</v>
      </c>
      <c r="E67" s="17" t="s">
        <v>129</v>
      </c>
      <c r="F67" s="227"/>
      <c r="G67" s="226" t="s">
        <v>152</v>
      </c>
      <c r="H67" s="251" t="s">
        <v>3178</v>
      </c>
    </row>
    <row r="68" spans="2:10" ht="12.75" customHeight="1"/>
    <row r="69" spans="2:10" ht="12.75" customHeight="1"/>
    <row r="70" spans="2:10" ht="12.75" customHeight="1"/>
    <row r="71" spans="2:10" ht="12.75" customHeight="1"/>
    <row r="72" spans="2:10" ht="12.75" customHeight="1"/>
    <row r="73" spans="2:10" ht="12.75" customHeight="1"/>
    <row r="74" spans="2:10" ht="12.75" customHeight="1"/>
    <row r="75" spans="2:10" ht="12.75" customHeight="1"/>
    <row r="76" spans="2:10" ht="12.75" customHeight="1"/>
    <row r="77" spans="2:10" ht="12.75" customHeight="1"/>
    <row r="78" spans="2:10" ht="12.75" customHeight="1"/>
    <row r="79" spans="2:10" ht="12.75" customHeight="1"/>
    <row r="80" spans="2: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sheetData>
  <sheetProtection selectLockedCells="1"/>
  <autoFilter ref="A4:J4" xr:uid="{00000000-0009-0000-0000-000000000000}"/>
  <dataConsolidate/>
  <mergeCells count="5">
    <mergeCell ref="A1:H1"/>
    <mergeCell ref="D11:D12"/>
    <mergeCell ref="C11:C12"/>
    <mergeCell ref="C30:D30"/>
    <mergeCell ref="H22:H28"/>
  </mergeCells>
  <phoneticPr fontId="5"/>
  <conditionalFormatting sqref="F18">
    <cfRule type="expression" dxfId="599" priority="113">
      <formula>$F$17="あり（5.に移植部位を英語でご記入ください）"</formula>
    </cfRule>
  </conditionalFormatting>
  <conditionalFormatting sqref="F20">
    <cfRule type="expression" dxfId="598" priority="112">
      <formula>$F$19="あり"</formula>
    </cfRule>
  </conditionalFormatting>
  <conditionalFormatting sqref="F21">
    <cfRule type="expression" dxfId="597" priority="111">
      <formula>$F$19="あり"</formula>
    </cfRule>
  </conditionalFormatting>
  <conditionalFormatting sqref="F23:F28">
    <cfRule type="expression" dxfId="596" priority="13">
      <formula>F22&lt;&gt;""</formula>
    </cfRule>
  </conditionalFormatting>
  <conditionalFormatting sqref="F29">
    <cfRule type="expression" dxfId="595" priority="110">
      <formula>$F$22="その他(Other)"</formula>
    </cfRule>
  </conditionalFormatting>
  <conditionalFormatting sqref="F32">
    <cfRule type="expression" dxfId="594" priority="101">
      <formula>$F$31="その他"</formula>
    </cfRule>
  </conditionalFormatting>
  <conditionalFormatting sqref="F33">
    <cfRule type="expression" dxfId="593" priority="103">
      <formula>$F$31="その他"</formula>
    </cfRule>
  </conditionalFormatting>
  <conditionalFormatting sqref="F48">
    <cfRule type="expression" dxfId="592" priority="109">
      <formula>$F$47="その他"</formula>
    </cfRule>
  </conditionalFormatting>
  <conditionalFormatting sqref="F50">
    <cfRule type="expression" dxfId="591" priority="26">
      <formula>$F$46="保険外併用療法"</formula>
    </cfRule>
  </conditionalFormatting>
  <conditionalFormatting sqref="F52">
    <cfRule type="expression" dxfId="590" priority="29">
      <formula>$F$51="その他"</formula>
    </cfRule>
  </conditionalFormatting>
  <conditionalFormatting sqref="F53:F54">
    <cfRule type="expression" priority="100">
      <formula>$F$22="肺（Lung）"</formula>
    </cfRule>
  </conditionalFormatting>
  <conditionalFormatting sqref="F57">
    <cfRule type="expression" dxfId="589" priority="102">
      <formula>$F$56="その他"</formula>
    </cfRule>
  </conditionalFormatting>
  <conditionalFormatting sqref="F59">
    <cfRule type="expression" dxfId="588" priority="105">
      <formula>OR($F$58="原発巣",$F$58="転移巣")</formula>
    </cfRule>
  </conditionalFormatting>
  <conditionalFormatting sqref="F60">
    <cfRule type="expression" dxfId="587" priority="104">
      <formula>$F$59="その他"</formula>
    </cfRule>
  </conditionalFormatting>
  <conditionalFormatting sqref="F63">
    <cfRule type="expression" dxfId="586" priority="3">
      <formula>$F$61="その他"</formula>
    </cfRule>
  </conditionalFormatting>
  <conditionalFormatting sqref="F67">
    <cfRule type="expression" dxfId="585" priority="106">
      <formula>$F$66="あり"</formula>
    </cfRule>
  </conditionalFormatting>
  <conditionalFormatting sqref="J5:J7">
    <cfRule type="cellIs" dxfId="584" priority="97" operator="equal">
      <formula>"【入力がありません！】"</formula>
    </cfRule>
    <cfRule type="cellIs" dxfId="583" priority="96" operator="equal">
      <formula>"－"</formula>
    </cfRule>
  </conditionalFormatting>
  <conditionalFormatting sqref="J13:J15">
    <cfRule type="cellIs" dxfId="582" priority="91" operator="equal">
      <formula>"【入力がありません！】"</formula>
    </cfRule>
    <cfRule type="cellIs" dxfId="581" priority="90" operator="equal">
      <formula>"－"</formula>
    </cfRule>
  </conditionalFormatting>
  <conditionalFormatting sqref="J17:J22">
    <cfRule type="cellIs" dxfId="580" priority="89" operator="equal">
      <formula>"【入力がありません！】"</formula>
    </cfRule>
    <cfRule type="cellIs" dxfId="579" priority="88" operator="equal">
      <formula>"－"</formula>
    </cfRule>
  </conditionalFormatting>
  <conditionalFormatting sqref="J23:J28">
    <cfRule type="cellIs" dxfId="578" priority="6" operator="equal">
      <formula>"【階層がある場合は入力】"</formula>
    </cfRule>
  </conditionalFormatting>
  <conditionalFormatting sqref="J29:J34">
    <cfRule type="cellIs" dxfId="577" priority="41" operator="equal">
      <formula>"【入力がありません！】"</formula>
    </cfRule>
    <cfRule type="cellIs" dxfId="576" priority="40" operator="equal">
      <formula>"－"</formula>
    </cfRule>
  </conditionalFormatting>
  <conditionalFormatting sqref="J37:J41">
    <cfRule type="cellIs" dxfId="575" priority="31" operator="equal">
      <formula>"【入力がありません！】"</formula>
    </cfRule>
    <cfRule type="cellIs" dxfId="574" priority="30" operator="equal">
      <formula>"－"</formula>
    </cfRule>
  </conditionalFormatting>
  <conditionalFormatting sqref="J46:J48">
    <cfRule type="cellIs" dxfId="573" priority="33" operator="equal">
      <formula>"【入力がありません！】"</formula>
    </cfRule>
  </conditionalFormatting>
  <conditionalFormatting sqref="J46:J64">
    <cfRule type="cellIs" dxfId="572" priority="1" operator="equal">
      <formula>"－"</formula>
    </cfRule>
  </conditionalFormatting>
  <conditionalFormatting sqref="J49:J51">
    <cfRule type="cellIs" dxfId="571" priority="61" operator="equal">
      <formula>"【入力がありません！】"</formula>
    </cfRule>
  </conditionalFormatting>
  <conditionalFormatting sqref="J52">
    <cfRule type="cellIs" dxfId="570" priority="28" operator="equal">
      <formula>"【入力がありません！】"</formula>
    </cfRule>
  </conditionalFormatting>
  <conditionalFormatting sqref="J53:J54">
    <cfRule type="cellIs" dxfId="569" priority="57" operator="equal">
      <formula>"【入力がありません！】"</formula>
    </cfRule>
  </conditionalFormatting>
  <conditionalFormatting sqref="J55:J64">
    <cfRule type="cellIs" dxfId="568" priority="2" operator="equal">
      <formula>"【入力がありません！】"</formula>
    </cfRule>
  </conditionalFormatting>
  <dataValidations count="8">
    <dataValidation type="whole" allowBlank="1" showInputMessage="1" showErrorMessage="1" sqref="F5:F6" xr:uid="{00000000-0002-0000-0000-000000000000}">
      <formula1>0</formula1>
      <formula2>9999999999</formula2>
    </dataValidation>
    <dataValidation type="list" allowBlank="1" showInputMessage="1" showErrorMessage="1" sqref="F32" xr:uid="{00000000-0002-0000-0000-000001000000}">
      <formula1>INDIRECT(F31)</formula1>
    </dataValidation>
    <dataValidation type="list" allowBlank="1" showInputMessage="1" showErrorMessage="1" sqref="F31" xr:uid="{00000000-0002-0000-0000-000002000000}">
      <formula1>がん種区分</formula1>
    </dataValidation>
    <dataValidation type="custom" imeMode="halfAlpha" allowBlank="1" showInputMessage="1" showErrorMessage="1" sqref="F18 F20" xr:uid="{00000000-0002-0000-0000-000003000000}">
      <formula1>F17&lt;&gt;"なし"</formula1>
    </dataValidation>
    <dataValidation imeMode="halfAlpha" allowBlank="1" showInputMessage="1" showErrorMessage="1" sqref="F15 F33 F22:F28" xr:uid="{00000000-0002-0000-0000-000004000000}"/>
    <dataValidation type="list" imeMode="halfAlpha" allowBlank="1" showInputMessage="1" showErrorMessage="1" sqref="F61" xr:uid="{00000000-0002-0000-0000-000005000000}">
      <formula1>検体採取部位</formula1>
    </dataValidation>
    <dataValidation type="list" imeMode="halfAlpha" allowBlank="1" showInputMessage="1" showErrorMessage="1" sqref="F62" xr:uid="{00000000-0002-0000-0000-000006000000}">
      <formula1>INDIRECT(F61)</formula1>
    </dataValidation>
    <dataValidation type="list" allowBlank="1" showInputMessage="1" showErrorMessage="1" sqref="F47" xr:uid="{60926BA4-A62C-49C4-88B8-DC9854712CDC}">
      <formula1>"NCC Oncopanel,GenMineTOP,F1 CDx,F1Liquid CDx,Oncomine Target Test,TSO Panel,G360CDx,その他"</formula1>
    </dataValidation>
  </dataValidations>
  <pageMargins left="0.31496062992125984" right="0.31496062992125984" top="0" bottom="3.937007874015748E-2" header="0.31496062992125984" footer="0.31496062992125984"/>
  <pageSetup paperSize="8" scale="74"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7000000}">
          <x14:formula1>
            <xm:f>選択データ!$B$2:$C$2</xm:f>
          </x14:formula1>
          <xm:sqref>F17</xm:sqref>
        </x14:dataValidation>
        <x14:dataValidation type="list" allowBlank="1" showInputMessage="1" showErrorMessage="1" xr:uid="{00000000-0002-0000-0000-000008000000}">
          <x14:formula1>
            <xm:f>選択データ!$B$6:$C$6</xm:f>
          </x14:formula1>
          <xm:sqref>F19</xm:sqref>
        </x14:dataValidation>
        <x14:dataValidation type="list" allowBlank="1" showInputMessage="1" showErrorMessage="1" xr:uid="{00000000-0002-0000-0000-00000A000000}">
          <x14:formula1>
            <xm:f>選択データ!$B$8:$E$8</xm:f>
          </x14:formula1>
          <xm:sqref>F21</xm:sqref>
        </x14:dataValidation>
        <x14:dataValidation type="list" allowBlank="1" showInputMessage="1" showErrorMessage="1" xr:uid="{00000000-0002-0000-0000-00000B000000}">
          <x14:formula1>
            <xm:f>選択データ!$B$82:$F$82</xm:f>
          </x14:formula1>
          <xm:sqref>F34</xm:sqref>
        </x14:dataValidation>
        <x14:dataValidation type="list" allowBlank="1" showInputMessage="1" showErrorMessage="1" xr:uid="{00000000-0002-0000-0000-00000C000000}">
          <x14:formula1>
            <xm:f>選択データ!$B$84:$C$84</xm:f>
          </x14:formula1>
          <xm:sqref>F38</xm:sqref>
        </x14:dataValidation>
        <x14:dataValidation type="list" allowBlank="1" showInputMessage="1" showErrorMessage="1" xr:uid="{00000000-0002-0000-0000-00000D000000}">
          <x14:formula1>
            <xm:f>選択データ!$B$86:$D$86</xm:f>
          </x14:formula1>
          <xm:sqref>F39</xm:sqref>
        </x14:dataValidation>
        <x14:dataValidation type="list" allowBlank="1" showInputMessage="1" showErrorMessage="1" xr:uid="{00000000-0002-0000-0000-00000E000000}">
          <x14:formula1>
            <xm:f>選択データ!$B$88:$D$88</xm:f>
          </x14:formula1>
          <xm:sqref>F40</xm:sqref>
        </x14:dataValidation>
        <x14:dataValidation type="list" allowBlank="1" showInputMessage="1" showErrorMessage="1" xr:uid="{00000000-0002-0000-0000-00000F000000}">
          <x14:formula1>
            <xm:f>選択データ!$B$4:$D$4</xm:f>
          </x14:formula1>
          <xm:sqref>F14</xm:sqref>
        </x14:dataValidation>
        <x14:dataValidation type="list" allowBlank="1" showInputMessage="1" showErrorMessage="1" xr:uid="{00000000-0002-0000-0000-000010000000}">
          <x14:formula1>
            <xm:f>選択データ!$B$92:$C$92</xm:f>
          </x14:formula1>
          <xm:sqref>F46</xm:sqref>
        </x14:dataValidation>
        <x14:dataValidation type="list" allowBlank="1" showInputMessage="1" showErrorMessage="1" xr:uid="{00000000-0002-0000-0000-000012000000}">
          <x14:formula1>
            <xm:f>選択データ!$B$96:$E$96</xm:f>
          </x14:formula1>
          <xm:sqref>F51</xm:sqref>
        </x14:dataValidation>
        <x14:dataValidation type="list" allowBlank="1" showInputMessage="1" showErrorMessage="1" xr:uid="{00000000-0002-0000-0000-000013000000}">
          <x14:formula1>
            <xm:f>選択データ!$B$98:$E$98</xm:f>
          </x14:formula1>
          <xm:sqref>F56</xm:sqref>
        </x14:dataValidation>
        <x14:dataValidation type="list" allowBlank="1" showInputMessage="1" showErrorMessage="1" xr:uid="{00000000-0002-0000-0000-000014000000}">
          <x14:formula1>
            <xm:f>選択データ!$B$100:$D$100</xm:f>
          </x14:formula1>
          <xm:sqref>F58</xm:sqref>
        </x14:dataValidation>
        <x14:dataValidation type="list" allowBlank="1" showInputMessage="1" showErrorMessage="1" xr:uid="{00000000-0002-0000-0000-000015000000}">
          <x14:formula1>
            <xm:f>選択データ!$B$102:$AW$102</xm:f>
          </x14:formula1>
          <xm:sqref>F59</xm:sqref>
        </x14:dataValidation>
        <x14:dataValidation type="list" allowBlank="1" showInputMessage="1" showErrorMessage="1" xr:uid="{00000000-0002-0000-0000-000016000000}">
          <x14:formula1>
            <xm:f>選択データ!$B$121:$C$121</xm:f>
          </x14:formula1>
          <xm:sqref>F66</xm:sqref>
        </x14:dataValidation>
        <x14:dataValidation type="list" allowBlank="1" showInputMessage="1" showErrorMessage="1" xr:uid="{00000000-0002-0000-0000-000017000000}">
          <x14:formula1>
            <xm:f>選択データ!$B$123:$I$123</xm:f>
          </x14:formula1>
          <xm:sqref>F67</xm:sqref>
        </x14:dataValidation>
        <x14:dataValidation type="list" allowBlank="1" showInputMessage="1" showErrorMessage="1" xr:uid="{00000000-0002-0000-0000-000018000000}">
          <x14:formula1>
            <xm:f>選択データ!$B$80:$C$80</xm:f>
          </x14:formula1>
          <xm:sqref>F30</xm:sqref>
        </x14:dataValidation>
        <x14:dataValidation type="list" allowBlank="1" showInputMessage="1" showErrorMessage="1" xr:uid="{00000000-0002-0000-0000-000019000000}">
          <x14:formula1>
            <xm:f>選択データ!$B$90:$C$90</xm:f>
          </x14:formula1>
          <xm:sqref>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9C91-2AB5-4C27-A348-D248A463670A}">
  <sheetPr>
    <tabColor rgb="FFFFC000"/>
  </sheetPr>
  <dimension ref="A1:R297"/>
  <sheetViews>
    <sheetView showGridLines="0" topLeftCell="C16" zoomScaleNormal="100" workbookViewId="0">
      <selection activeCell="G36" sqref="G36"/>
    </sheetView>
  </sheetViews>
  <sheetFormatPr defaultRowHeight="13.5"/>
  <cols>
    <col min="1" max="1" width="1" customWidth="1"/>
    <col min="2" max="2" width="1.625" customWidth="1"/>
    <col min="3" max="3" width="2.875" customWidth="1"/>
    <col min="4" max="4" width="4.625" customWidth="1"/>
    <col min="5" max="5" width="24.75" style="392" bestFit="1" customWidth="1"/>
    <col min="6" max="6" width="20.125" style="445" customWidth="1"/>
    <col min="7" max="8" width="20.125" style="392" customWidth="1"/>
    <col min="9" max="13" width="9" style="392"/>
    <col min="14" max="14" width="45.375" style="392" customWidth="1"/>
  </cols>
  <sheetData>
    <row r="1" spans="1:14" ht="29.25" thickBot="1">
      <c r="A1" s="482" t="s">
        <v>10213</v>
      </c>
      <c r="B1" s="482"/>
      <c r="C1" s="482"/>
      <c r="D1" s="482"/>
      <c r="E1" s="482"/>
      <c r="F1" s="482"/>
      <c r="G1" s="482"/>
      <c r="H1" s="482"/>
      <c r="I1" s="482"/>
    </row>
    <row r="3" spans="1:14">
      <c r="B3" t="s">
        <v>3190</v>
      </c>
    </row>
    <row r="4" spans="1:14" ht="21" customHeight="1">
      <c r="E4" s="393" t="s">
        <v>12737</v>
      </c>
      <c r="F4" s="446" t="s">
        <v>147</v>
      </c>
      <c r="G4" s="393" t="s">
        <v>146</v>
      </c>
      <c r="H4" s="498" t="s">
        <v>10510</v>
      </c>
      <c r="I4" s="499"/>
      <c r="J4" s="499"/>
      <c r="K4" s="499"/>
      <c r="L4" s="499"/>
      <c r="M4" s="499"/>
      <c r="N4" s="499"/>
    </row>
    <row r="5" spans="1:14" ht="21" customHeight="1">
      <c r="E5" s="393" t="s">
        <v>10537</v>
      </c>
      <c r="F5" s="394"/>
      <c r="G5" s="395" t="s">
        <v>29</v>
      </c>
      <c r="H5" s="492" t="s">
        <v>3270</v>
      </c>
      <c r="I5" s="493"/>
      <c r="J5" s="493"/>
      <c r="K5" s="493"/>
      <c r="L5" s="493"/>
      <c r="M5" s="493"/>
      <c r="N5" s="493"/>
    </row>
    <row r="6" spans="1:14" ht="21" customHeight="1">
      <c r="E6" s="393" t="s">
        <v>10538</v>
      </c>
      <c r="F6" s="447"/>
      <c r="G6" s="395" t="s">
        <v>29</v>
      </c>
      <c r="H6" s="492" t="s">
        <v>3271</v>
      </c>
      <c r="I6" s="493"/>
      <c r="J6" s="493"/>
      <c r="K6" s="493"/>
      <c r="L6" s="493"/>
      <c r="M6" s="493"/>
      <c r="N6" s="493"/>
    </row>
    <row r="7" spans="1:14" ht="21" customHeight="1">
      <c r="E7" s="393" t="s">
        <v>10539</v>
      </c>
      <c r="F7" s="448"/>
      <c r="G7" s="397" t="s">
        <v>23</v>
      </c>
      <c r="H7" s="492"/>
      <c r="I7" s="493"/>
      <c r="J7" s="493"/>
      <c r="K7" s="493"/>
      <c r="L7" s="493"/>
      <c r="M7" s="493"/>
      <c r="N7" s="493"/>
    </row>
    <row r="8" spans="1:14" ht="21" customHeight="1">
      <c r="E8" s="393" t="s">
        <v>3136</v>
      </c>
      <c r="F8" s="448"/>
      <c r="G8" s="397" t="s">
        <v>23</v>
      </c>
      <c r="H8" s="492"/>
      <c r="I8" s="493"/>
      <c r="J8" s="493"/>
      <c r="K8" s="493"/>
      <c r="L8" s="493"/>
      <c r="M8" s="493"/>
      <c r="N8" s="493"/>
    </row>
    <row r="9" spans="1:14" ht="21" customHeight="1">
      <c r="E9" s="393" t="s">
        <v>10511</v>
      </c>
      <c r="F9" s="449"/>
      <c r="G9" s="395" t="s">
        <v>29</v>
      </c>
      <c r="H9" s="492" t="s">
        <v>12733</v>
      </c>
      <c r="I9" s="493"/>
      <c r="J9" s="493"/>
      <c r="K9" s="493"/>
      <c r="L9" s="493"/>
      <c r="M9" s="493"/>
      <c r="N9" s="493"/>
    </row>
    <row r="10" spans="1:14" ht="21" customHeight="1">
      <c r="E10" s="393" t="s">
        <v>10512</v>
      </c>
      <c r="F10" s="449"/>
      <c r="G10" s="395" t="s">
        <v>29</v>
      </c>
      <c r="H10" s="492" t="s">
        <v>12732</v>
      </c>
      <c r="I10" s="493"/>
      <c r="J10" s="493"/>
      <c r="K10" s="493"/>
      <c r="L10" s="493"/>
      <c r="M10" s="493"/>
      <c r="N10" s="493"/>
    </row>
    <row r="11" spans="1:14" ht="21" customHeight="1">
      <c r="E11" s="393" t="s">
        <v>10540</v>
      </c>
      <c r="F11" s="448"/>
      <c r="G11" s="397" t="s">
        <v>23</v>
      </c>
      <c r="H11" s="492" t="s">
        <v>10199</v>
      </c>
      <c r="I11" s="493"/>
      <c r="J11" s="493"/>
      <c r="K11" s="493"/>
      <c r="L11" s="493"/>
      <c r="M11" s="493"/>
      <c r="N11" s="493"/>
    </row>
    <row r="12" spans="1:14" ht="21" customHeight="1">
      <c r="E12" s="393" t="s">
        <v>10513</v>
      </c>
      <c r="F12" s="448"/>
      <c r="G12" s="397" t="s">
        <v>23</v>
      </c>
      <c r="H12" s="502"/>
      <c r="I12" s="503"/>
      <c r="J12" s="503"/>
      <c r="K12" s="503"/>
      <c r="L12" s="503"/>
      <c r="M12" s="503"/>
      <c r="N12" s="503"/>
    </row>
    <row r="13" spans="1:14" ht="21" customHeight="1">
      <c r="G13" s="399"/>
    </row>
    <row r="14" spans="1:14" ht="21" customHeight="1">
      <c r="E14" s="393" t="s">
        <v>10514</v>
      </c>
      <c r="F14" s="448" t="s">
        <v>10542</v>
      </c>
      <c r="G14" s="399" t="s">
        <v>23</v>
      </c>
      <c r="H14" s="500" t="s">
        <v>12731</v>
      </c>
      <c r="I14" s="500"/>
      <c r="J14" s="500"/>
      <c r="K14" s="500"/>
      <c r="L14" s="500"/>
      <c r="M14" s="500"/>
      <c r="N14" s="500"/>
    </row>
    <row r="15" spans="1:14" ht="21" customHeight="1">
      <c r="F15" s="445" t="s">
        <v>12565</v>
      </c>
      <c r="G15" s="399" t="s">
        <v>12566</v>
      </c>
      <c r="H15" s="392" t="s">
        <v>12567</v>
      </c>
      <c r="I15" s="399"/>
    </row>
    <row r="16" spans="1:14" ht="21" customHeight="1">
      <c r="A16">
        <v>1</v>
      </c>
      <c r="E16" s="393" t="s">
        <v>10515</v>
      </c>
      <c r="F16" s="449"/>
      <c r="G16" s="398"/>
      <c r="H16" s="398"/>
      <c r="I16" s="400" t="s">
        <v>12729</v>
      </c>
      <c r="J16" s="500" t="s">
        <v>12748</v>
      </c>
      <c r="K16" s="500"/>
      <c r="L16" s="500"/>
      <c r="M16" s="500"/>
      <c r="N16" s="500"/>
    </row>
    <row r="17" spans="5:14" ht="21" customHeight="1">
      <c r="E17" s="393" t="s">
        <v>10245</v>
      </c>
      <c r="F17" s="449"/>
      <c r="G17" s="398"/>
      <c r="H17" s="398"/>
      <c r="I17" s="400" t="s">
        <v>12730</v>
      </c>
      <c r="J17" s="500"/>
      <c r="K17" s="500"/>
      <c r="L17" s="500"/>
      <c r="M17" s="500"/>
      <c r="N17" s="500"/>
    </row>
    <row r="18" spans="5:14" ht="21" customHeight="1">
      <c r="E18" s="393" t="s">
        <v>10246</v>
      </c>
      <c r="F18" s="449"/>
      <c r="G18" s="398"/>
      <c r="H18" s="398"/>
      <c r="I18" s="400" t="s">
        <v>12730</v>
      </c>
      <c r="J18" s="500"/>
      <c r="K18" s="500"/>
      <c r="L18" s="500"/>
      <c r="M18" s="500"/>
      <c r="N18" s="500"/>
    </row>
    <row r="19" spans="5:14" ht="21" customHeight="1">
      <c r="E19" s="393" t="s">
        <v>10247</v>
      </c>
      <c r="F19" s="449"/>
      <c r="G19" s="398"/>
      <c r="H19" s="398"/>
      <c r="I19" s="400" t="s">
        <v>12730</v>
      </c>
      <c r="J19" s="500"/>
      <c r="K19" s="500"/>
      <c r="L19" s="500"/>
      <c r="M19" s="500"/>
      <c r="N19" s="500"/>
    </row>
    <row r="20" spans="5:14" ht="21" customHeight="1">
      <c r="E20" s="393" t="s">
        <v>10248</v>
      </c>
      <c r="F20" s="449"/>
      <c r="G20" s="398"/>
      <c r="H20" s="398"/>
      <c r="I20" s="400" t="s">
        <v>12730</v>
      </c>
      <c r="J20" s="500"/>
      <c r="K20" s="500"/>
      <c r="L20" s="500"/>
      <c r="M20" s="500"/>
      <c r="N20" s="500"/>
    </row>
    <row r="21" spans="5:14" ht="21" customHeight="1">
      <c r="E21" s="393" t="s">
        <v>10249</v>
      </c>
      <c r="F21" s="449"/>
      <c r="G21" s="398"/>
      <c r="H21" s="398"/>
      <c r="I21" s="400" t="s">
        <v>12730</v>
      </c>
      <c r="J21" s="500"/>
      <c r="K21" s="500"/>
      <c r="L21" s="500"/>
      <c r="M21" s="500"/>
      <c r="N21" s="500"/>
    </row>
    <row r="22" spans="5:14" ht="21" customHeight="1">
      <c r="E22" s="393" t="s">
        <v>10250</v>
      </c>
      <c r="F22" s="449"/>
      <c r="G22" s="398"/>
      <c r="H22" s="398"/>
      <c r="I22" s="400" t="s">
        <v>12730</v>
      </c>
      <c r="J22" s="500"/>
      <c r="K22" s="500"/>
      <c r="L22" s="500"/>
      <c r="M22" s="500"/>
      <c r="N22" s="500"/>
    </row>
    <row r="23" spans="5:14" ht="21" customHeight="1">
      <c r="E23" s="393" t="s">
        <v>12761</v>
      </c>
      <c r="F23" s="449"/>
      <c r="G23" s="398"/>
      <c r="H23" s="398"/>
      <c r="I23" s="400" t="s">
        <v>12758</v>
      </c>
      <c r="J23" s="444"/>
      <c r="K23" s="444"/>
      <c r="L23" s="444"/>
      <c r="M23" s="444"/>
      <c r="N23" s="444"/>
    </row>
    <row r="24" spans="5:14" ht="21" customHeight="1">
      <c r="E24" s="393" t="s">
        <v>10516</v>
      </c>
      <c r="F24" s="448"/>
      <c r="G24" s="396"/>
      <c r="H24" s="396"/>
      <c r="I24" s="399" t="s">
        <v>23</v>
      </c>
    </row>
    <row r="25" spans="5:14" ht="21" customHeight="1">
      <c r="E25" s="393" t="s">
        <v>10541</v>
      </c>
      <c r="F25" s="449"/>
      <c r="G25" s="398"/>
      <c r="H25" s="398"/>
      <c r="I25" s="400" t="s">
        <v>29</v>
      </c>
    </row>
    <row r="26" spans="5:14" ht="21" customHeight="1">
      <c r="E26" s="393" t="s">
        <v>12755</v>
      </c>
      <c r="F26" s="448"/>
      <c r="G26" s="399" t="s">
        <v>23</v>
      </c>
      <c r="I26" s="400"/>
    </row>
    <row r="27" spans="5:14" ht="21" customHeight="1">
      <c r="E27" s="393" t="s">
        <v>12756</v>
      </c>
      <c r="F27" s="448"/>
      <c r="G27" s="399" t="s">
        <v>23</v>
      </c>
      <c r="I27" s="400"/>
    </row>
    <row r="28" spans="5:14" ht="21" customHeight="1">
      <c r="E28" s="393" t="s">
        <v>12757</v>
      </c>
      <c r="F28" s="449"/>
      <c r="G28" s="400" t="s">
        <v>29</v>
      </c>
      <c r="I28" s="400"/>
    </row>
    <row r="29" spans="5:14" ht="21" customHeight="1">
      <c r="E29" s="393" t="s">
        <v>10517</v>
      </c>
      <c r="F29" s="450" t="s">
        <v>152</v>
      </c>
      <c r="G29" s="401" t="s">
        <v>12568</v>
      </c>
    </row>
    <row r="30" spans="5:14" ht="21" customHeight="1">
      <c r="E30" s="393" t="s">
        <v>12569</v>
      </c>
      <c r="F30" s="451"/>
      <c r="G30" s="399" t="s">
        <v>23</v>
      </c>
    </row>
    <row r="31" spans="5:14" ht="21" customHeight="1">
      <c r="E31" s="393" t="s">
        <v>12570</v>
      </c>
      <c r="F31" s="452"/>
      <c r="G31" s="399" t="s">
        <v>23</v>
      </c>
    </row>
    <row r="32" spans="5:14" ht="21" customHeight="1">
      <c r="E32" s="393" t="s">
        <v>12570</v>
      </c>
      <c r="F32" s="452"/>
      <c r="G32" s="400" t="s">
        <v>12765</v>
      </c>
    </row>
    <row r="33" spans="1:18" ht="21" customHeight="1">
      <c r="F33" s="453"/>
      <c r="G33" s="399"/>
    </row>
    <row r="34" spans="1:18" ht="21" customHeight="1">
      <c r="A34" t="s">
        <v>3200</v>
      </c>
    </row>
    <row r="35" spans="1:18" ht="21" customHeight="1">
      <c r="E35" s="393" t="s">
        <v>10518</v>
      </c>
      <c r="F35" s="451"/>
      <c r="G35" s="399" t="s">
        <v>23</v>
      </c>
    </row>
    <row r="36" spans="1:18" ht="21" customHeight="1">
      <c r="E36" s="402" t="s">
        <v>10519</v>
      </c>
      <c r="F36" s="452"/>
      <c r="G36" s="399" t="s">
        <v>23</v>
      </c>
      <c r="H36" s="500" t="s">
        <v>12736</v>
      </c>
      <c r="I36" s="500"/>
      <c r="J36" s="500"/>
      <c r="K36" s="500"/>
      <c r="L36" s="500"/>
      <c r="M36" s="500"/>
      <c r="N36" s="500"/>
    </row>
    <row r="37" spans="1:18" ht="21" customHeight="1">
      <c r="E37" s="403"/>
      <c r="F37" s="452"/>
      <c r="G37" s="399" t="s">
        <v>23</v>
      </c>
      <c r="R37" t="s">
        <v>10579</v>
      </c>
    </row>
    <row r="38" spans="1:18" ht="21" customHeight="1">
      <c r="E38" s="403"/>
      <c r="F38" s="452"/>
      <c r="G38" s="399" t="s">
        <v>23</v>
      </c>
      <c r="R38" t="s">
        <v>10688</v>
      </c>
    </row>
    <row r="39" spans="1:18" ht="21" customHeight="1">
      <c r="E39" s="404"/>
      <c r="F39" s="452"/>
      <c r="G39" s="399" t="s">
        <v>23</v>
      </c>
      <c r="R39" t="s">
        <v>10741</v>
      </c>
    </row>
    <row r="40" spans="1:18" ht="21" customHeight="1">
      <c r="E40" s="392" t="s">
        <v>10543</v>
      </c>
      <c r="F40" s="445" t="s">
        <v>12607</v>
      </c>
      <c r="G40" s="392" t="s">
        <v>12606</v>
      </c>
      <c r="R40" t="s">
        <v>11226</v>
      </c>
    </row>
    <row r="41" spans="1:18" ht="21" customHeight="1">
      <c r="E41" s="393" t="s">
        <v>10544</v>
      </c>
      <c r="F41" s="448"/>
      <c r="G41" s="396"/>
      <c r="H41" s="399" t="s">
        <v>23</v>
      </c>
      <c r="R41" t="s">
        <v>11937</v>
      </c>
    </row>
    <row r="42" spans="1:18" ht="21" customHeight="1">
      <c r="E42" s="393" t="s">
        <v>10545</v>
      </c>
      <c r="F42" s="448"/>
      <c r="G42" s="396"/>
      <c r="H42" s="399" t="s">
        <v>23</v>
      </c>
      <c r="R42" t="s">
        <v>11958</v>
      </c>
    </row>
    <row r="43" spans="1:18" ht="21" customHeight="1">
      <c r="E43" s="393" t="s">
        <v>10546</v>
      </c>
      <c r="F43" s="448"/>
      <c r="G43" s="396"/>
      <c r="H43" s="399" t="s">
        <v>23</v>
      </c>
      <c r="R43" t="s">
        <v>12056</v>
      </c>
    </row>
    <row r="44" spans="1:18" ht="21" customHeight="1">
      <c r="E44" s="393" t="s">
        <v>10547</v>
      </c>
      <c r="F44" s="448"/>
      <c r="G44" s="396"/>
      <c r="H44" s="399" t="s">
        <v>23</v>
      </c>
      <c r="R44" t="s">
        <v>12139</v>
      </c>
    </row>
    <row r="45" spans="1:18" ht="21" customHeight="1">
      <c r="G45" s="399"/>
      <c r="R45" t="s">
        <v>12222</v>
      </c>
    </row>
    <row r="46" spans="1:18" ht="21" customHeight="1" thickBot="1">
      <c r="R46" t="s">
        <v>12235</v>
      </c>
    </row>
    <row r="47" spans="1:18" ht="21" customHeight="1" thickTop="1" thickBot="1">
      <c r="D47" t="s">
        <v>12689</v>
      </c>
      <c r="F47" s="454" t="str" cm="1">
        <f t="array" ref="F47">+IF(OR(検体発送まで!F23="Salivary Carcinoma (SACA)_唾液腺癌",SUM((検体発送まで!F22=TRANSPOSE(R37:R48))*1)&lt;&gt;0),"対象","対象外")</f>
        <v>対象外</v>
      </c>
      <c r="G47" s="401" t="s">
        <v>12749</v>
      </c>
      <c r="R47" t="s">
        <v>12441</v>
      </c>
    </row>
    <row r="48" spans="1:18" ht="21" customHeight="1" thickTop="1">
      <c r="F48" s="445" t="s">
        <v>12735</v>
      </c>
      <c r="R48" t="s">
        <v>11862</v>
      </c>
    </row>
    <row r="49" spans="1:14" ht="21" customHeight="1">
      <c r="A49" t="s">
        <v>10212</v>
      </c>
    </row>
    <row r="50" spans="1:14" ht="21" customHeight="1">
      <c r="E50" s="393" t="s">
        <v>10251</v>
      </c>
      <c r="F50" s="448"/>
      <c r="G50" s="393" t="s">
        <v>23</v>
      </c>
      <c r="H50" s="501" t="s">
        <v>10254</v>
      </c>
      <c r="I50" s="501"/>
      <c r="J50" s="501"/>
      <c r="K50" s="501"/>
      <c r="L50" s="501"/>
      <c r="M50" s="501"/>
      <c r="N50" s="501"/>
    </row>
    <row r="51" spans="1:14" ht="21" customHeight="1" thickBot="1"/>
    <row r="52" spans="1:14" ht="21" customHeight="1">
      <c r="D52" s="416" t="s">
        <v>12742</v>
      </c>
      <c r="E52" s="407"/>
      <c r="F52" s="455"/>
      <c r="G52" s="408"/>
      <c r="H52" s="417"/>
      <c r="I52" s="417"/>
      <c r="J52" s="417"/>
      <c r="K52" s="417"/>
      <c r="L52" s="417"/>
      <c r="M52" s="417"/>
      <c r="N52" s="417"/>
    </row>
    <row r="53" spans="1:14" ht="21" customHeight="1">
      <c r="D53" s="409"/>
      <c r="E53" s="393" t="s">
        <v>10520</v>
      </c>
      <c r="F53" s="448"/>
      <c r="G53" s="410" t="s">
        <v>23</v>
      </c>
      <c r="H53" s="494" t="s">
        <v>3246</v>
      </c>
      <c r="I53" s="495"/>
      <c r="J53" s="495"/>
      <c r="K53" s="495"/>
      <c r="L53" s="495"/>
      <c r="M53" s="495"/>
      <c r="N53" s="495"/>
    </row>
    <row r="54" spans="1:14" ht="21" customHeight="1">
      <c r="D54" s="409"/>
      <c r="E54" s="393" t="s">
        <v>10521</v>
      </c>
      <c r="F54" s="448"/>
      <c r="G54" s="410" t="s">
        <v>23</v>
      </c>
      <c r="H54" s="496" t="s">
        <v>3248</v>
      </c>
      <c r="I54" s="497"/>
      <c r="J54" s="497"/>
      <c r="K54" s="497"/>
      <c r="L54" s="497"/>
      <c r="M54" s="497"/>
      <c r="N54" s="497"/>
    </row>
    <row r="55" spans="1:14" ht="21" customHeight="1">
      <c r="D55" s="409"/>
      <c r="E55" s="393" t="s">
        <v>10522</v>
      </c>
      <c r="F55" s="448"/>
      <c r="G55" s="410" t="s">
        <v>23</v>
      </c>
      <c r="H55" s="417"/>
      <c r="I55" s="417"/>
      <c r="J55" s="417"/>
      <c r="K55" s="417"/>
      <c r="L55" s="417"/>
      <c r="M55" s="417"/>
      <c r="N55" s="417"/>
    </row>
    <row r="56" spans="1:14" ht="21" customHeight="1">
      <c r="D56" s="409"/>
      <c r="E56" s="393" t="s">
        <v>3098</v>
      </c>
      <c r="F56" s="449"/>
      <c r="G56" s="410" t="s">
        <v>29</v>
      </c>
      <c r="H56" s="494" t="s">
        <v>3290</v>
      </c>
      <c r="I56" s="495"/>
      <c r="J56" s="495"/>
      <c r="K56" s="495"/>
      <c r="L56" s="495"/>
      <c r="M56" s="495"/>
      <c r="N56" s="495"/>
    </row>
    <row r="57" spans="1:14" ht="21" customHeight="1">
      <c r="D57" s="409" t="s">
        <v>3255</v>
      </c>
      <c r="G57" s="411"/>
      <c r="H57" s="417"/>
      <c r="I57" s="417"/>
      <c r="J57" s="417"/>
      <c r="K57" s="417"/>
      <c r="L57" s="417"/>
      <c r="M57" s="417"/>
      <c r="N57" s="417"/>
    </row>
    <row r="58" spans="1:14" ht="21" customHeight="1">
      <c r="D58" s="409"/>
      <c r="E58" s="393" t="s">
        <v>10523</v>
      </c>
      <c r="F58" s="449"/>
      <c r="G58" s="410" t="s">
        <v>29</v>
      </c>
      <c r="H58" s="496" t="s">
        <v>12728</v>
      </c>
      <c r="I58" s="497"/>
      <c r="J58" s="497"/>
      <c r="K58" s="497"/>
      <c r="L58" s="497"/>
      <c r="M58" s="497"/>
      <c r="N58" s="497"/>
    </row>
    <row r="59" spans="1:14" ht="21" customHeight="1">
      <c r="D59" s="409"/>
      <c r="E59" s="393" t="s">
        <v>10524</v>
      </c>
      <c r="F59" s="449"/>
      <c r="G59" s="410" t="s">
        <v>10180</v>
      </c>
      <c r="H59" s="417"/>
      <c r="I59" s="417"/>
      <c r="J59" s="417"/>
      <c r="K59" s="417"/>
      <c r="L59" s="417"/>
      <c r="M59" s="417"/>
      <c r="N59" s="417"/>
    </row>
    <row r="60" spans="1:14" ht="21" customHeight="1">
      <c r="D60" s="409"/>
      <c r="E60" s="393" t="s">
        <v>10525</v>
      </c>
      <c r="F60" s="449"/>
      <c r="G60" s="410" t="s">
        <v>29</v>
      </c>
      <c r="H60" s="417"/>
      <c r="I60" s="417"/>
      <c r="J60" s="417"/>
      <c r="K60" s="417"/>
      <c r="L60" s="417"/>
      <c r="M60" s="417"/>
      <c r="N60" s="417"/>
    </row>
    <row r="61" spans="1:14" ht="21" customHeight="1">
      <c r="D61" s="409"/>
      <c r="E61" s="393" t="s">
        <v>10526</v>
      </c>
      <c r="F61" s="449"/>
      <c r="G61" s="410" t="s">
        <v>10180</v>
      </c>
      <c r="H61" s="417"/>
      <c r="I61" s="417"/>
      <c r="J61" s="417"/>
      <c r="K61" s="417"/>
      <c r="L61" s="417"/>
      <c r="M61" s="417"/>
      <c r="N61" s="417"/>
    </row>
    <row r="62" spans="1:14" ht="21" customHeight="1">
      <c r="D62" s="409"/>
      <c r="E62" s="393" t="s">
        <v>10527</v>
      </c>
      <c r="F62" s="449"/>
      <c r="G62" s="410" t="s">
        <v>29</v>
      </c>
      <c r="H62" s="417"/>
      <c r="I62" s="417"/>
      <c r="J62" s="417"/>
      <c r="K62" s="417"/>
      <c r="L62" s="417"/>
      <c r="M62" s="417"/>
      <c r="N62" s="417"/>
    </row>
    <row r="63" spans="1:14" ht="21" customHeight="1">
      <c r="D63" s="409"/>
      <c r="E63" s="393" t="s">
        <v>10528</v>
      </c>
      <c r="F63" s="449"/>
      <c r="G63" s="410" t="s">
        <v>10180</v>
      </c>
      <c r="H63" s="417"/>
      <c r="I63" s="417"/>
      <c r="J63" s="417"/>
      <c r="K63" s="417"/>
      <c r="L63" s="417"/>
      <c r="M63" s="417"/>
      <c r="N63" s="417"/>
    </row>
    <row r="64" spans="1:14" ht="21" customHeight="1">
      <c r="D64" s="409"/>
      <c r="E64" s="393" t="s">
        <v>10523</v>
      </c>
      <c r="F64" s="449"/>
      <c r="G64" s="410" t="s">
        <v>29</v>
      </c>
      <c r="H64" s="417"/>
      <c r="I64" s="417"/>
      <c r="J64" s="417"/>
      <c r="K64" s="417"/>
      <c r="L64" s="417"/>
      <c r="M64" s="417"/>
      <c r="N64" s="417"/>
    </row>
    <row r="65" spans="4:14" ht="21" customHeight="1">
      <c r="D65" s="409"/>
      <c r="E65" s="393" t="s">
        <v>10524</v>
      </c>
      <c r="F65" s="449"/>
      <c r="G65" s="410" t="s">
        <v>10180</v>
      </c>
      <c r="H65" s="417"/>
      <c r="I65" s="417"/>
      <c r="J65" s="417"/>
      <c r="K65" s="417"/>
      <c r="L65" s="417"/>
      <c r="M65" s="417"/>
      <c r="N65" s="417"/>
    </row>
    <row r="66" spans="4:14" ht="21" customHeight="1">
      <c r="D66" s="409"/>
      <c r="E66" s="393" t="s">
        <v>10523</v>
      </c>
      <c r="F66" s="449"/>
      <c r="G66" s="410" t="s">
        <v>29</v>
      </c>
      <c r="H66" s="417"/>
      <c r="I66" s="417"/>
      <c r="J66" s="417"/>
      <c r="K66" s="417"/>
      <c r="L66" s="417"/>
      <c r="M66" s="417"/>
      <c r="N66" s="417"/>
    </row>
    <row r="67" spans="4:14" ht="21" customHeight="1">
      <c r="D67" s="409"/>
      <c r="E67" s="393" t="s">
        <v>10524</v>
      </c>
      <c r="F67" s="449"/>
      <c r="G67" s="410" t="s">
        <v>10180</v>
      </c>
      <c r="H67" s="417"/>
      <c r="I67" s="417"/>
      <c r="J67" s="417"/>
      <c r="K67" s="417"/>
      <c r="L67" s="417"/>
      <c r="M67" s="417"/>
      <c r="N67" s="417"/>
    </row>
    <row r="68" spans="4:14" ht="21" customHeight="1">
      <c r="D68" s="409"/>
      <c r="E68" s="393" t="s">
        <v>3097</v>
      </c>
      <c r="F68" s="449"/>
      <c r="G68" s="410" t="s">
        <v>10180</v>
      </c>
      <c r="H68" s="496" t="s">
        <v>10529</v>
      </c>
      <c r="I68" s="497"/>
      <c r="J68" s="497"/>
      <c r="K68" s="497"/>
      <c r="L68" s="497"/>
      <c r="M68" s="497"/>
      <c r="N68" s="497"/>
    </row>
    <row r="69" spans="4:14" ht="21" customHeight="1">
      <c r="D69" s="409"/>
      <c r="E69" s="393" t="s">
        <v>10530</v>
      </c>
      <c r="F69" s="449"/>
      <c r="G69" s="410" t="s">
        <v>29</v>
      </c>
      <c r="H69" s="494" t="s">
        <v>3258</v>
      </c>
      <c r="I69" s="495"/>
      <c r="J69" s="495"/>
      <c r="K69" s="495"/>
      <c r="L69" s="495"/>
      <c r="M69" s="495"/>
      <c r="N69" s="495"/>
    </row>
    <row r="70" spans="4:14" ht="21" customHeight="1">
      <c r="D70" s="409"/>
      <c r="E70" s="393" t="s">
        <v>3095</v>
      </c>
      <c r="F70" s="449"/>
      <c r="G70" s="410" t="s">
        <v>29</v>
      </c>
      <c r="H70" s="494" t="s">
        <v>3293</v>
      </c>
      <c r="I70" s="495"/>
      <c r="J70" s="495"/>
      <c r="K70" s="495"/>
      <c r="L70" s="495"/>
      <c r="M70" s="495"/>
      <c r="N70" s="495"/>
    </row>
    <row r="71" spans="4:14" ht="21" customHeight="1">
      <c r="D71" s="409"/>
      <c r="E71" s="393" t="s">
        <v>3094</v>
      </c>
      <c r="F71" s="456" t="str">
        <f>IF(F70&gt;0,"－","継続中")</f>
        <v>継続中</v>
      </c>
      <c r="G71" s="410" t="s">
        <v>151</v>
      </c>
      <c r="H71" s="417" t="s">
        <v>12770</v>
      </c>
      <c r="I71" s="417"/>
      <c r="J71" s="417"/>
      <c r="K71" s="417"/>
      <c r="L71" s="417"/>
      <c r="M71" s="417"/>
      <c r="N71" s="417"/>
    </row>
    <row r="72" spans="4:14" ht="21" customHeight="1">
      <c r="D72" s="409"/>
      <c r="E72" s="393" t="s">
        <v>10531</v>
      </c>
      <c r="F72" s="457"/>
      <c r="G72" s="410" t="s">
        <v>23</v>
      </c>
      <c r="H72" s="494"/>
      <c r="I72" s="495"/>
      <c r="J72" s="495"/>
      <c r="K72" s="495"/>
      <c r="L72" s="495"/>
      <c r="M72" s="495"/>
      <c r="N72" s="495"/>
    </row>
    <row r="73" spans="4:14" ht="21" customHeight="1">
      <c r="D73" s="409"/>
      <c r="E73" s="393" t="s">
        <v>12766</v>
      </c>
      <c r="F73" s="458"/>
      <c r="G73" s="410" t="s">
        <v>23</v>
      </c>
      <c r="H73" s="443" t="s">
        <v>12768</v>
      </c>
      <c r="I73" s="417"/>
      <c r="J73" s="417"/>
      <c r="K73" s="417"/>
      <c r="L73" s="417"/>
      <c r="M73" s="417"/>
      <c r="N73" s="417"/>
    </row>
    <row r="74" spans="4:14" ht="21" customHeight="1">
      <c r="D74" s="409"/>
      <c r="E74" s="393" t="s">
        <v>12767</v>
      </c>
      <c r="F74" s="458"/>
      <c r="G74" s="410" t="s">
        <v>23</v>
      </c>
      <c r="H74" s="443" t="s">
        <v>12769</v>
      </c>
      <c r="I74" s="417"/>
      <c r="J74" s="417"/>
      <c r="K74" s="417"/>
      <c r="L74" s="417"/>
      <c r="M74" s="417"/>
      <c r="N74" s="417"/>
    </row>
    <row r="75" spans="4:14" ht="21" customHeight="1">
      <c r="D75" s="409"/>
      <c r="E75" s="393" t="s">
        <v>12771</v>
      </c>
      <c r="F75" s="458"/>
      <c r="G75" s="410" t="s">
        <v>23</v>
      </c>
      <c r="H75" s="443" t="s">
        <v>12769</v>
      </c>
      <c r="I75" s="417"/>
      <c r="J75" s="417"/>
      <c r="K75" s="417"/>
      <c r="L75" s="417"/>
      <c r="M75" s="417"/>
      <c r="N75" s="417"/>
    </row>
    <row r="76" spans="4:14" ht="21" customHeight="1">
      <c r="D76" s="409"/>
      <c r="E76" s="393" t="s">
        <v>2917</v>
      </c>
      <c r="F76" s="458"/>
      <c r="G76" s="410" t="s">
        <v>23</v>
      </c>
      <c r="H76" s="443"/>
      <c r="I76" s="417"/>
      <c r="J76" s="417"/>
      <c r="K76" s="417"/>
      <c r="L76" s="417"/>
      <c r="M76" s="417"/>
      <c r="N76" s="417"/>
    </row>
    <row r="77" spans="4:14" ht="21" customHeight="1">
      <c r="D77" s="409"/>
      <c r="E77" s="393" t="s">
        <v>3092</v>
      </c>
      <c r="F77" s="457"/>
      <c r="G77" s="410" t="s">
        <v>23</v>
      </c>
      <c r="H77" s="494" t="s">
        <v>10255</v>
      </c>
      <c r="I77" s="495"/>
      <c r="J77" s="495"/>
      <c r="K77" s="495"/>
      <c r="L77" s="495"/>
      <c r="M77" s="495"/>
      <c r="N77" s="495"/>
    </row>
    <row r="78" spans="4:14" ht="21" customHeight="1">
      <c r="D78" s="409"/>
      <c r="E78" s="393" t="s">
        <v>12762</v>
      </c>
      <c r="F78" s="459"/>
      <c r="G78" s="410" t="s">
        <v>12763</v>
      </c>
      <c r="H78" s="443" t="s">
        <v>12764</v>
      </c>
      <c r="I78" s="417"/>
      <c r="J78" s="417"/>
      <c r="K78" s="417"/>
      <c r="L78" s="417"/>
      <c r="M78" s="417"/>
      <c r="N78" s="417"/>
    </row>
    <row r="79" spans="4:14" ht="21" customHeight="1">
      <c r="D79" s="409"/>
      <c r="E79" s="393" t="s">
        <v>10532</v>
      </c>
      <c r="F79" s="457"/>
      <c r="G79" s="410" t="s">
        <v>23</v>
      </c>
      <c r="H79" s="494" t="s">
        <v>10256</v>
      </c>
      <c r="I79" s="495"/>
      <c r="J79" s="495"/>
      <c r="K79" s="495"/>
      <c r="L79" s="495"/>
      <c r="M79" s="495"/>
      <c r="N79" s="495"/>
    </row>
    <row r="80" spans="4:14" ht="21" customHeight="1">
      <c r="D80" s="409"/>
      <c r="E80" s="393" t="s">
        <v>10533</v>
      </c>
      <c r="F80" s="458"/>
      <c r="G80" s="410" t="s">
        <v>29</v>
      </c>
      <c r="H80" s="494" t="s">
        <v>3292</v>
      </c>
      <c r="I80" s="495"/>
      <c r="J80" s="495"/>
      <c r="K80" s="495"/>
      <c r="L80" s="495"/>
      <c r="M80" s="495"/>
      <c r="N80" s="495"/>
    </row>
    <row r="81" spans="4:14" ht="21" customHeight="1">
      <c r="D81" s="409"/>
      <c r="E81" s="393" t="s">
        <v>4203</v>
      </c>
      <c r="F81" s="458"/>
      <c r="G81" s="410" t="s">
        <v>23</v>
      </c>
      <c r="H81" s="494" t="s">
        <v>3294</v>
      </c>
      <c r="I81" s="495"/>
      <c r="J81" s="495"/>
      <c r="K81" s="495"/>
      <c r="L81" s="495"/>
      <c r="M81" s="495"/>
      <c r="N81" s="495"/>
    </row>
    <row r="82" spans="4:14" ht="21" customHeight="1">
      <c r="D82" s="409"/>
      <c r="E82" s="393" t="s">
        <v>4204</v>
      </c>
      <c r="F82" s="458"/>
      <c r="G82" s="410" t="s">
        <v>23</v>
      </c>
      <c r="H82" s="417"/>
      <c r="I82" s="417"/>
      <c r="J82" s="417"/>
      <c r="K82" s="417"/>
      <c r="L82" s="417"/>
      <c r="M82" s="417"/>
      <c r="N82" s="417"/>
    </row>
    <row r="83" spans="4:14" ht="21" customHeight="1">
      <c r="D83" s="409"/>
      <c r="E83" s="393" t="s">
        <v>12740</v>
      </c>
      <c r="F83" s="458"/>
      <c r="G83" s="410" t="s">
        <v>29</v>
      </c>
      <c r="H83" s="494" t="s">
        <v>12739</v>
      </c>
      <c r="I83" s="495"/>
      <c r="J83" s="495"/>
      <c r="K83" s="495"/>
      <c r="L83" s="495"/>
      <c r="M83" s="495"/>
      <c r="N83" s="495"/>
    </row>
    <row r="84" spans="4:14" ht="21" customHeight="1">
      <c r="D84" s="409"/>
      <c r="E84" s="393" t="s">
        <v>10534</v>
      </c>
      <c r="F84" s="458"/>
      <c r="G84" s="410" t="s">
        <v>152</v>
      </c>
      <c r="H84" s="417"/>
      <c r="I84" s="417"/>
      <c r="J84" s="417"/>
      <c r="K84" s="417"/>
      <c r="L84" s="417"/>
      <c r="M84" s="417"/>
      <c r="N84" s="417"/>
    </row>
    <row r="85" spans="4:14" ht="21" customHeight="1" thickBot="1">
      <c r="D85" s="412"/>
      <c r="E85" s="413" t="s">
        <v>10535</v>
      </c>
      <c r="F85" s="460"/>
      <c r="G85" s="414" t="s">
        <v>23</v>
      </c>
      <c r="H85" s="494" t="s">
        <v>10536</v>
      </c>
      <c r="I85" s="495"/>
      <c r="J85" s="495"/>
      <c r="K85" s="495"/>
      <c r="L85" s="495"/>
      <c r="M85" s="495"/>
      <c r="N85" s="495"/>
    </row>
    <row r="86" spans="4:14" ht="21" customHeight="1" thickBot="1"/>
    <row r="87" spans="4:14" ht="21" customHeight="1">
      <c r="D87" s="416" t="s">
        <v>12741</v>
      </c>
      <c r="E87" s="407"/>
      <c r="F87" s="455"/>
      <c r="G87" s="408"/>
      <c r="H87" s="418"/>
      <c r="I87" s="418"/>
      <c r="J87" s="418"/>
      <c r="K87" s="418"/>
      <c r="L87" s="418"/>
      <c r="M87" s="418"/>
      <c r="N87" s="418"/>
    </row>
    <row r="88" spans="4:14" ht="21" customHeight="1">
      <c r="D88" s="409"/>
      <c r="E88" s="393" t="s">
        <v>10520</v>
      </c>
      <c r="F88" s="448"/>
      <c r="G88" s="410" t="s">
        <v>23</v>
      </c>
      <c r="H88" s="494" t="s">
        <v>3246</v>
      </c>
      <c r="I88" s="495"/>
      <c r="J88" s="495"/>
      <c r="K88" s="495"/>
      <c r="L88" s="495"/>
      <c r="M88" s="495"/>
      <c r="N88" s="495"/>
    </row>
    <row r="89" spans="4:14" ht="21" customHeight="1">
      <c r="D89" s="409"/>
      <c r="E89" s="393" t="s">
        <v>10521</v>
      </c>
      <c r="F89" s="448"/>
      <c r="G89" s="410" t="s">
        <v>23</v>
      </c>
      <c r="H89" s="496" t="s">
        <v>3248</v>
      </c>
      <c r="I89" s="497"/>
      <c r="J89" s="497"/>
      <c r="K89" s="497"/>
      <c r="L89" s="497"/>
      <c r="M89" s="497"/>
      <c r="N89" s="497"/>
    </row>
    <row r="90" spans="4:14" ht="21" customHeight="1">
      <c r="D90" s="409"/>
      <c r="E90" s="393" t="s">
        <v>10522</v>
      </c>
      <c r="F90" s="448"/>
      <c r="G90" s="410" t="s">
        <v>23</v>
      </c>
      <c r="H90" s="417"/>
      <c r="I90" s="417"/>
      <c r="J90" s="417"/>
      <c r="K90" s="417"/>
      <c r="L90" s="417"/>
      <c r="M90" s="417"/>
      <c r="N90" s="417"/>
    </row>
    <row r="91" spans="4:14" ht="21" customHeight="1">
      <c r="D91" s="409"/>
      <c r="E91" s="393" t="s">
        <v>3098</v>
      </c>
      <c r="F91" s="449"/>
      <c r="G91" s="410" t="s">
        <v>29</v>
      </c>
      <c r="H91" s="494" t="s">
        <v>3290</v>
      </c>
      <c r="I91" s="495"/>
      <c r="J91" s="495"/>
      <c r="K91" s="495"/>
      <c r="L91" s="495"/>
      <c r="M91" s="495"/>
      <c r="N91" s="495"/>
    </row>
    <row r="92" spans="4:14" ht="21" customHeight="1">
      <c r="D92" s="409" t="s">
        <v>3255</v>
      </c>
      <c r="G92" s="411"/>
      <c r="H92" s="417"/>
      <c r="I92" s="417"/>
      <c r="J92" s="417"/>
      <c r="K92" s="417"/>
      <c r="L92" s="417"/>
      <c r="M92" s="417"/>
      <c r="N92" s="417"/>
    </row>
    <row r="93" spans="4:14" ht="21" customHeight="1">
      <c r="D93" s="409"/>
      <c r="E93" s="393" t="s">
        <v>10523</v>
      </c>
      <c r="F93" s="449"/>
      <c r="G93" s="410" t="s">
        <v>29</v>
      </c>
      <c r="H93" s="496" t="s">
        <v>12728</v>
      </c>
      <c r="I93" s="497"/>
      <c r="J93" s="497"/>
      <c r="K93" s="497"/>
      <c r="L93" s="497"/>
      <c r="M93" s="497"/>
      <c r="N93" s="497"/>
    </row>
    <row r="94" spans="4:14" ht="21" customHeight="1">
      <c r="D94" s="409"/>
      <c r="E94" s="393" t="s">
        <v>10524</v>
      </c>
      <c r="F94" s="449"/>
      <c r="G94" s="410" t="s">
        <v>10180</v>
      </c>
      <c r="H94" s="417"/>
      <c r="I94" s="417"/>
      <c r="J94" s="417"/>
      <c r="K94" s="417"/>
      <c r="L94" s="417"/>
      <c r="M94" s="417"/>
      <c r="N94" s="417"/>
    </row>
    <row r="95" spans="4:14" ht="21" customHeight="1">
      <c r="D95" s="409"/>
      <c r="E95" s="393" t="s">
        <v>10525</v>
      </c>
      <c r="F95" s="449"/>
      <c r="G95" s="410" t="s">
        <v>29</v>
      </c>
      <c r="H95" s="417"/>
      <c r="I95" s="417"/>
      <c r="J95" s="417"/>
      <c r="K95" s="417"/>
      <c r="L95" s="417"/>
      <c r="M95" s="417"/>
      <c r="N95" s="417"/>
    </row>
    <row r="96" spans="4:14" ht="21" customHeight="1">
      <c r="D96" s="409"/>
      <c r="E96" s="393" t="s">
        <v>10526</v>
      </c>
      <c r="F96" s="449"/>
      <c r="G96" s="410" t="s">
        <v>10180</v>
      </c>
      <c r="H96" s="417"/>
      <c r="I96" s="417"/>
      <c r="J96" s="417"/>
      <c r="K96" s="417"/>
      <c r="L96" s="417"/>
      <c r="M96" s="417"/>
      <c r="N96" s="417"/>
    </row>
    <row r="97" spans="4:14" ht="21" customHeight="1">
      <c r="D97" s="409"/>
      <c r="E97" s="393" t="s">
        <v>10527</v>
      </c>
      <c r="F97" s="449"/>
      <c r="G97" s="410" t="s">
        <v>29</v>
      </c>
      <c r="H97" s="417"/>
      <c r="I97" s="417"/>
      <c r="J97" s="417"/>
      <c r="K97" s="417"/>
      <c r="L97" s="417"/>
      <c r="M97" s="417"/>
      <c r="N97" s="417"/>
    </row>
    <row r="98" spans="4:14" ht="21" customHeight="1">
      <c r="D98" s="409"/>
      <c r="E98" s="393" t="s">
        <v>10528</v>
      </c>
      <c r="F98" s="449"/>
      <c r="G98" s="410" t="s">
        <v>10180</v>
      </c>
      <c r="H98" s="417"/>
      <c r="I98" s="417"/>
      <c r="J98" s="417"/>
      <c r="K98" s="417"/>
      <c r="L98" s="417"/>
      <c r="M98" s="417"/>
      <c r="N98" s="417"/>
    </row>
    <row r="99" spans="4:14" ht="21" customHeight="1">
      <c r="D99" s="409"/>
      <c r="E99" s="393" t="s">
        <v>10523</v>
      </c>
      <c r="F99" s="449"/>
      <c r="G99" s="410" t="s">
        <v>29</v>
      </c>
      <c r="H99" s="417"/>
      <c r="I99" s="417"/>
      <c r="J99" s="417"/>
      <c r="K99" s="417"/>
      <c r="L99" s="417"/>
      <c r="M99" s="417"/>
      <c r="N99" s="417"/>
    </row>
    <row r="100" spans="4:14" ht="21" customHeight="1">
      <c r="D100" s="409"/>
      <c r="E100" s="393" t="s">
        <v>10524</v>
      </c>
      <c r="F100" s="449"/>
      <c r="G100" s="410" t="s">
        <v>10180</v>
      </c>
      <c r="H100" s="417"/>
      <c r="I100" s="417"/>
      <c r="J100" s="417"/>
      <c r="K100" s="417"/>
      <c r="L100" s="417"/>
      <c r="M100" s="417"/>
      <c r="N100" s="417"/>
    </row>
    <row r="101" spans="4:14" ht="21" customHeight="1">
      <c r="D101" s="409"/>
      <c r="E101" s="393" t="s">
        <v>10523</v>
      </c>
      <c r="F101" s="449"/>
      <c r="G101" s="410" t="s">
        <v>29</v>
      </c>
      <c r="H101" s="417"/>
      <c r="I101" s="417"/>
      <c r="J101" s="417"/>
      <c r="K101" s="417"/>
      <c r="L101" s="417"/>
      <c r="M101" s="417"/>
      <c r="N101" s="417"/>
    </row>
    <row r="102" spans="4:14" ht="21" customHeight="1">
      <c r="D102" s="409"/>
      <c r="E102" s="393" t="s">
        <v>10524</v>
      </c>
      <c r="F102" s="449"/>
      <c r="G102" s="410" t="s">
        <v>10180</v>
      </c>
      <c r="H102" s="417"/>
      <c r="I102" s="417"/>
      <c r="J102" s="417"/>
      <c r="K102" s="417"/>
      <c r="L102" s="417"/>
      <c r="M102" s="417"/>
      <c r="N102" s="417"/>
    </row>
    <row r="103" spans="4:14" ht="21" customHeight="1">
      <c r="D103" s="409"/>
      <c r="E103" s="393" t="s">
        <v>3097</v>
      </c>
      <c r="F103" s="449"/>
      <c r="G103" s="410" t="s">
        <v>10180</v>
      </c>
      <c r="H103" s="496" t="s">
        <v>10529</v>
      </c>
      <c r="I103" s="497"/>
      <c r="J103" s="497"/>
      <c r="K103" s="497"/>
      <c r="L103" s="497"/>
      <c r="M103" s="497"/>
      <c r="N103" s="497"/>
    </row>
    <row r="104" spans="4:14" ht="21" customHeight="1">
      <c r="D104" s="409"/>
      <c r="E104" s="393" t="s">
        <v>10530</v>
      </c>
      <c r="F104" s="449"/>
      <c r="G104" s="410" t="s">
        <v>29</v>
      </c>
      <c r="H104" s="494" t="s">
        <v>3258</v>
      </c>
      <c r="I104" s="495"/>
      <c r="J104" s="495"/>
      <c r="K104" s="495"/>
      <c r="L104" s="495"/>
      <c r="M104" s="495"/>
      <c r="N104" s="495"/>
    </row>
    <row r="105" spans="4:14" ht="21" customHeight="1">
      <c r="D105" s="409"/>
      <c r="E105" s="393" t="s">
        <v>3095</v>
      </c>
      <c r="F105" s="449"/>
      <c r="G105" s="410" t="s">
        <v>29</v>
      </c>
      <c r="H105" s="494" t="s">
        <v>3293</v>
      </c>
      <c r="I105" s="495"/>
      <c r="J105" s="495"/>
      <c r="K105" s="495"/>
      <c r="L105" s="495"/>
      <c r="M105" s="495"/>
      <c r="N105" s="495"/>
    </row>
    <row r="106" spans="4:14" ht="21" customHeight="1">
      <c r="D106" s="409"/>
      <c r="E106" s="393" t="s">
        <v>3094</v>
      </c>
      <c r="F106" s="456" t="str">
        <f>IF(F105&gt;0,"－","継続中")</f>
        <v>継続中</v>
      </c>
      <c r="G106" s="410" t="s">
        <v>151</v>
      </c>
      <c r="H106" s="417" t="s">
        <v>12770</v>
      </c>
      <c r="I106" s="417"/>
      <c r="J106" s="417"/>
      <c r="K106" s="417"/>
      <c r="L106" s="417"/>
      <c r="M106" s="417"/>
      <c r="N106" s="417"/>
    </row>
    <row r="107" spans="4:14" ht="21" customHeight="1">
      <c r="D107" s="409"/>
      <c r="E107" s="393" t="s">
        <v>10531</v>
      </c>
      <c r="F107" s="457"/>
      <c r="G107" s="410" t="s">
        <v>23</v>
      </c>
      <c r="H107" s="494"/>
      <c r="I107" s="495"/>
      <c r="J107" s="495"/>
      <c r="K107" s="495"/>
      <c r="L107" s="495"/>
      <c r="M107" s="495"/>
      <c r="N107" s="495"/>
    </row>
    <row r="108" spans="4:14" ht="21" customHeight="1">
      <c r="D108" s="409"/>
      <c r="E108" s="393" t="s">
        <v>12766</v>
      </c>
      <c r="F108" s="458"/>
      <c r="G108" s="410" t="s">
        <v>23</v>
      </c>
      <c r="H108" s="443" t="s">
        <v>12768</v>
      </c>
      <c r="I108" s="417"/>
      <c r="J108" s="417"/>
      <c r="K108" s="417"/>
      <c r="L108" s="417"/>
      <c r="M108" s="417"/>
      <c r="N108" s="417"/>
    </row>
    <row r="109" spans="4:14" ht="21" customHeight="1">
      <c r="D109" s="409"/>
      <c r="E109" s="393" t="s">
        <v>12767</v>
      </c>
      <c r="F109" s="458"/>
      <c r="G109" s="410" t="s">
        <v>23</v>
      </c>
      <c r="H109" s="443" t="s">
        <v>12769</v>
      </c>
      <c r="I109" s="417"/>
      <c r="J109" s="417"/>
      <c r="K109" s="417"/>
      <c r="L109" s="417"/>
      <c r="M109" s="417"/>
      <c r="N109" s="417"/>
    </row>
    <row r="110" spans="4:14" ht="21" customHeight="1">
      <c r="D110" s="409"/>
      <c r="E110" s="393" t="s">
        <v>12771</v>
      </c>
      <c r="F110" s="458"/>
      <c r="G110" s="410" t="s">
        <v>23</v>
      </c>
      <c r="H110" s="443" t="s">
        <v>12769</v>
      </c>
      <c r="I110" s="417"/>
      <c r="J110" s="417"/>
      <c r="K110" s="417"/>
      <c r="L110" s="417"/>
      <c r="M110" s="417"/>
      <c r="N110" s="417"/>
    </row>
    <row r="111" spans="4:14" ht="21" customHeight="1">
      <c r="D111" s="409"/>
      <c r="E111" s="393" t="s">
        <v>2917</v>
      </c>
      <c r="F111" s="458"/>
      <c r="G111" s="410" t="s">
        <v>23</v>
      </c>
      <c r="H111" s="443"/>
      <c r="I111" s="417"/>
      <c r="J111" s="417"/>
      <c r="K111" s="417"/>
      <c r="L111" s="417"/>
      <c r="M111" s="417"/>
      <c r="N111" s="417"/>
    </row>
    <row r="112" spans="4:14" ht="21" customHeight="1">
      <c r="D112" s="409"/>
      <c r="E112" s="393" t="s">
        <v>3092</v>
      </c>
      <c r="F112" s="457"/>
      <c r="G112" s="410" t="s">
        <v>23</v>
      </c>
      <c r="H112" s="494" t="s">
        <v>10255</v>
      </c>
      <c r="I112" s="495"/>
      <c r="J112" s="495"/>
      <c r="K112" s="495"/>
      <c r="L112" s="495"/>
      <c r="M112" s="495"/>
      <c r="N112" s="495"/>
    </row>
    <row r="113" spans="4:14" ht="21" customHeight="1">
      <c r="D113" s="409"/>
      <c r="E113" s="393" t="s">
        <v>12762</v>
      </c>
      <c r="F113" s="459"/>
      <c r="G113" s="410" t="s">
        <v>12763</v>
      </c>
      <c r="H113" s="443" t="s">
        <v>12764</v>
      </c>
      <c r="I113" s="417"/>
      <c r="J113" s="417"/>
      <c r="K113" s="417"/>
      <c r="L113" s="417"/>
      <c r="M113" s="417"/>
      <c r="N113" s="417"/>
    </row>
    <row r="114" spans="4:14" ht="21" customHeight="1">
      <c r="D114" s="409"/>
      <c r="E114" s="393" t="s">
        <v>10532</v>
      </c>
      <c r="F114" s="457"/>
      <c r="G114" s="410" t="s">
        <v>23</v>
      </c>
      <c r="H114" s="494" t="s">
        <v>10256</v>
      </c>
      <c r="I114" s="495"/>
      <c r="J114" s="495"/>
      <c r="K114" s="495"/>
      <c r="L114" s="495"/>
      <c r="M114" s="495"/>
      <c r="N114" s="495"/>
    </row>
    <row r="115" spans="4:14" ht="21" customHeight="1">
      <c r="D115" s="409"/>
      <c r="E115" s="393" t="s">
        <v>10533</v>
      </c>
      <c r="F115" s="458"/>
      <c r="G115" s="410" t="s">
        <v>29</v>
      </c>
      <c r="H115" s="496" t="s">
        <v>12772</v>
      </c>
      <c r="I115" s="495"/>
      <c r="J115" s="495"/>
      <c r="K115" s="495"/>
      <c r="L115" s="495"/>
      <c r="M115" s="495"/>
      <c r="N115" s="495"/>
    </row>
    <row r="116" spans="4:14" ht="21" customHeight="1">
      <c r="D116" s="409"/>
      <c r="E116" s="393" t="s">
        <v>4203</v>
      </c>
      <c r="F116" s="458"/>
      <c r="G116" s="410" t="s">
        <v>23</v>
      </c>
      <c r="H116" s="494" t="s">
        <v>12773</v>
      </c>
      <c r="I116" s="495"/>
      <c r="J116" s="495"/>
      <c r="K116" s="495"/>
      <c r="L116" s="495"/>
      <c r="M116" s="495"/>
      <c r="N116" s="495"/>
    </row>
    <row r="117" spans="4:14" ht="21" customHeight="1">
      <c r="D117" s="409"/>
      <c r="E117" s="393" t="s">
        <v>4204</v>
      </c>
      <c r="F117" s="458"/>
      <c r="G117" s="410" t="s">
        <v>23</v>
      </c>
      <c r="H117" s="417"/>
      <c r="I117" s="417"/>
      <c r="J117" s="417"/>
      <c r="K117" s="417"/>
      <c r="L117" s="417"/>
      <c r="M117" s="417"/>
      <c r="N117" s="417"/>
    </row>
    <row r="118" spans="4:14" ht="21" customHeight="1">
      <c r="D118" s="409"/>
      <c r="E118" s="393" t="s">
        <v>12740</v>
      </c>
      <c r="F118" s="458"/>
      <c r="G118" s="410" t="s">
        <v>29</v>
      </c>
      <c r="H118" s="494" t="s">
        <v>12739</v>
      </c>
      <c r="I118" s="495"/>
      <c r="J118" s="495"/>
      <c r="K118" s="495"/>
      <c r="L118" s="495"/>
      <c r="M118" s="495"/>
      <c r="N118" s="495"/>
    </row>
    <row r="119" spans="4:14" ht="21" customHeight="1">
      <c r="D119" s="409"/>
      <c r="E119" s="393" t="s">
        <v>10534</v>
      </c>
      <c r="F119" s="458"/>
      <c r="G119" s="410" t="s">
        <v>152</v>
      </c>
      <c r="H119" s="417"/>
      <c r="I119" s="417"/>
      <c r="J119" s="417"/>
      <c r="K119" s="417"/>
      <c r="L119" s="417"/>
      <c r="M119" s="417"/>
      <c r="N119" s="417"/>
    </row>
    <row r="120" spans="4:14" ht="21" customHeight="1" thickBot="1">
      <c r="D120" s="412"/>
      <c r="E120" s="413" t="s">
        <v>10535</v>
      </c>
      <c r="F120" s="460"/>
      <c r="G120" s="414" t="s">
        <v>23</v>
      </c>
      <c r="H120" s="494" t="s">
        <v>12774</v>
      </c>
      <c r="I120" s="495"/>
      <c r="J120" s="495"/>
      <c r="K120" s="495"/>
      <c r="L120" s="495"/>
      <c r="M120" s="495"/>
      <c r="N120" s="495"/>
    </row>
    <row r="121" spans="4:14" ht="21" customHeight="1"/>
    <row r="122" spans="4:14" ht="21" customHeight="1" thickBot="1"/>
    <row r="123" spans="4:14" ht="21" customHeight="1">
      <c r="D123" s="416" t="s">
        <v>12743</v>
      </c>
      <c r="E123" s="407"/>
      <c r="F123" s="455"/>
      <c r="G123" s="408"/>
      <c r="H123" s="418"/>
      <c r="I123" s="418"/>
      <c r="J123" s="418"/>
      <c r="K123" s="418"/>
      <c r="L123" s="418"/>
      <c r="M123" s="418"/>
      <c r="N123" s="418"/>
    </row>
    <row r="124" spans="4:14" ht="21" customHeight="1">
      <c r="D124" s="409"/>
      <c r="E124" s="393" t="s">
        <v>10520</v>
      </c>
      <c r="F124" s="448"/>
      <c r="G124" s="410" t="s">
        <v>23</v>
      </c>
      <c r="H124" s="494" t="s">
        <v>3246</v>
      </c>
      <c r="I124" s="495"/>
      <c r="J124" s="495"/>
      <c r="K124" s="495"/>
      <c r="L124" s="495"/>
      <c r="M124" s="495"/>
      <c r="N124" s="495"/>
    </row>
    <row r="125" spans="4:14" ht="21" customHeight="1">
      <c r="D125" s="409"/>
      <c r="E125" s="393" t="s">
        <v>10521</v>
      </c>
      <c r="F125" s="448"/>
      <c r="G125" s="410" t="s">
        <v>23</v>
      </c>
      <c r="H125" s="496" t="s">
        <v>3248</v>
      </c>
      <c r="I125" s="497"/>
      <c r="J125" s="497"/>
      <c r="K125" s="497"/>
      <c r="L125" s="497"/>
      <c r="M125" s="497"/>
      <c r="N125" s="497"/>
    </row>
    <row r="126" spans="4:14" ht="21" customHeight="1">
      <c r="D126" s="409"/>
      <c r="E126" s="393" t="s">
        <v>10522</v>
      </c>
      <c r="F126" s="448"/>
      <c r="G126" s="410" t="s">
        <v>23</v>
      </c>
      <c r="H126" s="417"/>
      <c r="I126" s="417"/>
      <c r="J126" s="417"/>
      <c r="K126" s="417"/>
      <c r="L126" s="417"/>
      <c r="M126" s="417"/>
      <c r="N126" s="417"/>
    </row>
    <row r="127" spans="4:14" ht="21" customHeight="1">
      <c r="D127" s="409"/>
      <c r="E127" s="393" t="s">
        <v>3098</v>
      </c>
      <c r="F127" s="449"/>
      <c r="G127" s="410" t="s">
        <v>29</v>
      </c>
      <c r="H127" s="494" t="s">
        <v>3290</v>
      </c>
      <c r="I127" s="495"/>
      <c r="J127" s="495"/>
      <c r="K127" s="495"/>
      <c r="L127" s="495"/>
      <c r="M127" s="495"/>
      <c r="N127" s="495"/>
    </row>
    <row r="128" spans="4:14" ht="21" customHeight="1">
      <c r="D128" s="409" t="s">
        <v>3255</v>
      </c>
      <c r="G128" s="411"/>
      <c r="H128" s="417"/>
      <c r="I128" s="417"/>
      <c r="J128" s="417"/>
      <c r="K128" s="417"/>
      <c r="L128" s="417"/>
      <c r="M128" s="417"/>
      <c r="N128" s="417"/>
    </row>
    <row r="129" spans="4:14" ht="21" customHeight="1">
      <c r="D129" s="409"/>
      <c r="E129" s="393" t="s">
        <v>10523</v>
      </c>
      <c r="F129" s="449"/>
      <c r="G129" s="410" t="s">
        <v>29</v>
      </c>
      <c r="H129" s="496" t="s">
        <v>12728</v>
      </c>
      <c r="I129" s="497"/>
      <c r="J129" s="497"/>
      <c r="K129" s="497"/>
      <c r="L129" s="497"/>
      <c r="M129" s="497"/>
      <c r="N129" s="497"/>
    </row>
    <row r="130" spans="4:14" ht="21" customHeight="1">
      <c r="D130" s="409"/>
      <c r="E130" s="393" t="s">
        <v>10524</v>
      </c>
      <c r="F130" s="449"/>
      <c r="G130" s="410" t="s">
        <v>10180</v>
      </c>
      <c r="H130" s="417"/>
      <c r="I130" s="417"/>
      <c r="J130" s="417"/>
      <c r="K130" s="417"/>
      <c r="L130" s="417"/>
      <c r="M130" s="417"/>
      <c r="N130" s="417"/>
    </row>
    <row r="131" spans="4:14" ht="21" customHeight="1">
      <c r="D131" s="409"/>
      <c r="E131" s="393" t="s">
        <v>10525</v>
      </c>
      <c r="F131" s="449"/>
      <c r="G131" s="410" t="s">
        <v>29</v>
      </c>
      <c r="H131" s="417"/>
      <c r="I131" s="417"/>
      <c r="J131" s="417"/>
      <c r="K131" s="417"/>
      <c r="L131" s="417"/>
      <c r="M131" s="417"/>
      <c r="N131" s="417"/>
    </row>
    <row r="132" spans="4:14" ht="21" customHeight="1">
      <c r="D132" s="409"/>
      <c r="E132" s="393" t="s">
        <v>10526</v>
      </c>
      <c r="F132" s="449"/>
      <c r="G132" s="410" t="s">
        <v>10180</v>
      </c>
      <c r="H132" s="417"/>
      <c r="I132" s="417"/>
      <c r="J132" s="417"/>
      <c r="K132" s="417"/>
      <c r="L132" s="417"/>
      <c r="M132" s="417"/>
      <c r="N132" s="417"/>
    </row>
    <row r="133" spans="4:14" ht="21" customHeight="1">
      <c r="D133" s="409"/>
      <c r="E133" s="393" t="s">
        <v>10527</v>
      </c>
      <c r="F133" s="449"/>
      <c r="G133" s="410" t="s">
        <v>29</v>
      </c>
      <c r="H133" s="417"/>
      <c r="I133" s="417"/>
      <c r="J133" s="417"/>
      <c r="K133" s="417"/>
      <c r="L133" s="417"/>
      <c r="M133" s="417"/>
      <c r="N133" s="417"/>
    </row>
    <row r="134" spans="4:14" ht="21" customHeight="1">
      <c r="D134" s="409"/>
      <c r="E134" s="393" t="s">
        <v>10528</v>
      </c>
      <c r="F134" s="449"/>
      <c r="G134" s="410" t="s">
        <v>10180</v>
      </c>
      <c r="H134" s="417"/>
      <c r="I134" s="417"/>
      <c r="J134" s="417"/>
      <c r="K134" s="417"/>
      <c r="L134" s="417"/>
      <c r="M134" s="417"/>
      <c r="N134" s="417"/>
    </row>
    <row r="135" spans="4:14" ht="21" customHeight="1">
      <c r="D135" s="409"/>
      <c r="E135" s="393" t="s">
        <v>10523</v>
      </c>
      <c r="F135" s="449"/>
      <c r="G135" s="410" t="s">
        <v>29</v>
      </c>
      <c r="H135" s="417"/>
      <c r="I135" s="417"/>
      <c r="J135" s="417"/>
      <c r="K135" s="417"/>
      <c r="L135" s="417"/>
      <c r="M135" s="417"/>
      <c r="N135" s="417"/>
    </row>
    <row r="136" spans="4:14" ht="21" customHeight="1">
      <c r="D136" s="409"/>
      <c r="E136" s="393" t="s">
        <v>10524</v>
      </c>
      <c r="F136" s="449"/>
      <c r="G136" s="410" t="s">
        <v>10180</v>
      </c>
      <c r="H136" s="417"/>
      <c r="I136" s="417"/>
      <c r="J136" s="417"/>
      <c r="K136" s="417"/>
      <c r="L136" s="417"/>
      <c r="M136" s="417"/>
      <c r="N136" s="417"/>
    </row>
    <row r="137" spans="4:14" ht="21" customHeight="1">
      <c r="D137" s="409"/>
      <c r="E137" s="393" t="s">
        <v>10523</v>
      </c>
      <c r="F137" s="449"/>
      <c r="G137" s="410" t="s">
        <v>29</v>
      </c>
      <c r="H137" s="417"/>
      <c r="I137" s="417"/>
      <c r="J137" s="417"/>
      <c r="K137" s="417"/>
      <c r="L137" s="417"/>
      <c r="M137" s="417"/>
      <c r="N137" s="417"/>
    </row>
    <row r="138" spans="4:14" ht="21" customHeight="1">
      <c r="D138" s="409"/>
      <c r="E138" s="393" t="s">
        <v>10524</v>
      </c>
      <c r="F138" s="449"/>
      <c r="G138" s="410" t="s">
        <v>10180</v>
      </c>
      <c r="H138" s="417"/>
      <c r="I138" s="417"/>
      <c r="J138" s="417"/>
      <c r="K138" s="417"/>
      <c r="L138" s="417"/>
      <c r="M138" s="417"/>
      <c r="N138" s="417"/>
    </row>
    <row r="139" spans="4:14" ht="21" customHeight="1">
      <c r="D139" s="409"/>
      <c r="E139" s="393" t="s">
        <v>3097</v>
      </c>
      <c r="F139" s="449"/>
      <c r="G139" s="410" t="s">
        <v>10180</v>
      </c>
      <c r="H139" s="496" t="s">
        <v>10529</v>
      </c>
      <c r="I139" s="497"/>
      <c r="J139" s="497"/>
      <c r="K139" s="497"/>
      <c r="L139" s="497"/>
      <c r="M139" s="497"/>
      <c r="N139" s="497"/>
    </row>
    <row r="140" spans="4:14" ht="21" customHeight="1">
      <c r="D140" s="409"/>
      <c r="E140" s="393" t="s">
        <v>10530</v>
      </c>
      <c r="F140" s="449"/>
      <c r="G140" s="410" t="s">
        <v>29</v>
      </c>
      <c r="H140" s="494" t="s">
        <v>3258</v>
      </c>
      <c r="I140" s="495"/>
      <c r="J140" s="495"/>
      <c r="K140" s="495"/>
      <c r="L140" s="495"/>
      <c r="M140" s="495"/>
      <c r="N140" s="495"/>
    </row>
    <row r="141" spans="4:14" ht="21" customHeight="1">
      <c r="D141" s="409"/>
      <c r="E141" s="393" t="s">
        <v>3095</v>
      </c>
      <c r="F141" s="449"/>
      <c r="G141" s="410" t="s">
        <v>29</v>
      </c>
      <c r="H141" s="494" t="s">
        <v>3293</v>
      </c>
      <c r="I141" s="495"/>
      <c r="J141" s="495"/>
      <c r="K141" s="495"/>
      <c r="L141" s="495"/>
      <c r="M141" s="495"/>
      <c r="N141" s="495"/>
    </row>
    <row r="142" spans="4:14" ht="21" customHeight="1">
      <c r="D142" s="409"/>
      <c r="E142" s="393" t="s">
        <v>3094</v>
      </c>
      <c r="F142" s="456" t="str">
        <f>IF(F141&gt;0,"－","継続中")</f>
        <v>継続中</v>
      </c>
      <c r="G142" s="410" t="s">
        <v>151</v>
      </c>
      <c r="H142" s="417" t="s">
        <v>12770</v>
      </c>
      <c r="I142" s="417"/>
      <c r="J142" s="417"/>
      <c r="K142" s="417"/>
      <c r="L142" s="417"/>
      <c r="M142" s="417"/>
      <c r="N142" s="417"/>
    </row>
    <row r="143" spans="4:14" ht="21" customHeight="1">
      <c r="D143" s="409"/>
      <c r="E143" s="393" t="s">
        <v>10531</v>
      </c>
      <c r="F143" s="457"/>
      <c r="G143" s="410" t="s">
        <v>23</v>
      </c>
      <c r="H143" s="494"/>
      <c r="I143" s="495"/>
      <c r="J143" s="495"/>
      <c r="K143" s="495"/>
      <c r="L143" s="495"/>
      <c r="M143" s="495"/>
      <c r="N143" s="495"/>
    </row>
    <row r="144" spans="4:14" ht="21" customHeight="1">
      <c r="D144" s="409"/>
      <c r="E144" s="393" t="s">
        <v>12766</v>
      </c>
      <c r="F144" s="458"/>
      <c r="G144" s="410" t="s">
        <v>23</v>
      </c>
      <c r="H144" s="443" t="s">
        <v>12768</v>
      </c>
      <c r="I144" s="417"/>
      <c r="J144" s="417"/>
      <c r="K144" s="417"/>
      <c r="L144" s="417"/>
      <c r="M144" s="417"/>
      <c r="N144" s="417"/>
    </row>
    <row r="145" spans="4:14" ht="21" customHeight="1">
      <c r="D145" s="409"/>
      <c r="E145" s="393" t="s">
        <v>12767</v>
      </c>
      <c r="F145" s="458"/>
      <c r="G145" s="410" t="s">
        <v>23</v>
      </c>
      <c r="H145" s="443" t="s">
        <v>12769</v>
      </c>
      <c r="I145" s="417"/>
      <c r="J145" s="417"/>
      <c r="K145" s="417"/>
      <c r="L145" s="417"/>
      <c r="M145" s="417"/>
      <c r="N145" s="417"/>
    </row>
    <row r="146" spans="4:14" ht="21" customHeight="1">
      <c r="D146" s="409"/>
      <c r="E146" s="393" t="s">
        <v>12771</v>
      </c>
      <c r="F146" s="458"/>
      <c r="G146" s="410" t="s">
        <v>23</v>
      </c>
      <c r="H146" s="443" t="s">
        <v>12769</v>
      </c>
      <c r="I146" s="417"/>
      <c r="J146" s="417"/>
      <c r="K146" s="417"/>
      <c r="L146" s="417"/>
      <c r="M146" s="417"/>
      <c r="N146" s="417"/>
    </row>
    <row r="147" spans="4:14" ht="21" customHeight="1">
      <c r="D147" s="409"/>
      <c r="E147" s="393" t="s">
        <v>2917</v>
      </c>
      <c r="F147" s="458"/>
      <c r="G147" s="410" t="s">
        <v>23</v>
      </c>
      <c r="H147" s="443"/>
      <c r="I147" s="417"/>
      <c r="J147" s="417"/>
      <c r="K147" s="417"/>
      <c r="L147" s="417"/>
      <c r="M147" s="417"/>
      <c r="N147" s="417"/>
    </row>
    <row r="148" spans="4:14" ht="21" customHeight="1">
      <c r="D148" s="409"/>
      <c r="E148" s="393" t="s">
        <v>3092</v>
      </c>
      <c r="F148" s="457"/>
      <c r="G148" s="410" t="s">
        <v>23</v>
      </c>
      <c r="H148" s="494" t="s">
        <v>10255</v>
      </c>
      <c r="I148" s="495"/>
      <c r="J148" s="495"/>
      <c r="K148" s="495"/>
      <c r="L148" s="495"/>
      <c r="M148" s="495"/>
      <c r="N148" s="495"/>
    </row>
    <row r="149" spans="4:14" ht="21" customHeight="1">
      <c r="D149" s="409"/>
      <c r="E149" s="393" t="s">
        <v>12762</v>
      </c>
      <c r="F149" s="459"/>
      <c r="G149" s="410" t="s">
        <v>12763</v>
      </c>
      <c r="H149" s="443" t="s">
        <v>12764</v>
      </c>
      <c r="I149" s="417"/>
      <c r="J149" s="417"/>
      <c r="K149" s="417"/>
      <c r="L149" s="417"/>
      <c r="M149" s="417"/>
      <c r="N149" s="417"/>
    </row>
    <row r="150" spans="4:14" ht="21" customHeight="1">
      <c r="D150" s="409"/>
      <c r="E150" s="393" t="s">
        <v>10532</v>
      </c>
      <c r="F150" s="457"/>
      <c r="G150" s="410" t="s">
        <v>23</v>
      </c>
      <c r="H150" s="494" t="s">
        <v>10256</v>
      </c>
      <c r="I150" s="495"/>
      <c r="J150" s="495"/>
      <c r="K150" s="495"/>
      <c r="L150" s="495"/>
      <c r="M150" s="495"/>
      <c r="N150" s="495"/>
    </row>
    <row r="151" spans="4:14" ht="21" customHeight="1">
      <c r="D151" s="409"/>
      <c r="E151" s="393" t="s">
        <v>10533</v>
      </c>
      <c r="F151" s="458"/>
      <c r="G151" s="410" t="s">
        <v>29</v>
      </c>
      <c r="H151" s="496" t="s">
        <v>12772</v>
      </c>
      <c r="I151" s="495"/>
      <c r="J151" s="495"/>
      <c r="K151" s="495"/>
      <c r="L151" s="495"/>
      <c r="M151" s="495"/>
      <c r="N151" s="495"/>
    </row>
    <row r="152" spans="4:14" ht="21" customHeight="1">
      <c r="D152" s="409"/>
      <c r="E152" s="393" t="s">
        <v>4203</v>
      </c>
      <c r="F152" s="458"/>
      <c r="G152" s="410" t="s">
        <v>23</v>
      </c>
      <c r="H152" s="494" t="s">
        <v>12773</v>
      </c>
      <c r="I152" s="495"/>
      <c r="J152" s="495"/>
      <c r="K152" s="495"/>
      <c r="L152" s="495"/>
      <c r="M152" s="495"/>
      <c r="N152" s="495"/>
    </row>
    <row r="153" spans="4:14" ht="21" customHeight="1">
      <c r="D153" s="409"/>
      <c r="E153" s="393" t="s">
        <v>4204</v>
      </c>
      <c r="F153" s="458"/>
      <c r="G153" s="410" t="s">
        <v>23</v>
      </c>
      <c r="H153" s="417"/>
      <c r="I153" s="417"/>
      <c r="J153" s="417"/>
      <c r="K153" s="417"/>
      <c r="L153" s="417"/>
      <c r="M153" s="417"/>
      <c r="N153" s="417"/>
    </row>
    <row r="154" spans="4:14" ht="21" customHeight="1">
      <c r="D154" s="409"/>
      <c r="E154" s="393" t="s">
        <v>12740</v>
      </c>
      <c r="F154" s="458"/>
      <c r="G154" s="410" t="s">
        <v>29</v>
      </c>
      <c r="H154" s="494" t="s">
        <v>12739</v>
      </c>
      <c r="I154" s="495"/>
      <c r="J154" s="495"/>
      <c r="K154" s="495"/>
      <c r="L154" s="495"/>
      <c r="M154" s="495"/>
      <c r="N154" s="495"/>
    </row>
    <row r="155" spans="4:14" ht="21" customHeight="1">
      <c r="D155" s="409"/>
      <c r="E155" s="393" t="s">
        <v>10534</v>
      </c>
      <c r="F155" s="458"/>
      <c r="G155" s="410" t="s">
        <v>152</v>
      </c>
      <c r="H155" s="417"/>
      <c r="I155" s="417"/>
      <c r="J155" s="417"/>
      <c r="K155" s="417"/>
      <c r="L155" s="417"/>
      <c r="M155" s="417"/>
      <c r="N155" s="417"/>
    </row>
    <row r="156" spans="4:14" ht="21" customHeight="1" thickBot="1">
      <c r="D156" s="412"/>
      <c r="E156" s="413" t="s">
        <v>10535</v>
      </c>
      <c r="F156" s="460"/>
      <c r="G156" s="414" t="s">
        <v>23</v>
      </c>
      <c r="H156" s="494" t="s">
        <v>12774</v>
      </c>
      <c r="I156" s="495"/>
      <c r="J156" s="495"/>
      <c r="K156" s="495"/>
      <c r="L156" s="495"/>
      <c r="M156" s="495"/>
      <c r="N156" s="495"/>
    </row>
    <row r="157" spans="4:14" ht="21" customHeight="1" thickBot="1"/>
    <row r="158" spans="4:14" ht="21" customHeight="1">
      <c r="D158" s="416" t="s">
        <v>12744</v>
      </c>
      <c r="E158" s="407"/>
      <c r="F158" s="455"/>
      <c r="G158" s="408"/>
      <c r="H158" s="418"/>
      <c r="I158" s="418"/>
      <c r="J158" s="418"/>
      <c r="K158" s="418"/>
      <c r="L158" s="418"/>
      <c r="M158" s="418"/>
      <c r="N158" s="418"/>
    </row>
    <row r="159" spans="4:14" ht="21" customHeight="1">
      <c r="D159" s="409"/>
      <c r="E159" s="393" t="s">
        <v>10520</v>
      </c>
      <c r="F159" s="448"/>
      <c r="G159" s="410" t="s">
        <v>23</v>
      </c>
      <c r="H159" s="494" t="s">
        <v>3246</v>
      </c>
      <c r="I159" s="495"/>
      <c r="J159" s="495"/>
      <c r="K159" s="495"/>
      <c r="L159" s="495"/>
      <c r="M159" s="495"/>
      <c r="N159" s="495"/>
    </row>
    <row r="160" spans="4:14" ht="21" customHeight="1">
      <c r="D160" s="409"/>
      <c r="E160" s="393" t="s">
        <v>10521</v>
      </c>
      <c r="F160" s="448"/>
      <c r="G160" s="410" t="s">
        <v>23</v>
      </c>
      <c r="H160" s="496" t="s">
        <v>3248</v>
      </c>
      <c r="I160" s="497"/>
      <c r="J160" s="497"/>
      <c r="K160" s="497"/>
      <c r="L160" s="497"/>
      <c r="M160" s="497"/>
      <c r="N160" s="497"/>
    </row>
    <row r="161" spans="4:14" ht="21" customHeight="1">
      <c r="D161" s="409"/>
      <c r="E161" s="393" t="s">
        <v>10522</v>
      </c>
      <c r="F161" s="448"/>
      <c r="G161" s="410" t="s">
        <v>23</v>
      </c>
      <c r="H161" s="417"/>
      <c r="I161" s="417"/>
      <c r="J161" s="417"/>
      <c r="K161" s="417"/>
      <c r="L161" s="417"/>
      <c r="M161" s="417"/>
      <c r="N161" s="417"/>
    </row>
    <row r="162" spans="4:14" ht="21" customHeight="1">
      <c r="D162" s="409"/>
      <c r="E162" s="393" t="s">
        <v>3098</v>
      </c>
      <c r="F162" s="449"/>
      <c r="G162" s="410" t="s">
        <v>29</v>
      </c>
      <c r="H162" s="494" t="s">
        <v>3290</v>
      </c>
      <c r="I162" s="495"/>
      <c r="J162" s="495"/>
      <c r="K162" s="495"/>
      <c r="L162" s="495"/>
      <c r="M162" s="495"/>
      <c r="N162" s="495"/>
    </row>
    <row r="163" spans="4:14" ht="21" customHeight="1">
      <c r="D163" s="409" t="s">
        <v>3255</v>
      </c>
      <c r="G163" s="411"/>
      <c r="H163" s="417"/>
      <c r="I163" s="417"/>
      <c r="J163" s="417"/>
      <c r="K163" s="417"/>
      <c r="L163" s="417"/>
      <c r="M163" s="417"/>
      <c r="N163" s="417"/>
    </row>
    <row r="164" spans="4:14" ht="21" customHeight="1">
      <c r="D164" s="409"/>
      <c r="E164" s="393" t="s">
        <v>10523</v>
      </c>
      <c r="F164" s="449"/>
      <c r="G164" s="410" t="s">
        <v>29</v>
      </c>
      <c r="H164" s="496" t="s">
        <v>12728</v>
      </c>
      <c r="I164" s="497"/>
      <c r="J164" s="497"/>
      <c r="K164" s="497"/>
      <c r="L164" s="497"/>
      <c r="M164" s="497"/>
      <c r="N164" s="497"/>
    </row>
    <row r="165" spans="4:14" ht="21" customHeight="1">
      <c r="D165" s="409"/>
      <c r="E165" s="393" t="s">
        <v>10524</v>
      </c>
      <c r="F165" s="449"/>
      <c r="G165" s="410" t="s">
        <v>10180</v>
      </c>
      <c r="H165" s="417"/>
      <c r="I165" s="417"/>
      <c r="J165" s="417"/>
      <c r="K165" s="417"/>
      <c r="L165" s="417"/>
      <c r="M165" s="417"/>
      <c r="N165" s="417"/>
    </row>
    <row r="166" spans="4:14" ht="21" customHeight="1">
      <c r="D166" s="409"/>
      <c r="E166" s="393" t="s">
        <v>10525</v>
      </c>
      <c r="F166" s="449"/>
      <c r="G166" s="410" t="s">
        <v>29</v>
      </c>
      <c r="H166" s="417"/>
      <c r="I166" s="417"/>
      <c r="J166" s="417"/>
      <c r="K166" s="417"/>
      <c r="L166" s="417"/>
      <c r="M166" s="417"/>
      <c r="N166" s="417"/>
    </row>
    <row r="167" spans="4:14" ht="21" customHeight="1">
      <c r="D167" s="409"/>
      <c r="E167" s="393" t="s">
        <v>10526</v>
      </c>
      <c r="F167" s="449"/>
      <c r="G167" s="410" t="s">
        <v>10180</v>
      </c>
      <c r="H167" s="417"/>
      <c r="I167" s="417"/>
      <c r="J167" s="417"/>
      <c r="K167" s="417"/>
      <c r="L167" s="417"/>
      <c r="M167" s="417"/>
      <c r="N167" s="417"/>
    </row>
    <row r="168" spans="4:14" ht="21" customHeight="1">
      <c r="D168" s="409"/>
      <c r="E168" s="393" t="s">
        <v>10527</v>
      </c>
      <c r="F168" s="449"/>
      <c r="G168" s="410" t="s">
        <v>29</v>
      </c>
      <c r="H168" s="417"/>
      <c r="I168" s="417"/>
      <c r="J168" s="417"/>
      <c r="K168" s="417"/>
      <c r="L168" s="417"/>
      <c r="M168" s="417"/>
      <c r="N168" s="417"/>
    </row>
    <row r="169" spans="4:14" ht="21" customHeight="1">
      <c r="D169" s="409"/>
      <c r="E169" s="393" t="s">
        <v>10528</v>
      </c>
      <c r="F169" s="449"/>
      <c r="G169" s="410" t="s">
        <v>10180</v>
      </c>
      <c r="H169" s="417"/>
      <c r="I169" s="417"/>
      <c r="J169" s="417"/>
      <c r="K169" s="417"/>
      <c r="L169" s="417"/>
      <c r="M169" s="417"/>
      <c r="N169" s="417"/>
    </row>
    <row r="170" spans="4:14" ht="21" customHeight="1">
      <c r="D170" s="409"/>
      <c r="E170" s="393" t="s">
        <v>10523</v>
      </c>
      <c r="F170" s="449"/>
      <c r="G170" s="410" t="s">
        <v>29</v>
      </c>
      <c r="H170" s="417"/>
      <c r="I170" s="417"/>
      <c r="J170" s="417"/>
      <c r="K170" s="417"/>
      <c r="L170" s="417"/>
      <c r="M170" s="417"/>
      <c r="N170" s="417"/>
    </row>
    <row r="171" spans="4:14" ht="21" customHeight="1">
      <c r="D171" s="409"/>
      <c r="E171" s="393" t="s">
        <v>10524</v>
      </c>
      <c r="F171" s="449"/>
      <c r="G171" s="410" t="s">
        <v>10180</v>
      </c>
      <c r="H171" s="417"/>
      <c r="I171" s="417"/>
      <c r="J171" s="417"/>
      <c r="K171" s="417"/>
      <c r="L171" s="417"/>
      <c r="M171" s="417"/>
      <c r="N171" s="417"/>
    </row>
    <row r="172" spans="4:14" ht="21" customHeight="1">
      <c r="D172" s="409"/>
      <c r="E172" s="393" t="s">
        <v>10523</v>
      </c>
      <c r="F172" s="449"/>
      <c r="G172" s="410" t="s">
        <v>29</v>
      </c>
      <c r="H172" s="417"/>
      <c r="I172" s="417"/>
      <c r="J172" s="417"/>
      <c r="K172" s="417"/>
      <c r="L172" s="417"/>
      <c r="M172" s="417"/>
      <c r="N172" s="417"/>
    </row>
    <row r="173" spans="4:14" ht="21" customHeight="1">
      <c r="D173" s="409"/>
      <c r="E173" s="393" t="s">
        <v>10524</v>
      </c>
      <c r="F173" s="449"/>
      <c r="G173" s="410" t="s">
        <v>10180</v>
      </c>
      <c r="H173" s="417"/>
      <c r="I173" s="417"/>
      <c r="J173" s="417"/>
      <c r="K173" s="417"/>
      <c r="L173" s="417"/>
      <c r="M173" s="417"/>
      <c r="N173" s="417"/>
    </row>
    <row r="174" spans="4:14" ht="21" customHeight="1">
      <c r="D174" s="409"/>
      <c r="E174" s="393" t="s">
        <v>3097</v>
      </c>
      <c r="F174" s="449"/>
      <c r="G174" s="410" t="s">
        <v>10180</v>
      </c>
      <c r="H174" s="496" t="s">
        <v>10529</v>
      </c>
      <c r="I174" s="497"/>
      <c r="J174" s="497"/>
      <c r="K174" s="497"/>
      <c r="L174" s="497"/>
      <c r="M174" s="497"/>
      <c r="N174" s="497"/>
    </row>
    <row r="175" spans="4:14" ht="21" customHeight="1">
      <c r="D175" s="409"/>
      <c r="E175" s="393" t="s">
        <v>10530</v>
      </c>
      <c r="F175" s="449"/>
      <c r="G175" s="410" t="s">
        <v>29</v>
      </c>
      <c r="H175" s="494" t="s">
        <v>3258</v>
      </c>
      <c r="I175" s="495"/>
      <c r="J175" s="495"/>
      <c r="K175" s="495"/>
      <c r="L175" s="495"/>
      <c r="M175" s="495"/>
      <c r="N175" s="495"/>
    </row>
    <row r="176" spans="4:14" ht="21" customHeight="1">
      <c r="D176" s="409"/>
      <c r="E176" s="393" t="s">
        <v>3095</v>
      </c>
      <c r="F176" s="449"/>
      <c r="G176" s="410" t="s">
        <v>29</v>
      </c>
      <c r="H176" s="494" t="s">
        <v>3293</v>
      </c>
      <c r="I176" s="495"/>
      <c r="J176" s="495"/>
      <c r="K176" s="495"/>
      <c r="L176" s="495"/>
      <c r="M176" s="495"/>
      <c r="N176" s="495"/>
    </row>
    <row r="177" spans="4:14" ht="21" customHeight="1">
      <c r="D177" s="409"/>
      <c r="E177" s="393" t="s">
        <v>3094</v>
      </c>
      <c r="F177" s="456" t="str">
        <f>IF(F176&gt;0,"－","継続中")</f>
        <v>継続中</v>
      </c>
      <c r="G177" s="410" t="s">
        <v>151</v>
      </c>
      <c r="H177" s="417" t="s">
        <v>12770</v>
      </c>
      <c r="I177" s="417"/>
      <c r="J177" s="417"/>
      <c r="K177" s="417"/>
      <c r="L177" s="417"/>
      <c r="M177" s="417"/>
      <c r="N177" s="417"/>
    </row>
    <row r="178" spans="4:14" ht="21" customHeight="1">
      <c r="D178" s="409"/>
      <c r="E178" s="393" t="s">
        <v>10531</v>
      </c>
      <c r="F178" s="457"/>
      <c r="G178" s="410" t="s">
        <v>23</v>
      </c>
      <c r="H178" s="494"/>
      <c r="I178" s="495"/>
      <c r="J178" s="495"/>
      <c r="K178" s="495"/>
      <c r="L178" s="495"/>
      <c r="M178" s="495"/>
      <c r="N178" s="495"/>
    </row>
    <row r="179" spans="4:14" ht="21" customHeight="1">
      <c r="D179" s="409"/>
      <c r="E179" s="393" t="s">
        <v>12766</v>
      </c>
      <c r="F179" s="458"/>
      <c r="G179" s="410" t="s">
        <v>23</v>
      </c>
      <c r="H179" s="443" t="s">
        <v>12768</v>
      </c>
      <c r="I179" s="417"/>
      <c r="J179" s="417"/>
      <c r="K179" s="417"/>
      <c r="L179" s="417"/>
      <c r="M179" s="417"/>
      <c r="N179" s="417"/>
    </row>
    <row r="180" spans="4:14" ht="21" customHeight="1">
      <c r="D180" s="409"/>
      <c r="E180" s="393" t="s">
        <v>12767</v>
      </c>
      <c r="F180" s="458"/>
      <c r="G180" s="410" t="s">
        <v>23</v>
      </c>
      <c r="H180" s="443" t="s">
        <v>12769</v>
      </c>
      <c r="I180" s="417"/>
      <c r="J180" s="417"/>
      <c r="K180" s="417"/>
      <c r="L180" s="417"/>
      <c r="M180" s="417"/>
      <c r="N180" s="417"/>
    </row>
    <row r="181" spans="4:14" ht="21" customHeight="1">
      <c r="D181" s="409"/>
      <c r="E181" s="393" t="s">
        <v>12771</v>
      </c>
      <c r="F181" s="458"/>
      <c r="G181" s="410" t="s">
        <v>23</v>
      </c>
      <c r="H181" s="443" t="s">
        <v>12769</v>
      </c>
      <c r="I181" s="417"/>
      <c r="J181" s="417"/>
      <c r="K181" s="417"/>
      <c r="L181" s="417"/>
      <c r="M181" s="417"/>
      <c r="N181" s="417"/>
    </row>
    <row r="182" spans="4:14" ht="21" customHeight="1">
      <c r="D182" s="409"/>
      <c r="E182" s="393" t="s">
        <v>2917</v>
      </c>
      <c r="F182" s="458"/>
      <c r="G182" s="410" t="s">
        <v>23</v>
      </c>
      <c r="H182" s="443"/>
      <c r="I182" s="417"/>
      <c r="J182" s="417"/>
      <c r="K182" s="417"/>
      <c r="L182" s="417"/>
      <c r="M182" s="417"/>
      <c r="N182" s="417"/>
    </row>
    <row r="183" spans="4:14" ht="21" customHeight="1">
      <c r="D183" s="409"/>
      <c r="E183" s="393" t="s">
        <v>3092</v>
      </c>
      <c r="F183" s="457"/>
      <c r="G183" s="410" t="s">
        <v>23</v>
      </c>
      <c r="H183" s="494" t="s">
        <v>10255</v>
      </c>
      <c r="I183" s="495"/>
      <c r="J183" s="495"/>
      <c r="K183" s="495"/>
      <c r="L183" s="495"/>
      <c r="M183" s="495"/>
      <c r="N183" s="495"/>
    </row>
    <row r="184" spans="4:14" ht="21" customHeight="1">
      <c r="D184" s="409"/>
      <c r="E184" s="393" t="s">
        <v>12762</v>
      </c>
      <c r="F184" s="459"/>
      <c r="G184" s="410" t="s">
        <v>12763</v>
      </c>
      <c r="H184" s="443" t="s">
        <v>12764</v>
      </c>
      <c r="I184" s="417"/>
      <c r="J184" s="417"/>
      <c r="K184" s="417"/>
      <c r="L184" s="417"/>
      <c r="M184" s="417"/>
      <c r="N184" s="417"/>
    </row>
    <row r="185" spans="4:14" ht="21" customHeight="1">
      <c r="D185" s="409"/>
      <c r="E185" s="393" t="s">
        <v>10532</v>
      </c>
      <c r="F185" s="457"/>
      <c r="G185" s="410" t="s">
        <v>23</v>
      </c>
      <c r="H185" s="494" t="s">
        <v>10256</v>
      </c>
      <c r="I185" s="495"/>
      <c r="J185" s="495"/>
      <c r="K185" s="495"/>
      <c r="L185" s="495"/>
      <c r="M185" s="495"/>
      <c r="N185" s="495"/>
    </row>
    <row r="186" spans="4:14" ht="21" customHeight="1">
      <c r="D186" s="409"/>
      <c r="E186" s="393" t="s">
        <v>10533</v>
      </c>
      <c r="F186" s="458"/>
      <c r="G186" s="410" t="s">
        <v>29</v>
      </c>
      <c r="H186" s="496" t="s">
        <v>12772</v>
      </c>
      <c r="I186" s="495"/>
      <c r="J186" s="495"/>
      <c r="K186" s="495"/>
      <c r="L186" s="495"/>
      <c r="M186" s="495"/>
      <c r="N186" s="495"/>
    </row>
    <row r="187" spans="4:14" ht="21" customHeight="1">
      <c r="D187" s="409"/>
      <c r="E187" s="393" t="s">
        <v>4203</v>
      </c>
      <c r="F187" s="458"/>
      <c r="G187" s="410" t="s">
        <v>23</v>
      </c>
      <c r="H187" s="494" t="s">
        <v>12773</v>
      </c>
      <c r="I187" s="495"/>
      <c r="J187" s="495"/>
      <c r="K187" s="495"/>
      <c r="L187" s="495"/>
      <c r="M187" s="495"/>
      <c r="N187" s="495"/>
    </row>
    <row r="188" spans="4:14" ht="21" customHeight="1">
      <c r="D188" s="409"/>
      <c r="E188" s="393" t="s">
        <v>4204</v>
      </c>
      <c r="F188" s="458"/>
      <c r="G188" s="410" t="s">
        <v>23</v>
      </c>
      <c r="H188" s="417"/>
      <c r="I188" s="417"/>
      <c r="J188" s="417"/>
      <c r="K188" s="417"/>
      <c r="L188" s="417"/>
      <c r="M188" s="417"/>
      <c r="N188" s="417"/>
    </row>
    <row r="189" spans="4:14" ht="21" customHeight="1">
      <c r="D189" s="409"/>
      <c r="E189" s="393" t="s">
        <v>12740</v>
      </c>
      <c r="F189" s="458"/>
      <c r="G189" s="410" t="s">
        <v>29</v>
      </c>
      <c r="H189" s="494" t="s">
        <v>12739</v>
      </c>
      <c r="I189" s="495"/>
      <c r="J189" s="495"/>
      <c r="K189" s="495"/>
      <c r="L189" s="495"/>
      <c r="M189" s="495"/>
      <c r="N189" s="495"/>
    </row>
    <row r="190" spans="4:14" ht="21" customHeight="1">
      <c r="D190" s="409"/>
      <c r="E190" s="393" t="s">
        <v>10534</v>
      </c>
      <c r="F190" s="458"/>
      <c r="G190" s="410" t="s">
        <v>152</v>
      </c>
      <c r="H190" s="417"/>
      <c r="I190" s="417"/>
      <c r="J190" s="417"/>
      <c r="K190" s="417"/>
      <c r="L190" s="417"/>
      <c r="M190" s="417"/>
      <c r="N190" s="417"/>
    </row>
    <row r="191" spans="4:14" ht="21" customHeight="1" thickBot="1">
      <c r="D191" s="412"/>
      <c r="E191" s="413" t="s">
        <v>10535</v>
      </c>
      <c r="F191" s="460"/>
      <c r="G191" s="414" t="s">
        <v>23</v>
      </c>
      <c r="H191" s="494" t="s">
        <v>12774</v>
      </c>
      <c r="I191" s="495"/>
      <c r="J191" s="495"/>
      <c r="K191" s="495"/>
      <c r="L191" s="495"/>
      <c r="M191" s="495"/>
      <c r="N191" s="495"/>
    </row>
    <row r="192" spans="4:14" ht="21" customHeight="1"/>
    <row r="193" spans="4:14" ht="21" customHeight="1" thickBot="1"/>
    <row r="194" spans="4:14" ht="21" customHeight="1">
      <c r="D194" s="416" t="s">
        <v>12745</v>
      </c>
      <c r="E194" s="407"/>
      <c r="F194" s="455"/>
      <c r="G194" s="408"/>
      <c r="H194" s="418"/>
      <c r="I194" s="418"/>
      <c r="J194" s="418"/>
      <c r="K194" s="418"/>
      <c r="L194" s="418"/>
      <c r="M194" s="418"/>
      <c r="N194" s="418"/>
    </row>
    <row r="195" spans="4:14" ht="21" customHeight="1">
      <c r="D195" s="409"/>
      <c r="E195" s="393" t="s">
        <v>10520</v>
      </c>
      <c r="F195" s="448"/>
      <c r="G195" s="410" t="s">
        <v>23</v>
      </c>
      <c r="H195" s="494" t="s">
        <v>3246</v>
      </c>
      <c r="I195" s="495"/>
      <c r="J195" s="495"/>
      <c r="K195" s="495"/>
      <c r="L195" s="495"/>
      <c r="M195" s="495"/>
      <c r="N195" s="495"/>
    </row>
    <row r="196" spans="4:14" ht="21" customHeight="1">
      <c r="D196" s="409"/>
      <c r="E196" s="393" t="s">
        <v>10521</v>
      </c>
      <c r="F196" s="448"/>
      <c r="G196" s="410" t="s">
        <v>23</v>
      </c>
      <c r="H196" s="496" t="s">
        <v>3248</v>
      </c>
      <c r="I196" s="497"/>
      <c r="J196" s="497"/>
      <c r="K196" s="497"/>
      <c r="L196" s="497"/>
      <c r="M196" s="497"/>
      <c r="N196" s="497"/>
    </row>
    <row r="197" spans="4:14" ht="21" customHeight="1">
      <c r="D197" s="409"/>
      <c r="E197" s="393" t="s">
        <v>10522</v>
      </c>
      <c r="F197" s="448"/>
      <c r="G197" s="410" t="s">
        <v>23</v>
      </c>
      <c r="H197" s="417"/>
      <c r="I197" s="417"/>
      <c r="J197" s="417"/>
      <c r="K197" s="417"/>
      <c r="L197" s="417"/>
      <c r="M197" s="417"/>
      <c r="N197" s="417"/>
    </row>
    <row r="198" spans="4:14" ht="21" customHeight="1">
      <c r="D198" s="409"/>
      <c r="E198" s="393" t="s">
        <v>3098</v>
      </c>
      <c r="F198" s="449"/>
      <c r="G198" s="410" t="s">
        <v>29</v>
      </c>
      <c r="H198" s="494" t="s">
        <v>3290</v>
      </c>
      <c r="I198" s="495"/>
      <c r="J198" s="495"/>
      <c r="K198" s="495"/>
      <c r="L198" s="495"/>
      <c r="M198" s="495"/>
      <c r="N198" s="495"/>
    </row>
    <row r="199" spans="4:14" ht="21" customHeight="1">
      <c r="D199" s="409" t="s">
        <v>3255</v>
      </c>
      <c r="G199" s="411"/>
      <c r="H199" s="417"/>
      <c r="I199" s="417"/>
      <c r="J199" s="417"/>
      <c r="K199" s="417"/>
      <c r="L199" s="417"/>
      <c r="M199" s="417"/>
      <c r="N199" s="417"/>
    </row>
    <row r="200" spans="4:14" ht="21" customHeight="1">
      <c r="D200" s="409"/>
      <c r="E200" s="393" t="s">
        <v>10523</v>
      </c>
      <c r="F200" s="449"/>
      <c r="G200" s="410" t="s">
        <v>29</v>
      </c>
      <c r="H200" s="496" t="s">
        <v>12728</v>
      </c>
      <c r="I200" s="497"/>
      <c r="J200" s="497"/>
      <c r="K200" s="497"/>
      <c r="L200" s="497"/>
      <c r="M200" s="497"/>
      <c r="N200" s="497"/>
    </row>
    <row r="201" spans="4:14" ht="21" customHeight="1">
      <c r="D201" s="409"/>
      <c r="E201" s="393" t="s">
        <v>10524</v>
      </c>
      <c r="F201" s="449"/>
      <c r="G201" s="410" t="s">
        <v>10180</v>
      </c>
      <c r="H201" s="417"/>
      <c r="I201" s="417"/>
      <c r="J201" s="417"/>
      <c r="K201" s="417"/>
      <c r="L201" s="417"/>
      <c r="M201" s="417"/>
      <c r="N201" s="417"/>
    </row>
    <row r="202" spans="4:14" ht="21" customHeight="1">
      <c r="D202" s="409"/>
      <c r="E202" s="393" t="s">
        <v>10525</v>
      </c>
      <c r="F202" s="449"/>
      <c r="G202" s="410" t="s">
        <v>29</v>
      </c>
      <c r="H202" s="417"/>
      <c r="I202" s="417"/>
      <c r="J202" s="417"/>
      <c r="K202" s="417"/>
      <c r="L202" s="417"/>
      <c r="M202" s="417"/>
      <c r="N202" s="417"/>
    </row>
    <row r="203" spans="4:14" ht="21" customHeight="1">
      <c r="D203" s="409"/>
      <c r="E203" s="393" t="s">
        <v>10526</v>
      </c>
      <c r="F203" s="449"/>
      <c r="G203" s="410" t="s">
        <v>10180</v>
      </c>
      <c r="H203" s="417"/>
      <c r="I203" s="417"/>
      <c r="J203" s="417"/>
      <c r="K203" s="417"/>
      <c r="L203" s="417"/>
      <c r="M203" s="417"/>
      <c r="N203" s="417"/>
    </row>
    <row r="204" spans="4:14" ht="21" customHeight="1">
      <c r="D204" s="409"/>
      <c r="E204" s="393" t="s">
        <v>10527</v>
      </c>
      <c r="F204" s="449"/>
      <c r="G204" s="410" t="s">
        <v>29</v>
      </c>
      <c r="H204" s="417"/>
      <c r="I204" s="417"/>
      <c r="J204" s="417"/>
      <c r="K204" s="417"/>
      <c r="L204" s="417"/>
      <c r="M204" s="417"/>
      <c r="N204" s="417"/>
    </row>
    <row r="205" spans="4:14" ht="21" customHeight="1">
      <c r="D205" s="409"/>
      <c r="E205" s="393" t="s">
        <v>10528</v>
      </c>
      <c r="F205" s="449"/>
      <c r="G205" s="410" t="s">
        <v>10180</v>
      </c>
      <c r="H205" s="417"/>
      <c r="I205" s="417"/>
      <c r="J205" s="417"/>
      <c r="K205" s="417"/>
      <c r="L205" s="417"/>
      <c r="M205" s="417"/>
      <c r="N205" s="417"/>
    </row>
    <row r="206" spans="4:14" ht="21" customHeight="1">
      <c r="D206" s="409"/>
      <c r="E206" s="393" t="s">
        <v>10523</v>
      </c>
      <c r="F206" s="449"/>
      <c r="G206" s="410" t="s">
        <v>29</v>
      </c>
      <c r="H206" s="417"/>
      <c r="I206" s="417"/>
      <c r="J206" s="417"/>
      <c r="K206" s="417"/>
      <c r="L206" s="417"/>
      <c r="M206" s="417"/>
      <c r="N206" s="417"/>
    </row>
    <row r="207" spans="4:14" ht="21" customHeight="1">
      <c r="D207" s="409"/>
      <c r="E207" s="393" t="s">
        <v>10524</v>
      </c>
      <c r="F207" s="449"/>
      <c r="G207" s="410" t="s">
        <v>10180</v>
      </c>
      <c r="H207" s="417"/>
      <c r="I207" s="417"/>
      <c r="J207" s="417"/>
      <c r="K207" s="417"/>
      <c r="L207" s="417"/>
      <c r="M207" s="417"/>
      <c r="N207" s="417"/>
    </row>
    <row r="208" spans="4:14" ht="21" customHeight="1">
      <c r="D208" s="409"/>
      <c r="E208" s="393" t="s">
        <v>10523</v>
      </c>
      <c r="F208" s="449"/>
      <c r="G208" s="410" t="s">
        <v>29</v>
      </c>
      <c r="H208" s="417"/>
      <c r="I208" s="417"/>
      <c r="J208" s="417"/>
      <c r="K208" s="417"/>
      <c r="L208" s="417"/>
      <c r="M208" s="417"/>
      <c r="N208" s="417"/>
    </row>
    <row r="209" spans="4:14" ht="21" customHeight="1">
      <c r="D209" s="409"/>
      <c r="E209" s="393" t="s">
        <v>10524</v>
      </c>
      <c r="F209" s="449"/>
      <c r="G209" s="410" t="s">
        <v>10180</v>
      </c>
      <c r="H209" s="417"/>
      <c r="I209" s="417"/>
      <c r="J209" s="417"/>
      <c r="K209" s="417"/>
      <c r="L209" s="417"/>
      <c r="M209" s="417"/>
      <c r="N209" s="417"/>
    </row>
    <row r="210" spans="4:14" ht="21" customHeight="1">
      <c r="D210" s="409"/>
      <c r="E210" s="393" t="s">
        <v>3097</v>
      </c>
      <c r="F210" s="449"/>
      <c r="G210" s="410" t="s">
        <v>10180</v>
      </c>
      <c r="H210" s="496" t="s">
        <v>10529</v>
      </c>
      <c r="I210" s="497"/>
      <c r="J210" s="497"/>
      <c r="K210" s="497"/>
      <c r="L210" s="497"/>
      <c r="M210" s="497"/>
      <c r="N210" s="497"/>
    </row>
    <row r="211" spans="4:14" ht="21" customHeight="1">
      <c r="D211" s="409"/>
      <c r="E211" s="393" t="s">
        <v>10530</v>
      </c>
      <c r="F211" s="449"/>
      <c r="G211" s="410" t="s">
        <v>29</v>
      </c>
      <c r="H211" s="494" t="s">
        <v>3258</v>
      </c>
      <c r="I211" s="495"/>
      <c r="J211" s="495"/>
      <c r="K211" s="495"/>
      <c r="L211" s="495"/>
      <c r="M211" s="495"/>
      <c r="N211" s="495"/>
    </row>
    <row r="212" spans="4:14" ht="21" customHeight="1">
      <c r="D212" s="409"/>
      <c r="E212" s="393" t="s">
        <v>3095</v>
      </c>
      <c r="F212" s="449"/>
      <c r="G212" s="410" t="s">
        <v>29</v>
      </c>
      <c r="H212" s="494" t="s">
        <v>3293</v>
      </c>
      <c r="I212" s="495"/>
      <c r="J212" s="495"/>
      <c r="K212" s="495"/>
      <c r="L212" s="495"/>
      <c r="M212" s="495"/>
      <c r="N212" s="495"/>
    </row>
    <row r="213" spans="4:14" ht="21" customHeight="1">
      <c r="D213" s="409"/>
      <c r="E213" s="393" t="s">
        <v>3094</v>
      </c>
      <c r="F213" s="456" t="str">
        <f>IF(F212&gt;0,"－","継続中")</f>
        <v>継続中</v>
      </c>
      <c r="G213" s="410" t="s">
        <v>151</v>
      </c>
      <c r="H213" s="417" t="s">
        <v>12770</v>
      </c>
      <c r="I213" s="417"/>
      <c r="J213" s="417"/>
      <c r="K213" s="417"/>
      <c r="L213" s="417"/>
      <c r="M213" s="417"/>
      <c r="N213" s="417"/>
    </row>
    <row r="214" spans="4:14" ht="21" customHeight="1">
      <c r="D214" s="409"/>
      <c r="E214" s="393" t="s">
        <v>10531</v>
      </c>
      <c r="F214" s="457"/>
      <c r="G214" s="410" t="s">
        <v>23</v>
      </c>
      <c r="H214" s="494"/>
      <c r="I214" s="495"/>
      <c r="J214" s="495"/>
      <c r="K214" s="495"/>
      <c r="L214" s="495"/>
      <c r="M214" s="495"/>
      <c r="N214" s="495"/>
    </row>
    <row r="215" spans="4:14" ht="21" customHeight="1">
      <c r="D215" s="409"/>
      <c r="E215" s="393" t="s">
        <v>12766</v>
      </c>
      <c r="F215" s="458"/>
      <c r="G215" s="410" t="s">
        <v>23</v>
      </c>
      <c r="H215" s="443" t="s">
        <v>12768</v>
      </c>
      <c r="I215" s="417"/>
      <c r="J215" s="417"/>
      <c r="K215" s="417"/>
      <c r="L215" s="417"/>
      <c r="M215" s="417"/>
      <c r="N215" s="417"/>
    </row>
    <row r="216" spans="4:14" ht="21" customHeight="1">
      <c r="D216" s="409"/>
      <c r="E216" s="393" t="s">
        <v>12767</v>
      </c>
      <c r="F216" s="458"/>
      <c r="G216" s="410" t="s">
        <v>23</v>
      </c>
      <c r="H216" s="443" t="s">
        <v>12769</v>
      </c>
      <c r="I216" s="417"/>
      <c r="J216" s="417"/>
      <c r="K216" s="417"/>
      <c r="L216" s="417"/>
      <c r="M216" s="417"/>
      <c r="N216" s="417"/>
    </row>
    <row r="217" spans="4:14" ht="21" customHeight="1">
      <c r="D217" s="409"/>
      <c r="E217" s="393" t="s">
        <v>12771</v>
      </c>
      <c r="F217" s="458"/>
      <c r="G217" s="410" t="s">
        <v>23</v>
      </c>
      <c r="H217" s="443" t="s">
        <v>12769</v>
      </c>
      <c r="I217" s="417"/>
      <c r="J217" s="417"/>
      <c r="K217" s="417"/>
      <c r="L217" s="417"/>
      <c r="M217" s="417"/>
      <c r="N217" s="417"/>
    </row>
    <row r="218" spans="4:14" ht="21" customHeight="1">
      <c r="D218" s="409"/>
      <c r="E218" s="393" t="s">
        <v>2917</v>
      </c>
      <c r="F218" s="458"/>
      <c r="G218" s="410" t="s">
        <v>23</v>
      </c>
      <c r="H218" s="443"/>
      <c r="I218" s="417"/>
      <c r="J218" s="417"/>
      <c r="K218" s="417"/>
      <c r="L218" s="417"/>
      <c r="M218" s="417"/>
      <c r="N218" s="417"/>
    </row>
    <row r="219" spans="4:14" ht="21" customHeight="1">
      <c r="D219" s="409"/>
      <c r="E219" s="393" t="s">
        <v>3092</v>
      </c>
      <c r="F219" s="457"/>
      <c r="G219" s="410" t="s">
        <v>23</v>
      </c>
      <c r="H219" s="494" t="s">
        <v>10255</v>
      </c>
      <c r="I219" s="495"/>
      <c r="J219" s="495"/>
      <c r="K219" s="495"/>
      <c r="L219" s="495"/>
      <c r="M219" s="495"/>
      <c r="N219" s="495"/>
    </row>
    <row r="220" spans="4:14" ht="21" customHeight="1">
      <c r="D220" s="409"/>
      <c r="E220" s="393" t="s">
        <v>12762</v>
      </c>
      <c r="F220" s="459"/>
      <c r="G220" s="410" t="s">
        <v>12763</v>
      </c>
      <c r="H220" s="443" t="s">
        <v>12764</v>
      </c>
      <c r="I220" s="417"/>
      <c r="J220" s="417"/>
      <c r="K220" s="417"/>
      <c r="L220" s="417"/>
      <c r="M220" s="417"/>
      <c r="N220" s="417"/>
    </row>
    <row r="221" spans="4:14" ht="21" customHeight="1">
      <c r="D221" s="409"/>
      <c r="E221" s="393" t="s">
        <v>10532</v>
      </c>
      <c r="F221" s="457"/>
      <c r="G221" s="410" t="s">
        <v>23</v>
      </c>
      <c r="H221" s="494" t="s">
        <v>10256</v>
      </c>
      <c r="I221" s="495"/>
      <c r="J221" s="495"/>
      <c r="K221" s="495"/>
      <c r="L221" s="495"/>
      <c r="M221" s="495"/>
      <c r="N221" s="495"/>
    </row>
    <row r="222" spans="4:14" ht="21" customHeight="1">
      <c r="D222" s="409"/>
      <c r="E222" s="393" t="s">
        <v>10533</v>
      </c>
      <c r="F222" s="458"/>
      <c r="G222" s="410" t="s">
        <v>29</v>
      </c>
      <c r="H222" s="496" t="s">
        <v>12772</v>
      </c>
      <c r="I222" s="495"/>
      <c r="J222" s="495"/>
      <c r="K222" s="495"/>
      <c r="L222" s="495"/>
      <c r="M222" s="495"/>
      <c r="N222" s="495"/>
    </row>
    <row r="223" spans="4:14" ht="21" customHeight="1">
      <c r="D223" s="409"/>
      <c r="E223" s="393" t="s">
        <v>4203</v>
      </c>
      <c r="F223" s="458"/>
      <c r="G223" s="410" t="s">
        <v>23</v>
      </c>
      <c r="H223" s="494" t="s">
        <v>12773</v>
      </c>
      <c r="I223" s="495"/>
      <c r="J223" s="495"/>
      <c r="K223" s="495"/>
      <c r="L223" s="495"/>
      <c r="M223" s="495"/>
      <c r="N223" s="495"/>
    </row>
    <row r="224" spans="4:14" ht="21" customHeight="1">
      <c r="D224" s="409"/>
      <c r="E224" s="393" t="s">
        <v>4204</v>
      </c>
      <c r="F224" s="458"/>
      <c r="G224" s="410" t="s">
        <v>23</v>
      </c>
      <c r="H224" s="417"/>
      <c r="I224" s="417"/>
      <c r="J224" s="417"/>
      <c r="K224" s="417"/>
      <c r="L224" s="417"/>
      <c r="M224" s="417"/>
      <c r="N224" s="417"/>
    </row>
    <row r="225" spans="4:14" ht="21" customHeight="1">
      <c r="D225" s="409"/>
      <c r="E225" s="393" t="s">
        <v>12740</v>
      </c>
      <c r="F225" s="458"/>
      <c r="G225" s="410" t="s">
        <v>29</v>
      </c>
      <c r="H225" s="494" t="s">
        <v>12739</v>
      </c>
      <c r="I225" s="495"/>
      <c r="J225" s="495"/>
      <c r="K225" s="495"/>
      <c r="L225" s="495"/>
      <c r="M225" s="495"/>
      <c r="N225" s="495"/>
    </row>
    <row r="226" spans="4:14" ht="21" customHeight="1">
      <c r="D226" s="409"/>
      <c r="E226" s="393" t="s">
        <v>10534</v>
      </c>
      <c r="F226" s="458"/>
      <c r="G226" s="410" t="s">
        <v>152</v>
      </c>
      <c r="H226" s="417"/>
      <c r="I226" s="417"/>
      <c r="J226" s="417"/>
      <c r="K226" s="417"/>
      <c r="L226" s="417"/>
      <c r="M226" s="417"/>
      <c r="N226" s="417"/>
    </row>
    <row r="227" spans="4:14" ht="21" customHeight="1" thickBot="1">
      <c r="D227" s="412"/>
      <c r="E227" s="413" t="s">
        <v>10535</v>
      </c>
      <c r="F227" s="460"/>
      <c r="G227" s="414" t="s">
        <v>23</v>
      </c>
      <c r="H227" s="494" t="s">
        <v>12774</v>
      </c>
      <c r="I227" s="495"/>
      <c r="J227" s="495"/>
      <c r="K227" s="495"/>
      <c r="L227" s="495"/>
      <c r="M227" s="495"/>
      <c r="N227" s="495"/>
    </row>
    <row r="228" spans="4:14" ht="21" customHeight="1" thickBot="1"/>
    <row r="229" spans="4:14" ht="21" customHeight="1">
      <c r="D229" s="416" t="s">
        <v>12746</v>
      </c>
      <c r="E229" s="407"/>
      <c r="F229" s="455"/>
      <c r="G229" s="408"/>
      <c r="H229" s="418"/>
      <c r="I229" s="418"/>
      <c r="J229" s="418"/>
      <c r="K229" s="418"/>
      <c r="L229" s="418"/>
      <c r="M229" s="418"/>
      <c r="N229" s="418"/>
    </row>
    <row r="230" spans="4:14" ht="21" customHeight="1">
      <c r="D230" s="409"/>
      <c r="E230" s="393" t="s">
        <v>10520</v>
      </c>
      <c r="F230" s="448"/>
      <c r="G230" s="410" t="s">
        <v>23</v>
      </c>
      <c r="H230" s="494" t="s">
        <v>3246</v>
      </c>
      <c r="I230" s="495"/>
      <c r="J230" s="495"/>
      <c r="K230" s="495"/>
      <c r="L230" s="495"/>
      <c r="M230" s="495"/>
      <c r="N230" s="495"/>
    </row>
    <row r="231" spans="4:14" ht="21" customHeight="1">
      <c r="D231" s="409"/>
      <c r="E231" s="393" t="s">
        <v>10521</v>
      </c>
      <c r="F231" s="448"/>
      <c r="G231" s="410" t="s">
        <v>23</v>
      </c>
      <c r="H231" s="496" t="s">
        <v>3248</v>
      </c>
      <c r="I231" s="497"/>
      <c r="J231" s="497"/>
      <c r="K231" s="497"/>
      <c r="L231" s="497"/>
      <c r="M231" s="497"/>
      <c r="N231" s="497"/>
    </row>
    <row r="232" spans="4:14" ht="21" customHeight="1">
      <c r="D232" s="409"/>
      <c r="E232" s="393" t="s">
        <v>10522</v>
      </c>
      <c r="F232" s="448"/>
      <c r="G232" s="410" t="s">
        <v>23</v>
      </c>
      <c r="H232" s="417"/>
      <c r="I232" s="417"/>
      <c r="J232" s="417"/>
      <c r="K232" s="417"/>
      <c r="L232" s="417"/>
      <c r="M232" s="417"/>
      <c r="N232" s="417"/>
    </row>
    <row r="233" spans="4:14" ht="21" customHeight="1">
      <c r="D233" s="409"/>
      <c r="E233" s="393" t="s">
        <v>3098</v>
      </c>
      <c r="F233" s="449"/>
      <c r="G233" s="410" t="s">
        <v>29</v>
      </c>
      <c r="H233" s="494" t="s">
        <v>3290</v>
      </c>
      <c r="I233" s="495"/>
      <c r="J233" s="495"/>
      <c r="K233" s="495"/>
      <c r="L233" s="495"/>
      <c r="M233" s="495"/>
      <c r="N233" s="495"/>
    </row>
    <row r="234" spans="4:14" ht="21" customHeight="1">
      <c r="D234" s="409" t="s">
        <v>3255</v>
      </c>
      <c r="G234" s="411"/>
      <c r="H234" s="417"/>
      <c r="I234" s="417"/>
      <c r="J234" s="417"/>
      <c r="K234" s="417"/>
      <c r="L234" s="417"/>
      <c r="M234" s="417"/>
      <c r="N234" s="417"/>
    </row>
    <row r="235" spans="4:14" ht="21" customHeight="1">
      <c r="D235" s="409"/>
      <c r="E235" s="393" t="s">
        <v>10523</v>
      </c>
      <c r="F235" s="449"/>
      <c r="G235" s="410" t="s">
        <v>29</v>
      </c>
      <c r="H235" s="496" t="s">
        <v>12728</v>
      </c>
      <c r="I235" s="497"/>
      <c r="J235" s="497"/>
      <c r="K235" s="497"/>
      <c r="L235" s="497"/>
      <c r="M235" s="497"/>
      <c r="N235" s="497"/>
    </row>
    <row r="236" spans="4:14" ht="21" customHeight="1">
      <c r="D236" s="409"/>
      <c r="E236" s="393" t="s">
        <v>10524</v>
      </c>
      <c r="F236" s="449"/>
      <c r="G236" s="410" t="s">
        <v>10180</v>
      </c>
      <c r="H236" s="417"/>
      <c r="I236" s="417"/>
      <c r="J236" s="417"/>
      <c r="K236" s="417"/>
      <c r="L236" s="417"/>
      <c r="M236" s="417"/>
      <c r="N236" s="417"/>
    </row>
    <row r="237" spans="4:14" ht="21" customHeight="1">
      <c r="D237" s="409"/>
      <c r="E237" s="393" t="s">
        <v>10525</v>
      </c>
      <c r="F237" s="449"/>
      <c r="G237" s="410" t="s">
        <v>29</v>
      </c>
      <c r="H237" s="417"/>
      <c r="I237" s="417"/>
      <c r="J237" s="417"/>
      <c r="K237" s="417"/>
      <c r="L237" s="417"/>
      <c r="M237" s="417"/>
      <c r="N237" s="417"/>
    </row>
    <row r="238" spans="4:14" ht="21" customHeight="1">
      <c r="D238" s="409"/>
      <c r="E238" s="393" t="s">
        <v>10526</v>
      </c>
      <c r="F238" s="449"/>
      <c r="G238" s="410" t="s">
        <v>10180</v>
      </c>
      <c r="H238" s="417"/>
      <c r="I238" s="417"/>
      <c r="J238" s="417"/>
      <c r="K238" s="417"/>
      <c r="L238" s="417"/>
      <c r="M238" s="417"/>
      <c r="N238" s="417"/>
    </row>
    <row r="239" spans="4:14" ht="21" customHeight="1">
      <c r="D239" s="409"/>
      <c r="E239" s="393" t="s">
        <v>10527</v>
      </c>
      <c r="F239" s="449"/>
      <c r="G239" s="410" t="s">
        <v>29</v>
      </c>
      <c r="H239" s="417"/>
      <c r="I239" s="417"/>
      <c r="J239" s="417"/>
      <c r="K239" s="417"/>
      <c r="L239" s="417"/>
      <c r="M239" s="417"/>
      <c r="N239" s="417"/>
    </row>
    <row r="240" spans="4:14" ht="21" customHeight="1">
      <c r="D240" s="409"/>
      <c r="E240" s="393" t="s">
        <v>10528</v>
      </c>
      <c r="F240" s="449"/>
      <c r="G240" s="410" t="s">
        <v>10180</v>
      </c>
      <c r="H240" s="417"/>
      <c r="I240" s="417"/>
      <c r="J240" s="417"/>
      <c r="K240" s="417"/>
      <c r="L240" s="417"/>
      <c r="M240" s="417"/>
      <c r="N240" s="417"/>
    </row>
    <row r="241" spans="4:14" ht="21" customHeight="1">
      <c r="D241" s="409"/>
      <c r="E241" s="393" t="s">
        <v>10523</v>
      </c>
      <c r="F241" s="449"/>
      <c r="G241" s="410" t="s">
        <v>29</v>
      </c>
      <c r="H241" s="417"/>
      <c r="I241" s="417"/>
      <c r="J241" s="417"/>
      <c r="K241" s="417"/>
      <c r="L241" s="417"/>
      <c r="M241" s="417"/>
      <c r="N241" s="417"/>
    </row>
    <row r="242" spans="4:14" ht="21" customHeight="1">
      <c r="D242" s="409"/>
      <c r="E242" s="393" t="s">
        <v>10524</v>
      </c>
      <c r="F242" s="449"/>
      <c r="G242" s="410" t="s">
        <v>10180</v>
      </c>
      <c r="H242" s="417"/>
      <c r="I242" s="417"/>
      <c r="J242" s="417"/>
      <c r="K242" s="417"/>
      <c r="L242" s="417"/>
      <c r="M242" s="417"/>
      <c r="N242" s="417"/>
    </row>
    <row r="243" spans="4:14" ht="21" customHeight="1">
      <c r="D243" s="409"/>
      <c r="E243" s="393" t="s">
        <v>10523</v>
      </c>
      <c r="F243" s="449"/>
      <c r="G243" s="410" t="s">
        <v>29</v>
      </c>
      <c r="H243" s="417"/>
      <c r="I243" s="417"/>
      <c r="J243" s="417"/>
      <c r="K243" s="417"/>
      <c r="L243" s="417"/>
      <c r="M243" s="417"/>
      <c r="N243" s="417"/>
    </row>
    <row r="244" spans="4:14" ht="21" customHeight="1">
      <c r="D244" s="409"/>
      <c r="E244" s="393" t="s">
        <v>10524</v>
      </c>
      <c r="F244" s="449"/>
      <c r="G244" s="410" t="s">
        <v>10180</v>
      </c>
      <c r="H244" s="417"/>
      <c r="I244" s="417"/>
      <c r="J244" s="417"/>
      <c r="K244" s="417"/>
      <c r="L244" s="417"/>
      <c r="M244" s="417"/>
      <c r="N244" s="417"/>
    </row>
    <row r="245" spans="4:14" ht="21" customHeight="1">
      <c r="D245" s="409"/>
      <c r="E245" s="393" t="s">
        <v>3097</v>
      </c>
      <c r="F245" s="449"/>
      <c r="G245" s="410" t="s">
        <v>10180</v>
      </c>
      <c r="H245" s="496" t="s">
        <v>10529</v>
      </c>
      <c r="I245" s="497"/>
      <c r="J245" s="497"/>
      <c r="K245" s="497"/>
      <c r="L245" s="497"/>
      <c r="M245" s="497"/>
      <c r="N245" s="497"/>
    </row>
    <row r="246" spans="4:14" ht="21" customHeight="1">
      <c r="D246" s="409"/>
      <c r="E246" s="393" t="s">
        <v>10530</v>
      </c>
      <c r="F246" s="449"/>
      <c r="G246" s="410" t="s">
        <v>29</v>
      </c>
      <c r="H246" s="494" t="s">
        <v>3258</v>
      </c>
      <c r="I246" s="495"/>
      <c r="J246" s="495"/>
      <c r="K246" s="495"/>
      <c r="L246" s="495"/>
      <c r="M246" s="495"/>
      <c r="N246" s="495"/>
    </row>
    <row r="247" spans="4:14" ht="21" customHeight="1">
      <c r="D247" s="409"/>
      <c r="E247" s="393" t="s">
        <v>3095</v>
      </c>
      <c r="F247" s="449"/>
      <c r="G247" s="410" t="s">
        <v>29</v>
      </c>
      <c r="H247" s="494" t="s">
        <v>3293</v>
      </c>
      <c r="I247" s="495"/>
      <c r="J247" s="495"/>
      <c r="K247" s="495"/>
      <c r="L247" s="495"/>
      <c r="M247" s="495"/>
      <c r="N247" s="495"/>
    </row>
    <row r="248" spans="4:14" ht="21" customHeight="1">
      <c r="D248" s="409"/>
      <c r="E248" s="393" t="s">
        <v>3094</v>
      </c>
      <c r="F248" s="456" t="str">
        <f>IF(F247&gt;0,"－","継続中")</f>
        <v>継続中</v>
      </c>
      <c r="G248" s="410" t="s">
        <v>151</v>
      </c>
      <c r="H248" s="417" t="s">
        <v>12770</v>
      </c>
      <c r="I248" s="417"/>
      <c r="J248" s="417"/>
      <c r="K248" s="417"/>
      <c r="L248" s="417"/>
      <c r="M248" s="417"/>
      <c r="N248" s="417"/>
    </row>
    <row r="249" spans="4:14" ht="21" customHeight="1">
      <c r="D249" s="409"/>
      <c r="E249" s="393" t="s">
        <v>10531</v>
      </c>
      <c r="F249" s="457"/>
      <c r="G249" s="410" t="s">
        <v>23</v>
      </c>
      <c r="H249" s="494"/>
      <c r="I249" s="495"/>
      <c r="J249" s="495"/>
      <c r="K249" s="495"/>
      <c r="L249" s="495"/>
      <c r="M249" s="495"/>
      <c r="N249" s="495"/>
    </row>
    <row r="250" spans="4:14" ht="21" customHeight="1">
      <c r="D250" s="409"/>
      <c r="E250" s="393" t="s">
        <v>12766</v>
      </c>
      <c r="F250" s="458"/>
      <c r="G250" s="410" t="s">
        <v>23</v>
      </c>
      <c r="H250" s="443" t="s">
        <v>12768</v>
      </c>
      <c r="I250" s="417"/>
      <c r="J250" s="417"/>
      <c r="K250" s="417"/>
      <c r="L250" s="417"/>
      <c r="M250" s="417"/>
      <c r="N250" s="417"/>
    </row>
    <row r="251" spans="4:14" ht="21" customHeight="1">
      <c r="D251" s="409"/>
      <c r="E251" s="393" t="s">
        <v>12767</v>
      </c>
      <c r="F251" s="458"/>
      <c r="G251" s="410" t="s">
        <v>23</v>
      </c>
      <c r="H251" s="443" t="s">
        <v>12769</v>
      </c>
      <c r="I251" s="417"/>
      <c r="J251" s="417"/>
      <c r="K251" s="417"/>
      <c r="L251" s="417"/>
      <c r="M251" s="417"/>
      <c r="N251" s="417"/>
    </row>
    <row r="252" spans="4:14" ht="21" customHeight="1">
      <c r="D252" s="409"/>
      <c r="E252" s="393" t="s">
        <v>12771</v>
      </c>
      <c r="F252" s="458"/>
      <c r="G252" s="410" t="s">
        <v>23</v>
      </c>
      <c r="H252" s="443" t="s">
        <v>12769</v>
      </c>
      <c r="I252" s="417"/>
      <c r="J252" s="417"/>
      <c r="K252" s="417"/>
      <c r="L252" s="417"/>
      <c r="M252" s="417"/>
      <c r="N252" s="417"/>
    </row>
    <row r="253" spans="4:14" ht="21" customHeight="1">
      <c r="D253" s="409"/>
      <c r="E253" s="393" t="s">
        <v>2917</v>
      </c>
      <c r="F253" s="458"/>
      <c r="G253" s="410" t="s">
        <v>23</v>
      </c>
      <c r="H253" s="443"/>
      <c r="I253" s="417"/>
      <c r="J253" s="417"/>
      <c r="K253" s="417"/>
      <c r="L253" s="417"/>
      <c r="M253" s="417"/>
      <c r="N253" s="417"/>
    </row>
    <row r="254" spans="4:14" ht="21" customHeight="1">
      <c r="D254" s="409"/>
      <c r="E254" s="393" t="s">
        <v>3092</v>
      </c>
      <c r="F254" s="457"/>
      <c r="G254" s="410" t="s">
        <v>23</v>
      </c>
      <c r="H254" s="494" t="s">
        <v>10255</v>
      </c>
      <c r="I254" s="495"/>
      <c r="J254" s="495"/>
      <c r="K254" s="495"/>
      <c r="L254" s="495"/>
      <c r="M254" s="495"/>
      <c r="N254" s="495"/>
    </row>
    <row r="255" spans="4:14" ht="21" customHeight="1">
      <c r="D255" s="409"/>
      <c r="E255" s="393" t="s">
        <v>12762</v>
      </c>
      <c r="F255" s="459"/>
      <c r="G255" s="410" t="s">
        <v>12763</v>
      </c>
      <c r="H255" s="443" t="s">
        <v>12764</v>
      </c>
      <c r="I255" s="417"/>
      <c r="J255" s="417"/>
      <c r="K255" s="417"/>
      <c r="L255" s="417"/>
      <c r="M255" s="417"/>
      <c r="N255" s="417"/>
    </row>
    <row r="256" spans="4:14" ht="21" customHeight="1">
      <c r="D256" s="409"/>
      <c r="E256" s="393" t="s">
        <v>10532</v>
      </c>
      <c r="F256" s="457"/>
      <c r="G256" s="410" t="s">
        <v>23</v>
      </c>
      <c r="H256" s="494" t="s">
        <v>10256</v>
      </c>
      <c r="I256" s="495"/>
      <c r="J256" s="495"/>
      <c r="K256" s="495"/>
      <c r="L256" s="495"/>
      <c r="M256" s="495"/>
      <c r="N256" s="495"/>
    </row>
    <row r="257" spans="4:14" ht="21" customHeight="1">
      <c r="D257" s="409"/>
      <c r="E257" s="393" t="s">
        <v>10533</v>
      </c>
      <c r="F257" s="458"/>
      <c r="G257" s="410" t="s">
        <v>29</v>
      </c>
      <c r="H257" s="496" t="s">
        <v>12772</v>
      </c>
      <c r="I257" s="495"/>
      <c r="J257" s="495"/>
      <c r="K257" s="495"/>
      <c r="L257" s="495"/>
      <c r="M257" s="495"/>
      <c r="N257" s="495"/>
    </row>
    <row r="258" spans="4:14" ht="21" customHeight="1">
      <c r="D258" s="409"/>
      <c r="E258" s="393" t="s">
        <v>4203</v>
      </c>
      <c r="F258" s="458"/>
      <c r="G258" s="410" t="s">
        <v>23</v>
      </c>
      <c r="H258" s="494" t="s">
        <v>12773</v>
      </c>
      <c r="I258" s="495"/>
      <c r="J258" s="495"/>
      <c r="K258" s="495"/>
      <c r="L258" s="495"/>
      <c r="M258" s="495"/>
      <c r="N258" s="495"/>
    </row>
    <row r="259" spans="4:14" ht="21" customHeight="1">
      <c r="D259" s="409"/>
      <c r="E259" s="393" t="s">
        <v>4204</v>
      </c>
      <c r="F259" s="458"/>
      <c r="G259" s="410" t="s">
        <v>23</v>
      </c>
      <c r="H259" s="417"/>
      <c r="I259" s="417"/>
      <c r="J259" s="417"/>
      <c r="K259" s="417"/>
      <c r="L259" s="417"/>
      <c r="M259" s="417"/>
      <c r="N259" s="417"/>
    </row>
    <row r="260" spans="4:14" ht="21" customHeight="1">
      <c r="D260" s="409"/>
      <c r="E260" s="393" t="s">
        <v>12740</v>
      </c>
      <c r="F260" s="458"/>
      <c r="G260" s="410" t="s">
        <v>29</v>
      </c>
      <c r="H260" s="494" t="s">
        <v>12739</v>
      </c>
      <c r="I260" s="495"/>
      <c r="J260" s="495"/>
      <c r="K260" s="495"/>
      <c r="L260" s="495"/>
      <c r="M260" s="495"/>
      <c r="N260" s="495"/>
    </row>
    <row r="261" spans="4:14" ht="21" customHeight="1">
      <c r="D261" s="409"/>
      <c r="E261" s="393" t="s">
        <v>10534</v>
      </c>
      <c r="F261" s="458"/>
      <c r="G261" s="410" t="s">
        <v>152</v>
      </c>
      <c r="H261" s="417"/>
      <c r="I261" s="417"/>
      <c r="J261" s="417"/>
      <c r="K261" s="417"/>
      <c r="L261" s="417"/>
      <c r="M261" s="417"/>
      <c r="N261" s="417"/>
    </row>
    <row r="262" spans="4:14" ht="21" customHeight="1" thickBot="1">
      <c r="D262" s="412"/>
      <c r="E262" s="413" t="s">
        <v>10535</v>
      </c>
      <c r="F262" s="460"/>
      <c r="G262" s="414" t="s">
        <v>23</v>
      </c>
      <c r="H262" s="494" t="s">
        <v>12774</v>
      </c>
      <c r="I262" s="495"/>
      <c r="J262" s="495"/>
      <c r="K262" s="495"/>
      <c r="L262" s="495"/>
      <c r="M262" s="495"/>
      <c r="N262" s="495"/>
    </row>
    <row r="263" spans="4:14" ht="21" customHeight="1" thickBot="1"/>
    <row r="264" spans="4:14" ht="21" customHeight="1">
      <c r="D264" s="406" t="s">
        <v>12747</v>
      </c>
      <c r="E264" s="407"/>
      <c r="F264" s="455"/>
      <c r="G264" s="408"/>
      <c r="H264" s="418"/>
      <c r="I264" s="418"/>
      <c r="J264" s="418"/>
      <c r="K264" s="418"/>
      <c r="L264" s="418"/>
      <c r="M264" s="418"/>
      <c r="N264" s="418"/>
    </row>
    <row r="265" spans="4:14" ht="21" customHeight="1">
      <c r="D265" s="409"/>
      <c r="E265" s="393" t="s">
        <v>10520</v>
      </c>
      <c r="F265" s="448"/>
      <c r="G265" s="410" t="s">
        <v>23</v>
      </c>
      <c r="H265" s="494" t="s">
        <v>3246</v>
      </c>
      <c r="I265" s="495"/>
      <c r="J265" s="495"/>
      <c r="K265" s="495"/>
      <c r="L265" s="495"/>
      <c r="M265" s="495"/>
      <c r="N265" s="495"/>
    </row>
    <row r="266" spans="4:14" ht="21" customHeight="1">
      <c r="D266" s="409"/>
      <c r="E266" s="393" t="s">
        <v>10521</v>
      </c>
      <c r="F266" s="448"/>
      <c r="G266" s="410" t="s">
        <v>23</v>
      </c>
      <c r="H266" s="496" t="s">
        <v>3248</v>
      </c>
      <c r="I266" s="497"/>
      <c r="J266" s="497"/>
      <c r="K266" s="497"/>
      <c r="L266" s="497"/>
      <c r="M266" s="497"/>
      <c r="N266" s="497"/>
    </row>
    <row r="267" spans="4:14" ht="21" customHeight="1">
      <c r="D267" s="409"/>
      <c r="E267" s="393" t="s">
        <v>10522</v>
      </c>
      <c r="F267" s="448"/>
      <c r="G267" s="410" t="s">
        <v>23</v>
      </c>
      <c r="H267" s="417"/>
      <c r="I267" s="417"/>
      <c r="J267" s="417"/>
      <c r="K267" s="417"/>
      <c r="L267" s="417"/>
      <c r="M267" s="417"/>
      <c r="N267" s="417"/>
    </row>
    <row r="268" spans="4:14" ht="21" customHeight="1">
      <c r="D268" s="409"/>
      <c r="E268" s="393" t="s">
        <v>3098</v>
      </c>
      <c r="F268" s="449"/>
      <c r="G268" s="410" t="s">
        <v>29</v>
      </c>
      <c r="H268" s="494" t="s">
        <v>3290</v>
      </c>
      <c r="I268" s="495"/>
      <c r="J268" s="495"/>
      <c r="K268" s="495"/>
      <c r="L268" s="495"/>
      <c r="M268" s="495"/>
      <c r="N268" s="495"/>
    </row>
    <row r="269" spans="4:14" ht="21" customHeight="1">
      <c r="D269" s="409" t="s">
        <v>3255</v>
      </c>
      <c r="G269" s="411"/>
      <c r="H269" s="417"/>
      <c r="I269" s="417"/>
      <c r="J269" s="417"/>
      <c r="K269" s="417"/>
      <c r="L269" s="417"/>
      <c r="M269" s="417"/>
      <c r="N269" s="417"/>
    </row>
    <row r="270" spans="4:14" ht="21" customHeight="1">
      <c r="D270" s="409"/>
      <c r="E270" s="393" t="s">
        <v>10523</v>
      </c>
      <c r="F270" s="449"/>
      <c r="G270" s="410" t="s">
        <v>29</v>
      </c>
      <c r="H270" s="496" t="s">
        <v>12728</v>
      </c>
      <c r="I270" s="497"/>
      <c r="J270" s="497"/>
      <c r="K270" s="497"/>
      <c r="L270" s="497"/>
      <c r="M270" s="497"/>
      <c r="N270" s="497"/>
    </row>
    <row r="271" spans="4:14" ht="21" customHeight="1">
      <c r="D271" s="409"/>
      <c r="E271" s="393" t="s">
        <v>10524</v>
      </c>
      <c r="F271" s="449"/>
      <c r="G271" s="410" t="s">
        <v>10180</v>
      </c>
      <c r="H271" s="417"/>
      <c r="I271" s="417"/>
      <c r="J271" s="417"/>
      <c r="K271" s="417"/>
      <c r="L271" s="417"/>
      <c r="M271" s="417"/>
      <c r="N271" s="417"/>
    </row>
    <row r="272" spans="4:14" ht="21" customHeight="1">
      <c r="D272" s="409"/>
      <c r="E272" s="393" t="s">
        <v>10525</v>
      </c>
      <c r="F272" s="449"/>
      <c r="G272" s="410" t="s">
        <v>29</v>
      </c>
      <c r="H272" s="417"/>
      <c r="I272" s="417"/>
      <c r="J272" s="417"/>
      <c r="K272" s="417"/>
      <c r="L272" s="417"/>
      <c r="M272" s="417"/>
      <c r="N272" s="417"/>
    </row>
    <row r="273" spans="4:14" ht="21" customHeight="1">
      <c r="D273" s="409"/>
      <c r="E273" s="393" t="s">
        <v>10526</v>
      </c>
      <c r="F273" s="449"/>
      <c r="G273" s="410" t="s">
        <v>10180</v>
      </c>
      <c r="H273" s="417"/>
      <c r="I273" s="417"/>
      <c r="J273" s="417"/>
      <c r="K273" s="417"/>
      <c r="L273" s="417"/>
      <c r="M273" s="417"/>
      <c r="N273" s="417"/>
    </row>
    <row r="274" spans="4:14" ht="21" customHeight="1">
      <c r="D274" s="409"/>
      <c r="E274" s="393" t="s">
        <v>10527</v>
      </c>
      <c r="F274" s="449"/>
      <c r="G274" s="410" t="s">
        <v>29</v>
      </c>
      <c r="H274" s="417"/>
      <c r="I274" s="417"/>
      <c r="J274" s="417"/>
      <c r="K274" s="417"/>
      <c r="L274" s="417"/>
      <c r="M274" s="417"/>
      <c r="N274" s="417"/>
    </row>
    <row r="275" spans="4:14" ht="21" customHeight="1">
      <c r="D275" s="409"/>
      <c r="E275" s="393" t="s">
        <v>10528</v>
      </c>
      <c r="F275" s="449"/>
      <c r="G275" s="410" t="s">
        <v>10180</v>
      </c>
      <c r="H275" s="417"/>
      <c r="I275" s="417"/>
      <c r="J275" s="417"/>
      <c r="K275" s="417"/>
      <c r="L275" s="417"/>
      <c r="M275" s="417"/>
      <c r="N275" s="417"/>
    </row>
    <row r="276" spans="4:14" ht="21" customHeight="1">
      <c r="D276" s="409"/>
      <c r="E276" s="393" t="s">
        <v>10523</v>
      </c>
      <c r="F276" s="449"/>
      <c r="G276" s="410" t="s">
        <v>29</v>
      </c>
      <c r="H276" s="417"/>
      <c r="I276" s="417"/>
      <c r="J276" s="417"/>
      <c r="K276" s="417"/>
      <c r="L276" s="417"/>
      <c r="M276" s="417"/>
      <c r="N276" s="417"/>
    </row>
    <row r="277" spans="4:14" ht="21" customHeight="1">
      <c r="D277" s="409"/>
      <c r="E277" s="393" t="s">
        <v>10524</v>
      </c>
      <c r="F277" s="449"/>
      <c r="G277" s="410" t="s">
        <v>10180</v>
      </c>
      <c r="H277" s="417"/>
      <c r="I277" s="417"/>
      <c r="J277" s="417"/>
      <c r="K277" s="417"/>
      <c r="L277" s="417"/>
      <c r="M277" s="417"/>
      <c r="N277" s="417"/>
    </row>
    <row r="278" spans="4:14" ht="21" customHeight="1">
      <c r="D278" s="409"/>
      <c r="E278" s="393" t="s">
        <v>10523</v>
      </c>
      <c r="F278" s="449"/>
      <c r="G278" s="410" t="s">
        <v>29</v>
      </c>
      <c r="H278" s="417"/>
      <c r="I278" s="417"/>
      <c r="J278" s="417"/>
      <c r="K278" s="417"/>
      <c r="L278" s="417"/>
      <c r="M278" s="417"/>
      <c r="N278" s="417"/>
    </row>
    <row r="279" spans="4:14" ht="21" customHeight="1">
      <c r="D279" s="409"/>
      <c r="E279" s="393" t="s">
        <v>10524</v>
      </c>
      <c r="F279" s="449"/>
      <c r="G279" s="410" t="s">
        <v>10180</v>
      </c>
      <c r="H279" s="417"/>
      <c r="I279" s="417"/>
      <c r="J279" s="417"/>
      <c r="K279" s="417"/>
      <c r="L279" s="417"/>
      <c r="M279" s="417"/>
      <c r="N279" s="417"/>
    </row>
    <row r="280" spans="4:14" ht="21" customHeight="1">
      <c r="D280" s="409"/>
      <c r="E280" s="393" t="s">
        <v>3097</v>
      </c>
      <c r="F280" s="449"/>
      <c r="G280" s="410" t="s">
        <v>10180</v>
      </c>
      <c r="H280" s="496" t="s">
        <v>10529</v>
      </c>
      <c r="I280" s="497"/>
      <c r="J280" s="497"/>
      <c r="K280" s="497"/>
      <c r="L280" s="497"/>
      <c r="M280" s="497"/>
      <c r="N280" s="497"/>
    </row>
    <row r="281" spans="4:14" ht="21" customHeight="1">
      <c r="D281" s="409"/>
      <c r="E281" s="393" t="s">
        <v>10530</v>
      </c>
      <c r="F281" s="449"/>
      <c r="G281" s="410" t="s">
        <v>29</v>
      </c>
      <c r="H281" s="494" t="s">
        <v>3258</v>
      </c>
      <c r="I281" s="495"/>
      <c r="J281" s="495"/>
      <c r="K281" s="495"/>
      <c r="L281" s="495"/>
      <c r="M281" s="495"/>
      <c r="N281" s="495"/>
    </row>
    <row r="282" spans="4:14" ht="21" customHeight="1">
      <c r="D282" s="409"/>
      <c r="E282" s="393" t="s">
        <v>3095</v>
      </c>
      <c r="F282" s="449"/>
      <c r="G282" s="410" t="s">
        <v>29</v>
      </c>
      <c r="H282" s="494" t="s">
        <v>3293</v>
      </c>
      <c r="I282" s="495"/>
      <c r="J282" s="495"/>
      <c r="K282" s="495"/>
      <c r="L282" s="495"/>
      <c r="M282" s="495"/>
      <c r="N282" s="495"/>
    </row>
    <row r="283" spans="4:14" ht="21" customHeight="1">
      <c r="D283" s="409"/>
      <c r="E283" s="393" t="s">
        <v>3094</v>
      </c>
      <c r="F283" s="456" t="str">
        <f>IF(F282&gt;0,"－","継続中")</f>
        <v>継続中</v>
      </c>
      <c r="G283" s="410" t="s">
        <v>151</v>
      </c>
      <c r="H283" s="417" t="s">
        <v>12770</v>
      </c>
      <c r="I283" s="417"/>
      <c r="J283" s="417"/>
      <c r="K283" s="417"/>
      <c r="L283" s="417"/>
      <c r="M283" s="417"/>
      <c r="N283" s="417"/>
    </row>
    <row r="284" spans="4:14" ht="21" customHeight="1">
      <c r="D284" s="409"/>
      <c r="E284" s="393" t="s">
        <v>10531</v>
      </c>
      <c r="F284" s="457"/>
      <c r="G284" s="410" t="s">
        <v>23</v>
      </c>
      <c r="H284" s="494"/>
      <c r="I284" s="495"/>
      <c r="J284" s="495"/>
      <c r="K284" s="495"/>
      <c r="L284" s="495"/>
      <c r="M284" s="495"/>
      <c r="N284" s="495"/>
    </row>
    <row r="285" spans="4:14" ht="21" customHeight="1">
      <c r="D285" s="409"/>
      <c r="E285" s="393" t="s">
        <v>12766</v>
      </c>
      <c r="F285" s="458"/>
      <c r="G285" s="410" t="s">
        <v>23</v>
      </c>
      <c r="H285" s="443" t="s">
        <v>12768</v>
      </c>
      <c r="I285" s="417"/>
      <c r="J285" s="417"/>
      <c r="K285" s="417"/>
      <c r="L285" s="417"/>
      <c r="M285" s="417"/>
      <c r="N285" s="417"/>
    </row>
    <row r="286" spans="4:14" ht="21" customHeight="1">
      <c r="D286" s="409"/>
      <c r="E286" s="393" t="s">
        <v>12767</v>
      </c>
      <c r="F286" s="458"/>
      <c r="G286" s="410" t="s">
        <v>23</v>
      </c>
      <c r="H286" s="443" t="s">
        <v>12769</v>
      </c>
      <c r="I286" s="417"/>
      <c r="J286" s="417"/>
      <c r="K286" s="417"/>
      <c r="L286" s="417"/>
      <c r="M286" s="417"/>
      <c r="N286" s="417"/>
    </row>
    <row r="287" spans="4:14" ht="21" customHeight="1">
      <c r="D287" s="409"/>
      <c r="E287" s="393" t="s">
        <v>12771</v>
      </c>
      <c r="F287" s="458"/>
      <c r="G287" s="410" t="s">
        <v>23</v>
      </c>
      <c r="H287" s="443" t="s">
        <v>12769</v>
      </c>
      <c r="I287" s="417"/>
      <c r="J287" s="417"/>
      <c r="K287" s="417"/>
      <c r="L287" s="417"/>
      <c r="M287" s="417"/>
      <c r="N287" s="417"/>
    </row>
    <row r="288" spans="4:14" ht="21" customHeight="1">
      <c r="D288" s="409"/>
      <c r="E288" s="393" t="s">
        <v>2917</v>
      </c>
      <c r="F288" s="458"/>
      <c r="G288" s="410" t="s">
        <v>23</v>
      </c>
      <c r="H288" s="443"/>
      <c r="I288" s="417"/>
      <c r="J288" s="417"/>
      <c r="K288" s="417"/>
      <c r="L288" s="417"/>
      <c r="M288" s="417"/>
      <c r="N288" s="417"/>
    </row>
    <row r="289" spans="4:14" ht="21" customHeight="1">
      <c r="D289" s="409"/>
      <c r="E289" s="393" t="s">
        <v>3092</v>
      </c>
      <c r="F289" s="457"/>
      <c r="G289" s="410" t="s">
        <v>23</v>
      </c>
      <c r="H289" s="494" t="s">
        <v>10255</v>
      </c>
      <c r="I289" s="495"/>
      <c r="J289" s="495"/>
      <c r="K289" s="495"/>
      <c r="L289" s="495"/>
      <c r="M289" s="495"/>
      <c r="N289" s="495"/>
    </row>
    <row r="290" spans="4:14" ht="21" customHeight="1">
      <c r="D290" s="409"/>
      <c r="E290" s="393" t="s">
        <v>12762</v>
      </c>
      <c r="F290" s="459"/>
      <c r="G290" s="410" t="s">
        <v>12763</v>
      </c>
      <c r="H290" s="443" t="s">
        <v>12764</v>
      </c>
      <c r="I290" s="417"/>
      <c r="J290" s="417"/>
      <c r="K290" s="417"/>
      <c r="L290" s="417"/>
      <c r="M290" s="417"/>
      <c r="N290" s="417"/>
    </row>
    <row r="291" spans="4:14" ht="21" customHeight="1">
      <c r="D291" s="409"/>
      <c r="E291" s="393" t="s">
        <v>10532</v>
      </c>
      <c r="F291" s="457"/>
      <c r="G291" s="410" t="s">
        <v>23</v>
      </c>
      <c r="H291" s="494" t="s">
        <v>10256</v>
      </c>
      <c r="I291" s="495"/>
      <c r="J291" s="495"/>
      <c r="K291" s="495"/>
      <c r="L291" s="495"/>
      <c r="M291" s="495"/>
      <c r="N291" s="495"/>
    </row>
    <row r="292" spans="4:14" ht="21" customHeight="1">
      <c r="D292" s="409"/>
      <c r="E292" s="393" t="s">
        <v>10533</v>
      </c>
      <c r="F292" s="458"/>
      <c r="G292" s="410" t="s">
        <v>29</v>
      </c>
      <c r="H292" s="496" t="s">
        <v>12772</v>
      </c>
      <c r="I292" s="495"/>
      <c r="J292" s="495"/>
      <c r="K292" s="495"/>
      <c r="L292" s="495"/>
      <c r="M292" s="495"/>
      <c r="N292" s="495"/>
    </row>
    <row r="293" spans="4:14" ht="21" customHeight="1">
      <c r="D293" s="409"/>
      <c r="E293" s="393" t="s">
        <v>4203</v>
      </c>
      <c r="F293" s="458"/>
      <c r="G293" s="410" t="s">
        <v>23</v>
      </c>
      <c r="H293" s="494" t="s">
        <v>12773</v>
      </c>
      <c r="I293" s="495"/>
      <c r="J293" s="495"/>
      <c r="K293" s="495"/>
      <c r="L293" s="495"/>
      <c r="M293" s="495"/>
      <c r="N293" s="495"/>
    </row>
    <row r="294" spans="4:14" ht="21" customHeight="1">
      <c r="D294" s="409"/>
      <c r="E294" s="393" t="s">
        <v>4204</v>
      </c>
      <c r="F294" s="458"/>
      <c r="G294" s="410" t="s">
        <v>23</v>
      </c>
      <c r="H294" s="417"/>
      <c r="I294" s="417"/>
      <c r="J294" s="417"/>
      <c r="K294" s="417"/>
      <c r="L294" s="417"/>
      <c r="M294" s="417"/>
      <c r="N294" s="417"/>
    </row>
    <row r="295" spans="4:14" ht="21" customHeight="1">
      <c r="D295" s="409"/>
      <c r="E295" s="393" t="s">
        <v>12740</v>
      </c>
      <c r="F295" s="458"/>
      <c r="G295" s="410" t="s">
        <v>29</v>
      </c>
      <c r="H295" s="494" t="s">
        <v>12739</v>
      </c>
      <c r="I295" s="495"/>
      <c r="J295" s="495"/>
      <c r="K295" s="495"/>
      <c r="L295" s="495"/>
      <c r="M295" s="495"/>
      <c r="N295" s="495"/>
    </row>
    <row r="296" spans="4:14" ht="21" customHeight="1">
      <c r="D296" s="409"/>
      <c r="E296" s="393" t="s">
        <v>10534</v>
      </c>
      <c r="F296" s="458"/>
      <c r="G296" s="410" t="s">
        <v>152</v>
      </c>
      <c r="H296" s="417"/>
      <c r="I296" s="417"/>
      <c r="J296" s="417"/>
      <c r="K296" s="417"/>
      <c r="L296" s="417"/>
      <c r="M296" s="417"/>
      <c r="N296" s="417"/>
    </row>
    <row r="297" spans="4:14" ht="21" customHeight="1" thickBot="1">
      <c r="D297" s="412"/>
      <c r="E297" s="413" t="s">
        <v>10535</v>
      </c>
      <c r="F297" s="460"/>
      <c r="G297" s="414" t="s">
        <v>23</v>
      </c>
      <c r="H297" s="494" t="s">
        <v>12774</v>
      </c>
      <c r="I297" s="495"/>
      <c r="J297" s="495"/>
      <c r="K297" s="495"/>
      <c r="L297" s="495"/>
      <c r="M297" s="495"/>
      <c r="N297" s="495"/>
    </row>
  </sheetData>
  <mergeCells count="112">
    <mergeCell ref="H295:N295"/>
    <mergeCell ref="H297:N297"/>
    <mergeCell ref="H284:N284"/>
    <mergeCell ref="H289:N289"/>
    <mergeCell ref="H291:N291"/>
    <mergeCell ref="H292:N292"/>
    <mergeCell ref="H293:N293"/>
    <mergeCell ref="H268:N268"/>
    <mergeCell ref="H270:N270"/>
    <mergeCell ref="H280:N280"/>
    <mergeCell ref="H281:N281"/>
    <mergeCell ref="H282:N282"/>
    <mergeCell ref="H258:N258"/>
    <mergeCell ref="H260:N260"/>
    <mergeCell ref="H262:N262"/>
    <mergeCell ref="H265:N265"/>
    <mergeCell ref="H266:N266"/>
    <mergeCell ref="H247:N247"/>
    <mergeCell ref="H249:N249"/>
    <mergeCell ref="H256:N256"/>
    <mergeCell ref="H257:N257"/>
    <mergeCell ref="H254:N254"/>
    <mergeCell ref="H231:N231"/>
    <mergeCell ref="H233:N233"/>
    <mergeCell ref="H235:N235"/>
    <mergeCell ref="H245:N245"/>
    <mergeCell ref="H246:N246"/>
    <mergeCell ref="H222:N222"/>
    <mergeCell ref="H223:N223"/>
    <mergeCell ref="H225:N225"/>
    <mergeCell ref="H227:N227"/>
    <mergeCell ref="H230:N230"/>
    <mergeCell ref="H211:N211"/>
    <mergeCell ref="H212:N212"/>
    <mergeCell ref="H214:N214"/>
    <mergeCell ref="H219:N219"/>
    <mergeCell ref="H221:N221"/>
    <mergeCell ref="H195:N195"/>
    <mergeCell ref="H196:N196"/>
    <mergeCell ref="H198:N198"/>
    <mergeCell ref="H200:N200"/>
    <mergeCell ref="H210:N210"/>
    <mergeCell ref="H162:N162"/>
    <mergeCell ref="H164:N164"/>
    <mergeCell ref="H174:N174"/>
    <mergeCell ref="H178:N178"/>
    <mergeCell ref="H189:N189"/>
    <mergeCell ref="H191:N191"/>
    <mergeCell ref="H183:N183"/>
    <mergeCell ref="H185:N185"/>
    <mergeCell ref="H186:N186"/>
    <mergeCell ref="H187:N187"/>
    <mergeCell ref="H175:N175"/>
    <mergeCell ref="H176:N176"/>
    <mergeCell ref="H152:N152"/>
    <mergeCell ref="H154:N154"/>
    <mergeCell ref="H156:N156"/>
    <mergeCell ref="H160:N160"/>
    <mergeCell ref="H141:N141"/>
    <mergeCell ref="H143:N143"/>
    <mergeCell ref="H148:N148"/>
    <mergeCell ref="H150:N150"/>
    <mergeCell ref="H151:N151"/>
    <mergeCell ref="H159:N159"/>
    <mergeCell ref="H125:N125"/>
    <mergeCell ref="H127:N127"/>
    <mergeCell ref="H129:N129"/>
    <mergeCell ref="H139:N139"/>
    <mergeCell ref="H140:N140"/>
    <mergeCell ref="H115:N115"/>
    <mergeCell ref="H116:N116"/>
    <mergeCell ref="H118:N118"/>
    <mergeCell ref="H120:N120"/>
    <mergeCell ref="H124:N124"/>
    <mergeCell ref="H104:N104"/>
    <mergeCell ref="H105:N105"/>
    <mergeCell ref="H107:N107"/>
    <mergeCell ref="H112:N112"/>
    <mergeCell ref="H114:N114"/>
    <mergeCell ref="H88:N88"/>
    <mergeCell ref="H89:N89"/>
    <mergeCell ref="H91:N91"/>
    <mergeCell ref="H93:N93"/>
    <mergeCell ref="H103:N103"/>
    <mergeCell ref="H79:N79"/>
    <mergeCell ref="H80:N80"/>
    <mergeCell ref="H81:N81"/>
    <mergeCell ref="H83:N83"/>
    <mergeCell ref="H85:N85"/>
    <mergeCell ref="H68:N68"/>
    <mergeCell ref="H69:N69"/>
    <mergeCell ref="H70:N70"/>
    <mergeCell ref="H72:N72"/>
    <mergeCell ref="H77:N77"/>
    <mergeCell ref="H8:N8"/>
    <mergeCell ref="H53:N53"/>
    <mergeCell ref="H54:N54"/>
    <mergeCell ref="H56:N56"/>
    <mergeCell ref="H58:N58"/>
    <mergeCell ref="A1:I1"/>
    <mergeCell ref="H4:N4"/>
    <mergeCell ref="H5:N5"/>
    <mergeCell ref="H6:N6"/>
    <mergeCell ref="H7:N7"/>
    <mergeCell ref="H36:N36"/>
    <mergeCell ref="H50:N50"/>
    <mergeCell ref="H9:N9"/>
    <mergeCell ref="H10:N10"/>
    <mergeCell ref="H11:N11"/>
    <mergeCell ref="H14:N14"/>
    <mergeCell ref="H12:N12"/>
    <mergeCell ref="J16:N22"/>
  </mergeCells>
  <phoneticPr fontId="5"/>
  <conditionalFormatting sqref="F31">
    <cfRule type="expression" dxfId="567" priority="98">
      <formula>$F$30="あり"</formula>
    </cfRule>
  </conditionalFormatting>
  <conditionalFormatting sqref="F32">
    <cfRule type="expression" dxfId="566" priority="193">
      <formula>$F$31="99:その他"</formula>
    </cfRule>
  </conditionalFormatting>
  <conditionalFormatting sqref="F36:F39">
    <cfRule type="expression" dxfId="565" priority="192">
      <formula>$F$35="あり"</formula>
    </cfRule>
  </conditionalFormatting>
  <conditionalFormatting sqref="F73">
    <cfRule type="expression" dxfId="564" priority="97">
      <formula>$F72="副作用等で中止"</formula>
    </cfRule>
  </conditionalFormatting>
  <conditionalFormatting sqref="F74">
    <cfRule type="expression" dxfId="563" priority="94">
      <formula>$F73="あり"</formula>
    </cfRule>
  </conditionalFormatting>
  <conditionalFormatting sqref="F75">
    <cfRule type="expression" dxfId="562" priority="93">
      <formula>$F73="あり"</formula>
    </cfRule>
  </conditionalFormatting>
  <conditionalFormatting sqref="F76">
    <cfRule type="expression" dxfId="561" priority="81">
      <formula>$F73="あり"</formula>
    </cfRule>
  </conditionalFormatting>
  <conditionalFormatting sqref="F78">
    <cfRule type="expression" dxfId="560" priority="142">
      <formula>$F72="無効中止"</formula>
    </cfRule>
  </conditionalFormatting>
  <conditionalFormatting sqref="F80">
    <cfRule type="expression" dxfId="559" priority="191">
      <formula>$F79="Grade3以上あり"</formula>
    </cfRule>
  </conditionalFormatting>
  <conditionalFormatting sqref="F81">
    <cfRule type="expression" dxfId="558" priority="177">
      <formula>$F79="Grade3以上あり"</formula>
    </cfRule>
  </conditionalFormatting>
  <conditionalFormatting sqref="F82">
    <cfRule type="expression" dxfId="557" priority="176">
      <formula>$F79="Grade3以上あり"</formula>
    </cfRule>
  </conditionalFormatting>
  <conditionalFormatting sqref="F83">
    <cfRule type="expression" dxfId="556" priority="190">
      <formula>COUNTIF($F82,"*具体的*")</formula>
    </cfRule>
  </conditionalFormatting>
  <conditionalFormatting sqref="F85">
    <cfRule type="expression" dxfId="555" priority="174">
      <formula>$F79="Grade3以上あり"</formula>
    </cfRule>
  </conditionalFormatting>
  <conditionalFormatting sqref="F108">
    <cfRule type="expression" dxfId="554" priority="86">
      <formula>$F107="副作用等で中止"</formula>
    </cfRule>
  </conditionalFormatting>
  <conditionalFormatting sqref="F109">
    <cfRule type="expression" dxfId="553" priority="84">
      <formula>$F108="あり"</formula>
    </cfRule>
  </conditionalFormatting>
  <conditionalFormatting sqref="F110">
    <cfRule type="expression" dxfId="552" priority="83">
      <formula>$F108="あり"</formula>
    </cfRule>
  </conditionalFormatting>
  <conditionalFormatting sqref="F111">
    <cfRule type="expression" dxfId="551" priority="82">
      <formula>$F108="あり"</formula>
    </cfRule>
  </conditionalFormatting>
  <conditionalFormatting sqref="F113">
    <cfRule type="expression" dxfId="550" priority="87">
      <formula>$F107="無効中止"</formula>
    </cfRule>
  </conditionalFormatting>
  <conditionalFormatting sqref="F115">
    <cfRule type="expression" dxfId="549" priority="92">
      <formula>$F114="Grade3以上あり"</formula>
    </cfRule>
  </conditionalFormatting>
  <conditionalFormatting sqref="F116">
    <cfRule type="expression" dxfId="548" priority="90">
      <formula>$F114="Grade3以上あり"</formula>
    </cfRule>
  </conditionalFormatting>
  <conditionalFormatting sqref="F117">
    <cfRule type="expression" dxfId="547" priority="89">
      <formula>$F114="Grade3以上あり"</formula>
    </cfRule>
  </conditionalFormatting>
  <conditionalFormatting sqref="F118">
    <cfRule type="expression" dxfId="546" priority="91">
      <formula>COUNTIF($F117,"*具体的*")</formula>
    </cfRule>
  </conditionalFormatting>
  <conditionalFormatting sqref="F120">
    <cfRule type="expression" dxfId="545" priority="88">
      <formula>$F114="Grade3以上あり"</formula>
    </cfRule>
  </conditionalFormatting>
  <conditionalFormatting sqref="F144">
    <cfRule type="expression" dxfId="544" priority="44">
      <formula>$F143="副作用等で中止"</formula>
    </cfRule>
  </conditionalFormatting>
  <conditionalFormatting sqref="F145">
    <cfRule type="expression" dxfId="543" priority="43">
      <formula>$F144="あり"</formula>
    </cfRule>
  </conditionalFormatting>
  <conditionalFormatting sqref="F146">
    <cfRule type="expression" dxfId="542" priority="42">
      <formula>$F144="あり"</formula>
    </cfRule>
  </conditionalFormatting>
  <conditionalFormatting sqref="F147">
    <cfRule type="expression" dxfId="541" priority="41">
      <formula>$F144="あり"</formula>
    </cfRule>
  </conditionalFormatting>
  <conditionalFormatting sqref="F149">
    <cfRule type="expression" dxfId="540" priority="45">
      <formula>$F143="無効中止"</formula>
    </cfRule>
  </conditionalFormatting>
  <conditionalFormatting sqref="F151">
    <cfRule type="expression" dxfId="539" priority="50">
      <formula>$F150="Grade3以上あり"</formula>
    </cfRule>
  </conditionalFormatting>
  <conditionalFormatting sqref="F152">
    <cfRule type="expression" dxfId="538" priority="48">
      <formula>$F150="Grade3以上あり"</formula>
    </cfRule>
  </conditionalFormatting>
  <conditionalFormatting sqref="F153">
    <cfRule type="expression" dxfId="537" priority="47">
      <formula>$F150="Grade3以上あり"</formula>
    </cfRule>
  </conditionalFormatting>
  <conditionalFormatting sqref="F154">
    <cfRule type="expression" dxfId="536" priority="49">
      <formula>COUNTIF($F153,"*具体的*")</formula>
    </cfRule>
  </conditionalFormatting>
  <conditionalFormatting sqref="F156">
    <cfRule type="expression" dxfId="535" priority="46">
      <formula>$F150="Grade3以上あり"</formula>
    </cfRule>
  </conditionalFormatting>
  <conditionalFormatting sqref="F179">
    <cfRule type="expression" dxfId="534" priority="34">
      <formula>$F178="副作用等で中止"</formula>
    </cfRule>
  </conditionalFormatting>
  <conditionalFormatting sqref="F180">
    <cfRule type="expression" dxfId="533" priority="33">
      <formula>$F179="あり"</formula>
    </cfRule>
  </conditionalFormatting>
  <conditionalFormatting sqref="F181">
    <cfRule type="expression" dxfId="532" priority="32">
      <formula>$F179="あり"</formula>
    </cfRule>
  </conditionalFormatting>
  <conditionalFormatting sqref="F182">
    <cfRule type="expression" dxfId="531" priority="31">
      <formula>$F179="あり"</formula>
    </cfRule>
  </conditionalFormatting>
  <conditionalFormatting sqref="F184">
    <cfRule type="expression" dxfId="530" priority="35">
      <formula>$F178="無効中止"</formula>
    </cfRule>
  </conditionalFormatting>
  <conditionalFormatting sqref="F186">
    <cfRule type="expression" dxfId="529" priority="40">
      <formula>$F185="Grade3以上あり"</formula>
    </cfRule>
  </conditionalFormatting>
  <conditionalFormatting sqref="F187">
    <cfRule type="expression" dxfId="528" priority="38">
      <formula>$F185="Grade3以上あり"</formula>
    </cfRule>
  </conditionalFormatting>
  <conditionalFormatting sqref="F188">
    <cfRule type="expression" dxfId="527" priority="37">
      <formula>$F185="Grade3以上あり"</formula>
    </cfRule>
  </conditionalFormatting>
  <conditionalFormatting sqref="F189">
    <cfRule type="expression" dxfId="526" priority="39">
      <formula>COUNTIF($F188,"*具体的*")</formula>
    </cfRule>
  </conditionalFormatting>
  <conditionalFormatting sqref="F191">
    <cfRule type="expression" dxfId="525" priority="36">
      <formula>$F185="Grade3以上あり"</formula>
    </cfRule>
  </conditionalFormatting>
  <conditionalFormatting sqref="F215">
    <cfRule type="expression" dxfId="524" priority="24">
      <formula>$F214="副作用等で中止"</formula>
    </cfRule>
  </conditionalFormatting>
  <conditionalFormatting sqref="F216">
    <cfRule type="expression" dxfId="523" priority="23">
      <formula>$F215="あり"</formula>
    </cfRule>
  </conditionalFormatting>
  <conditionalFormatting sqref="F217">
    <cfRule type="expression" dxfId="522" priority="22">
      <formula>$F215="あり"</formula>
    </cfRule>
  </conditionalFormatting>
  <conditionalFormatting sqref="F218">
    <cfRule type="expression" dxfId="521" priority="21">
      <formula>$F215="あり"</formula>
    </cfRule>
  </conditionalFormatting>
  <conditionalFormatting sqref="F220">
    <cfRule type="expression" dxfId="520" priority="25">
      <formula>$F214="無効中止"</formula>
    </cfRule>
  </conditionalFormatting>
  <conditionalFormatting sqref="F222">
    <cfRule type="expression" dxfId="519" priority="30">
      <formula>$F221="Grade3以上あり"</formula>
    </cfRule>
  </conditionalFormatting>
  <conditionalFormatting sqref="F223">
    <cfRule type="expression" dxfId="518" priority="28">
      <formula>$F221="Grade3以上あり"</formula>
    </cfRule>
  </conditionalFormatting>
  <conditionalFormatting sqref="F224">
    <cfRule type="expression" dxfId="517" priority="27">
      <formula>$F221="Grade3以上あり"</formula>
    </cfRule>
  </conditionalFormatting>
  <conditionalFormatting sqref="F225">
    <cfRule type="expression" dxfId="516" priority="29">
      <formula>COUNTIF($F224,"*具体的*")</formula>
    </cfRule>
  </conditionalFormatting>
  <conditionalFormatting sqref="F227">
    <cfRule type="expression" dxfId="515" priority="26">
      <formula>$F221="Grade3以上あり"</formula>
    </cfRule>
  </conditionalFormatting>
  <conditionalFormatting sqref="F250">
    <cfRule type="expression" dxfId="514" priority="14">
      <formula>$F249="副作用等で中止"</formula>
    </cfRule>
  </conditionalFormatting>
  <conditionalFormatting sqref="F251">
    <cfRule type="expression" dxfId="513" priority="13">
      <formula>$F250="あり"</formula>
    </cfRule>
  </conditionalFormatting>
  <conditionalFormatting sqref="F252">
    <cfRule type="expression" dxfId="512" priority="12">
      <formula>$F250="あり"</formula>
    </cfRule>
  </conditionalFormatting>
  <conditionalFormatting sqref="F253">
    <cfRule type="expression" dxfId="511" priority="11">
      <formula>$F250="あり"</formula>
    </cfRule>
  </conditionalFormatting>
  <conditionalFormatting sqref="F255">
    <cfRule type="expression" dxfId="510" priority="15">
      <formula>$F249="無効中止"</formula>
    </cfRule>
  </conditionalFormatting>
  <conditionalFormatting sqref="F257">
    <cfRule type="expression" dxfId="509" priority="20">
      <formula>$F256="Grade3以上あり"</formula>
    </cfRule>
  </conditionalFormatting>
  <conditionalFormatting sqref="F258">
    <cfRule type="expression" dxfId="508" priority="18">
      <formula>$F256="Grade3以上あり"</formula>
    </cfRule>
  </conditionalFormatting>
  <conditionalFormatting sqref="F259">
    <cfRule type="expression" dxfId="507" priority="17">
      <formula>$F256="Grade3以上あり"</formula>
    </cfRule>
  </conditionalFormatting>
  <conditionalFormatting sqref="F260">
    <cfRule type="expression" dxfId="506" priority="19">
      <formula>COUNTIF($F259,"*具体的*")</formula>
    </cfRule>
  </conditionalFormatting>
  <conditionalFormatting sqref="F262">
    <cfRule type="expression" dxfId="505" priority="16">
      <formula>$F256="Grade3以上あり"</formula>
    </cfRule>
  </conditionalFormatting>
  <conditionalFormatting sqref="F285">
    <cfRule type="expression" dxfId="504" priority="4">
      <formula>$F284="副作用等で中止"</formula>
    </cfRule>
  </conditionalFormatting>
  <conditionalFormatting sqref="F286">
    <cfRule type="expression" dxfId="503" priority="3">
      <formula>$F285="あり"</formula>
    </cfRule>
  </conditionalFormatting>
  <conditionalFormatting sqref="F287">
    <cfRule type="expression" dxfId="502" priority="2">
      <formula>$F285="あり"</formula>
    </cfRule>
  </conditionalFormatting>
  <conditionalFormatting sqref="F288">
    <cfRule type="expression" dxfId="501" priority="1">
      <formula>$F285="あり"</formula>
    </cfRule>
  </conditionalFormatting>
  <conditionalFormatting sqref="F290">
    <cfRule type="expression" dxfId="500" priority="5">
      <formula>$F284="無効中止"</formula>
    </cfRule>
  </conditionalFormatting>
  <conditionalFormatting sqref="F292">
    <cfRule type="expression" dxfId="499" priority="10">
      <formula>$F291="Grade3以上あり"</formula>
    </cfRule>
  </conditionalFormatting>
  <conditionalFormatting sqref="F293">
    <cfRule type="expression" dxfId="498" priority="8">
      <formula>$F291="Grade3以上あり"</formula>
    </cfRule>
  </conditionalFormatting>
  <conditionalFormatting sqref="F294">
    <cfRule type="expression" dxfId="497" priority="7">
      <formula>$F291="Grade3以上あり"</formula>
    </cfRule>
  </conditionalFormatting>
  <conditionalFormatting sqref="F295">
    <cfRule type="expression" dxfId="496" priority="9">
      <formula>COUNTIF($F294,"*具体的*")</formula>
    </cfRule>
  </conditionalFormatting>
  <conditionalFormatting sqref="F297">
    <cfRule type="expression" dxfId="495" priority="6">
      <formula>$F291="Grade3以上あり"</formula>
    </cfRule>
  </conditionalFormatting>
  <dataValidations count="23">
    <dataValidation type="list" allowBlank="1" showInputMessage="1" showErrorMessage="1" sqref="F11 F8 F35 F30 F14 F26" xr:uid="{4D16E8F1-5E45-46C8-AC20-FE119A1108A7}">
      <formula1>"なし,あり,不明"</formula1>
    </dataValidation>
    <dataValidation type="list" allowBlank="1" showInputMessage="1" showErrorMessage="1" sqref="F7" xr:uid="{C16EACD0-4C2F-4116-A6E5-A12EC50763D6}">
      <formula1>"0 期,Ⅰ期,Ⅱ期,Ⅲ期,Ⅳ期,該当せず,不明 "</formula1>
    </dataValidation>
    <dataValidation type="list" allowBlank="1" showInputMessage="1" showErrorMessage="1" sqref="F12" xr:uid="{DC69D4D2-44E8-4137-B1C0-C983DD42A3D6}">
      <formula1>"0,1,2,3,4,不明"</formula1>
    </dataValidation>
    <dataValidation type="list" allowBlank="1" showInputMessage="1" showErrorMessage="1" sqref="F24:H24 F27" xr:uid="{B29AEF2D-86ED-4B30-A258-76D7FB5CA394}">
      <formula1>"活動性,非活動性,不明"</formula1>
    </dataValidation>
    <dataValidation type="list" allowBlank="1" showInputMessage="1" showErrorMessage="1" sqref="F41:F42" xr:uid="{F91ECB81-4CA2-4FDF-9130-B68338F4E74F}">
      <formula1>"陰性,陽性,判別不能,不明or未検査"</formula1>
    </dataValidation>
    <dataValidation type="list" allowBlank="1" showInputMessage="1" showErrorMessage="1" sqref="F43" xr:uid="{963FA826-A30B-46FF-80EF-9C62D707999D}">
      <formula1>"pMMR（正常）,dMMR（欠損）,判定不能,不明or未検査"</formula1>
    </dataValidation>
    <dataValidation type="list" allowBlank="1" showInputMessage="1" showErrorMessage="1" sqref="F44" xr:uid="{F36B6DE7-716F-4919-8139-701362301A30}">
      <formula1>"TMB-High（TMBスコアが10mut/Mb以上）,その他,不明or未検査"</formula1>
    </dataValidation>
    <dataValidation type="list" allowBlank="1" showInputMessage="1" showErrorMessage="1" sqref="G41" xr:uid="{2F7B6C1A-CC6B-45E5-BBEA-07DAE9EF3C7A}">
      <formula1>"F1 CDx ,F1Liquid CDx,その他,不明"</formula1>
    </dataValidation>
    <dataValidation type="list" allowBlank="1" showInputMessage="1" showErrorMessage="1" sqref="G42" xr:uid="{EF213CBA-A55F-4CF2-AE21-141FB86B95E5}">
      <formula1>"MSI 検査キット(FALCO),F1 CDx ,G360CDx,Idylla MSI Test「ニチレイバイオ」 ,その他,不明 "</formula1>
    </dataValidation>
    <dataValidation type="list" allowBlank="1" showInputMessage="1" showErrorMessage="1" sqref="G43" xr:uid="{0122549B-71A1-4F1C-A5D0-D91D124C0DAF}">
      <formula1>"ベンタナ OptiView 2 抗体  (MSH6、PMS2) ,ベンタナ OptiView 4 抗体  (MSH2、MSH6、MLH1、PMS2) ,その他,不明"</formula1>
    </dataValidation>
    <dataValidation type="list" allowBlank="1" showInputMessage="1" showErrorMessage="1" sqref="G44" xr:uid="{ED682A11-3A48-400E-B9C5-9DF2E9AA7A8F}">
      <formula1>"F1　CDx,その他,不明"</formula1>
    </dataValidation>
    <dataValidation type="list" allowBlank="1" showInputMessage="1" showErrorMessage="1" sqref="F50" xr:uid="{BB85529A-EC0C-4D7F-8D20-C87ED5A54D04}">
      <formula1>"あり,なし"</formula1>
    </dataValidation>
    <dataValidation type="list" allowBlank="1" showInputMessage="1" showErrorMessage="1" sqref="F53 F230 F88 F124 F159 F195 F265" xr:uid="{BC7CA3A5-78FF-4528-825F-15811CEF2E83}">
      <formula1>"1次治療,2次治療,3次治療,4次治療,5次治療,不明"</formula1>
    </dataValidation>
    <dataValidation type="list" allowBlank="1" showInputMessage="1" showErrorMessage="1" sqref="F54 F231 F89 F125 F160 F196 F266" xr:uid="{0E9B84EF-DA37-4D5E-9EC9-B96B533A2D97}">
      <formula1>"術前補助療法,術後補助療法,根治,緩和,その他"</formula1>
    </dataValidation>
    <dataValidation type="list" allowBlank="1" showInputMessage="1" showErrorMessage="1" sqref="F55 F232 F90 F126 F161 F197 F267" xr:uid="{617A136B-B90E-45FC-A80C-3CDE94191FF5}">
      <formula1>"自施設,他施設"</formula1>
    </dataValidation>
    <dataValidation type="list" allowBlank="1" showInputMessage="1" showErrorMessage="1" sqref="F219 F77 F254 F112 F183 F148 F289" xr:uid="{42EE088D-EE83-4A89-92B0-5334CD354FB2}">
      <formula1>"CR,PR,SD,PD,NE"</formula1>
    </dataValidation>
    <dataValidation type="list" allowBlank="1" showInputMessage="1" showErrorMessage="1" sqref="F79 F221 F256 F114 F185 F150 F291" xr:uid="{999EF59D-F58E-47C3-A764-E34F6F33DC3A}">
      <formula1>"Grade3以上なし,Grade3以上あり,不明"</formula1>
    </dataValidation>
    <dataValidation type="list" allowBlank="1" showInputMessage="1" showErrorMessage="1" sqref="F85 F156 F227 F120 F262 F191 F297" xr:uid="{E06B65C0-674E-43FA-A266-CD26F5F7432C}">
      <formula1>"Grade3,Grade4,Grade5,不明"</formula1>
    </dataValidation>
    <dataValidation type="list" allowBlank="1" showInputMessage="1" showErrorMessage="1" sqref="F81 F145 F223 F74 F109 F180 F258 F116 F187 F152 F216 F251 F286 F293" xr:uid="{DBDC7D32-28AC-42EC-9D69-9F60D1B44723}">
      <formula1>CTCAEv5.0名称日本語【第１選択】</formula1>
    </dataValidation>
    <dataValidation type="list" allowBlank="1" showInputMessage="1" showErrorMessage="1" sqref="F82 F146 F224 F75 F110 F181 F259 F117 F188 F153 F217 F252 F287 F294" xr:uid="{DB61D9FC-44FC-4FA7-BFFD-5E523B007D1A}">
      <formula1>INDIRECT(F74)</formula1>
    </dataValidation>
    <dataValidation type="list" allowBlank="1" showInputMessage="1" showErrorMessage="1" sqref="F73 F108 F179 F144 F215 F250 F285" xr:uid="{D00515CF-FBD8-4596-8208-CD9975FE0220}">
      <formula1>"あり,不明"</formula1>
    </dataValidation>
    <dataValidation type="list" allowBlank="1" showInputMessage="1" showErrorMessage="1" sqref="F72 F107 F178 F143 F214 F249 F284" xr:uid="{8A9DE839-3E21-49A9-96BE-E7DF87DB8F2E}">
      <formula1>"計画通り終了,無効中止,副作用等で中止,本人希望により中止,その他理由で中止,不明"</formula1>
    </dataValidation>
    <dataValidation type="list" allowBlank="1" showInputMessage="1" showErrorMessage="1" sqref="F111 F76 F182 F147 F218 F253 F288" xr:uid="{B3B41558-27D6-4730-90FA-B2CA5E06ACB6}">
      <formula1>"Grade1,Grade2,Grade3,Grade4,Grade5,不明"</formula1>
    </dataValidation>
  </dataValidations>
  <pageMargins left="0.7" right="0.7" top="0.75" bottom="0.75" header="0.3" footer="0.3"/>
  <pageSetup paperSize="9" scale="93" orientation="portrait" r:id="rId1"/>
  <colBreaks count="1" manualBreakCount="1">
    <brk id="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66FFC4D-3A35-4036-9848-39720A3B2411}">
          <x14:formula1>
            <xm:f>選択データEPまで!$B$3:$AI$3</xm:f>
          </x14:formula1>
          <xm:sqref>F31</xm:sqref>
        </x14:dataValidation>
        <x14:dataValidation type="list" allowBlank="1" showInputMessage="1" showErrorMessage="1" xr:uid="{2C06BB45-E0EC-46C0-8243-CE34BF00D0B0}">
          <x14:formula1>
            <xm:f>選択データEPまで!$B$6:$AW$6</xm:f>
          </x14:formula1>
          <xm:sqref>F36:F39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133"/>
  <sheetViews>
    <sheetView showGridLines="0" view="pageBreakPreview" topLeftCell="B1" zoomScale="90" zoomScaleNormal="110" zoomScaleSheetLayoutView="90" workbookViewId="0">
      <selection activeCell="F9" sqref="F9"/>
    </sheetView>
  </sheetViews>
  <sheetFormatPr defaultRowHeight="12"/>
  <cols>
    <col min="1" max="1" width="0.75" style="10" customWidth="1"/>
    <col min="2" max="2" width="1.125" style="10" customWidth="1"/>
    <col min="3" max="3" width="2.875" style="10" customWidth="1"/>
    <col min="4" max="4" width="6" style="10" customWidth="1"/>
    <col min="5" max="5" width="43.625" style="10" customWidth="1"/>
    <col min="6" max="6" width="39.75" style="10" customWidth="1"/>
    <col min="7" max="7" width="9.25" style="30" customWidth="1"/>
    <col min="8" max="8" width="72" style="31" customWidth="1"/>
    <col min="9" max="9" width="0.125" style="10" customWidth="1"/>
    <col min="10" max="10" width="37.875" style="245" customWidth="1"/>
    <col min="11" max="57" width="5.5" style="10" customWidth="1"/>
    <col min="58" max="16384" width="9" style="10"/>
  </cols>
  <sheetData>
    <row r="1" spans="1:10" ht="32.25" customHeight="1" thickBot="1">
      <c r="A1" s="482" t="s">
        <v>10213</v>
      </c>
      <c r="B1" s="482"/>
      <c r="C1" s="482"/>
      <c r="D1" s="482"/>
      <c r="E1" s="482"/>
      <c r="F1" s="482"/>
      <c r="G1" s="482"/>
      <c r="H1" s="482"/>
    </row>
    <row r="2" spans="1:10" s="305" customFormat="1" ht="22.5" customHeight="1" thickBot="1">
      <c r="A2" s="306" t="s">
        <v>3340</v>
      </c>
      <c r="B2" s="307"/>
      <c r="C2" s="303"/>
      <c r="D2" s="307"/>
      <c r="E2" s="303"/>
      <c r="F2" s="308"/>
      <c r="G2" s="309"/>
      <c r="H2" s="310"/>
      <c r="J2" s="311"/>
    </row>
    <row r="3" spans="1:10" s="274" customFormat="1" ht="22.5" customHeight="1">
      <c r="A3" s="284"/>
      <c r="B3" s="285"/>
      <c r="C3" s="286" t="s">
        <v>3327</v>
      </c>
      <c r="D3" s="287"/>
      <c r="E3" s="285"/>
      <c r="F3" s="272"/>
      <c r="G3" s="288"/>
      <c r="H3" s="289"/>
      <c r="J3" s="312"/>
    </row>
    <row r="4" spans="1:10" ht="22.5" customHeight="1" thickBot="1">
      <c r="B4" s="11"/>
      <c r="C4" s="12"/>
      <c r="D4" s="13"/>
      <c r="E4" s="14" t="s">
        <v>148</v>
      </c>
      <c r="F4" s="15" t="s">
        <v>147</v>
      </c>
      <c r="G4" s="238" t="s">
        <v>146</v>
      </c>
      <c r="H4" s="250" t="s">
        <v>10178</v>
      </c>
      <c r="J4" s="261" t="s">
        <v>10181</v>
      </c>
    </row>
    <row r="5" spans="1:10" ht="44.25" customHeight="1" thickTop="1">
      <c r="C5" s="49"/>
      <c r="D5" s="149" t="s">
        <v>3344</v>
      </c>
      <c r="E5" s="96"/>
      <c r="F5" s="97"/>
      <c r="G5" s="98"/>
      <c r="H5" s="100"/>
      <c r="J5" s="262"/>
    </row>
    <row r="6" spans="1:10" ht="36.75" customHeight="1" thickBot="1">
      <c r="C6" s="110"/>
      <c r="D6" s="134" t="s">
        <v>3298</v>
      </c>
      <c r="E6" s="67" t="s">
        <v>3299</v>
      </c>
      <c r="F6" s="325"/>
      <c r="G6" s="319" t="s">
        <v>152</v>
      </c>
      <c r="H6" s="336" t="s">
        <v>3178</v>
      </c>
      <c r="J6" s="262"/>
    </row>
    <row r="7" spans="1:10" ht="36.75" customHeight="1" thickTop="1" thickBot="1">
      <c r="C7" s="110"/>
      <c r="D7" s="44" t="s">
        <v>3301</v>
      </c>
      <c r="E7" s="324" t="s">
        <v>10259</v>
      </c>
      <c r="F7" s="6"/>
      <c r="G7" s="19" t="s">
        <v>23</v>
      </c>
      <c r="H7" s="323" t="s">
        <v>10360</v>
      </c>
      <c r="J7" s="239" t="str">
        <f>IF(F7="","【入力がありません！】","")</f>
        <v>【入力がありません！】</v>
      </c>
    </row>
    <row r="8" spans="1:10" ht="36.75" customHeight="1" thickTop="1" thickBot="1">
      <c r="C8" s="110"/>
      <c r="D8" s="44" t="s">
        <v>10257</v>
      </c>
      <c r="E8" s="324" t="s">
        <v>10258</v>
      </c>
      <c r="F8" s="8"/>
      <c r="G8" s="317" t="s">
        <v>23</v>
      </c>
      <c r="H8" s="323" t="s">
        <v>10274</v>
      </c>
      <c r="J8" s="239" t="str">
        <f>IF(F7="はい",IF(F8="","【入力がありません！】",""),"")</f>
        <v/>
      </c>
    </row>
    <row r="9" spans="1:10" ht="55.5" customHeight="1" thickTop="1" thickBot="1">
      <c r="C9" s="110"/>
      <c r="D9" s="44" t="s">
        <v>10286</v>
      </c>
      <c r="E9" s="27" t="s">
        <v>10299</v>
      </c>
      <c r="F9" s="370"/>
      <c r="G9" s="317" t="s">
        <v>23</v>
      </c>
      <c r="H9" s="103" t="s">
        <v>10300</v>
      </c>
      <c r="J9" s="239" t="str">
        <f>IF(F8="投薬しなかった",IF(F9="","【入力がありません！】",""),"")</f>
        <v/>
      </c>
    </row>
    <row r="10" spans="1:10" ht="104.25" customHeight="1" thickTop="1" thickBot="1">
      <c r="C10" s="110"/>
      <c r="D10" s="243" t="s">
        <v>3306</v>
      </c>
      <c r="E10" s="321" t="s">
        <v>3302</v>
      </c>
      <c r="F10" s="326"/>
      <c r="G10" s="317" t="s">
        <v>23</v>
      </c>
      <c r="H10" s="322" t="s">
        <v>10275</v>
      </c>
      <c r="J10" s="239" t="str">
        <f>IF(F8="投薬した",IF(F10="","【入力がありません！】",""),"")</f>
        <v/>
      </c>
    </row>
    <row r="11" spans="1:10" ht="45" customHeight="1" thickTop="1" thickBot="1">
      <c r="C11" s="110"/>
      <c r="D11" s="44" t="s">
        <v>3307</v>
      </c>
      <c r="E11" s="27" t="s">
        <v>3101</v>
      </c>
      <c r="F11" s="331"/>
      <c r="G11" s="19" t="s">
        <v>23</v>
      </c>
      <c r="H11" s="104" t="s">
        <v>10273</v>
      </c>
      <c r="J11" s="239" t="str">
        <f>IF(F8="投薬した",IF(F11="","【入力がありません！】",""),"")</f>
        <v/>
      </c>
    </row>
    <row r="12" spans="1:10" ht="21" customHeight="1" thickTop="1" thickBot="1">
      <c r="C12" s="110"/>
      <c r="D12" s="44" t="s">
        <v>3308</v>
      </c>
      <c r="E12" s="27" t="s">
        <v>3099</v>
      </c>
      <c r="F12" s="331"/>
      <c r="G12" s="19" t="s">
        <v>23</v>
      </c>
      <c r="H12" s="103"/>
      <c r="J12" s="239" t="str">
        <f>IF(F8="投薬した",IF(F12="","【入力がありません！】",""),"")</f>
        <v/>
      </c>
    </row>
    <row r="13" spans="1:10" ht="108" customHeight="1" thickTop="1" thickBot="1">
      <c r="C13" s="139"/>
      <c r="D13" s="134" t="s">
        <v>3309</v>
      </c>
      <c r="E13" s="67" t="s">
        <v>3098</v>
      </c>
      <c r="F13" s="145"/>
      <c r="G13" s="140" t="s">
        <v>29</v>
      </c>
      <c r="H13" s="133" t="s">
        <v>10284</v>
      </c>
      <c r="J13" s="239" t="str">
        <f>IF(OR($F$10="先進医療",$F$10="患者申出療養",$F$10="保険診療",$F$10="その他"),IF(F13="","【入力がありません！】",""),"")</f>
        <v/>
      </c>
    </row>
    <row r="14" spans="1:10" ht="32.25" customHeight="1" thickTop="1" thickBot="1">
      <c r="C14" s="139"/>
      <c r="D14" s="134" t="s">
        <v>10287</v>
      </c>
      <c r="E14" s="67" t="s">
        <v>10270</v>
      </c>
      <c r="F14" s="327"/>
      <c r="G14" s="18" t="s">
        <v>29</v>
      </c>
      <c r="H14" s="133" t="s">
        <v>10281</v>
      </c>
      <c r="J14" s="239" t="str">
        <f>IF(OR($F$10="先進医療",$F$10="患者申出療養",$F$10="保険診療",$F$10="その他"),IF(F14="","【入力がありません！】",""),"")</f>
        <v/>
      </c>
    </row>
    <row r="15" spans="1:10" ht="32.25" customHeight="1" thickTop="1" thickBot="1">
      <c r="C15" s="139"/>
      <c r="D15" s="44" t="s">
        <v>10288</v>
      </c>
      <c r="E15" s="67" t="s">
        <v>10271</v>
      </c>
      <c r="F15" s="328"/>
      <c r="G15" s="18" t="s">
        <v>29</v>
      </c>
      <c r="H15" s="133" t="s">
        <v>10281</v>
      </c>
      <c r="J15" s="239" t="str">
        <f>IF(OR($F$10="先進医療",$F$10="患者申出療養",$F$10="保険診療",$F$10="その他"),IF(F15="","【入力がありません！】",""),"")</f>
        <v/>
      </c>
    </row>
    <row r="16" spans="1:10" ht="21" customHeight="1" thickTop="1" thickBot="1">
      <c r="C16" s="50"/>
      <c r="D16" s="514" t="s">
        <v>3255</v>
      </c>
      <c r="E16" s="514"/>
      <c r="F16" s="144"/>
      <c r="G16" s="106"/>
      <c r="H16" s="107"/>
    </row>
    <row r="17" spans="3:10" ht="39.75" customHeight="1" thickTop="1" thickBot="1">
      <c r="C17" s="513" t="s">
        <v>3310</v>
      </c>
      <c r="D17" s="484"/>
      <c r="E17" s="67" t="s">
        <v>10353</v>
      </c>
      <c r="F17" s="337"/>
      <c r="G17" s="108" t="s">
        <v>29</v>
      </c>
      <c r="H17" s="511" t="s">
        <v>10361</v>
      </c>
      <c r="J17" s="239" t="str">
        <f>IF(OR($F$10="先進医療",$F$10="患者申出療養",$F$10="保険診療",$F$10="その他"),IF(F17="","【入力がありません！】",""),"")</f>
        <v/>
      </c>
    </row>
    <row r="18" spans="3:10" ht="39.75" customHeight="1" thickTop="1" thickBot="1">
      <c r="C18" s="504" t="s">
        <v>3311</v>
      </c>
      <c r="D18" s="483"/>
      <c r="E18" s="109" t="s">
        <v>10354</v>
      </c>
      <c r="F18" s="145"/>
      <c r="G18" s="264" t="s">
        <v>10180</v>
      </c>
      <c r="H18" s="512"/>
      <c r="J18" s="239" t="str">
        <f>IF(F17&lt;&gt;"",IF(F18="","【入力がありません！】",""),"")</f>
        <v/>
      </c>
    </row>
    <row r="19" spans="3:10" ht="74.25" customHeight="1" thickTop="1" thickBot="1">
      <c r="C19" s="504" t="s">
        <v>3312</v>
      </c>
      <c r="D19" s="483"/>
      <c r="E19" s="67" t="s">
        <v>3303</v>
      </c>
      <c r="F19" s="331"/>
      <c r="G19" s="108" t="s">
        <v>29</v>
      </c>
      <c r="H19" s="104" t="s">
        <v>10285</v>
      </c>
      <c r="J19" s="239" t="str">
        <f>IF(OR($F$10="先進医療",$F$10="患者申出療養",$F$10="保険診療",$F$10="その他"),IF(F19="","【入力がありません！】",""),"")</f>
        <v/>
      </c>
    </row>
    <row r="20" spans="3:10" ht="22.5" customHeight="1" thickTop="1" thickBot="1">
      <c r="C20" s="504" t="s">
        <v>3313</v>
      </c>
      <c r="D20" s="483"/>
      <c r="E20" s="67" t="s">
        <v>3304</v>
      </c>
      <c r="F20" s="331"/>
      <c r="G20" s="19" t="s">
        <v>23</v>
      </c>
      <c r="H20" s="104" t="s">
        <v>10281</v>
      </c>
      <c r="J20" s="239" t="str">
        <f>IF(OR($F$10="先進医療",$F$10="患者申出療養",$F$10="保険診療",$F$10="その他"),IF(F20="","【入力がありません！】",""),"")</f>
        <v/>
      </c>
    </row>
    <row r="21" spans="3:10" ht="22.5" customHeight="1" thickTop="1" thickBot="1">
      <c r="C21" s="505" t="s">
        <v>3314</v>
      </c>
      <c r="D21" s="506"/>
      <c r="E21" s="141" t="s">
        <v>3305</v>
      </c>
      <c r="F21" s="331"/>
      <c r="G21" s="142" t="s">
        <v>23</v>
      </c>
      <c r="H21" s="143" t="s">
        <v>10281</v>
      </c>
      <c r="J21" s="239" t="str">
        <f>IF(OR($F$10="先進医療",$F$10="患者申出療養",$F$10="保険診療",$F$10="その他"),IF(F21="","【入力がありません！】",""),"")</f>
        <v/>
      </c>
    </row>
    <row r="22" spans="3:10" ht="39.75" customHeight="1" thickTop="1" thickBot="1">
      <c r="C22" s="513" t="s">
        <v>3310</v>
      </c>
      <c r="D22" s="484"/>
      <c r="E22" s="67" t="s">
        <v>10356</v>
      </c>
      <c r="F22" s="337"/>
      <c r="G22" s="108" t="s">
        <v>29</v>
      </c>
      <c r="H22" s="511" t="s">
        <v>10361</v>
      </c>
      <c r="J22" s="239" t="str">
        <f t="shared" ref="J22" si="0">IF(F22="","【複数ある場合は記入してください】","")</f>
        <v>【複数ある場合は記入してください】</v>
      </c>
    </row>
    <row r="23" spans="3:10" ht="39.75" customHeight="1" thickTop="1" thickBot="1">
      <c r="C23" s="504" t="s">
        <v>3311</v>
      </c>
      <c r="D23" s="483"/>
      <c r="E23" s="109" t="s">
        <v>10357</v>
      </c>
      <c r="F23" s="145"/>
      <c r="G23" s="264" t="s">
        <v>10180</v>
      </c>
      <c r="H23" s="512"/>
      <c r="J23" s="239" t="str">
        <f>IF(F22&lt;&gt;"",IF(F23="","【入力がありません！】",""),"")</f>
        <v/>
      </c>
    </row>
    <row r="24" spans="3:10" ht="80.25" customHeight="1" thickTop="1" thickBot="1">
      <c r="C24" s="504" t="s">
        <v>3310</v>
      </c>
      <c r="D24" s="483"/>
      <c r="E24" s="67" t="s">
        <v>3303</v>
      </c>
      <c r="F24" s="331"/>
      <c r="G24" s="108" t="s">
        <v>29</v>
      </c>
      <c r="H24" s="104" t="s">
        <v>10285</v>
      </c>
      <c r="J24" s="239" t="str">
        <f>IF(F22&lt;&gt;"",IF(F24="","【入力がありません！】",""),"")</f>
        <v/>
      </c>
    </row>
    <row r="25" spans="3:10" ht="22.5" customHeight="1" thickTop="1" thickBot="1">
      <c r="C25" s="504" t="s">
        <v>3311</v>
      </c>
      <c r="D25" s="483"/>
      <c r="E25" s="67" t="s">
        <v>2958</v>
      </c>
      <c r="F25" s="331"/>
      <c r="G25" s="19" t="s">
        <v>23</v>
      </c>
      <c r="H25" s="104" t="s">
        <v>10281</v>
      </c>
      <c r="J25" s="239" t="str">
        <f>IF(F22&lt;&gt;"",IF(F25="","【入力がありません！】",""),"")</f>
        <v/>
      </c>
    </row>
    <row r="26" spans="3:10" ht="22.5" customHeight="1" thickTop="1" thickBot="1">
      <c r="C26" s="505" t="s">
        <v>3312</v>
      </c>
      <c r="D26" s="506"/>
      <c r="E26" s="141" t="s">
        <v>2953</v>
      </c>
      <c r="F26" s="331"/>
      <c r="G26" s="142" t="s">
        <v>23</v>
      </c>
      <c r="H26" s="143" t="s">
        <v>10281</v>
      </c>
      <c r="J26" s="239" t="str">
        <f>IF(F22&lt;&gt;"",IF(F26="","【入力がありません！】",""),"")</f>
        <v/>
      </c>
    </row>
    <row r="27" spans="3:10" ht="39.75" customHeight="1" thickTop="1" thickBot="1">
      <c r="C27" s="509" t="s">
        <v>3310</v>
      </c>
      <c r="D27" s="510"/>
      <c r="E27" s="67" t="s">
        <v>10358</v>
      </c>
      <c r="F27" s="365"/>
      <c r="G27" s="368" t="s">
        <v>29</v>
      </c>
      <c r="H27" s="511" t="s">
        <v>10361</v>
      </c>
      <c r="J27" s="239" t="str">
        <f t="shared" ref="J27" si="1">IF(F27="","【複数ある場合は記入してください】","")</f>
        <v>【複数ある場合は記入してください】</v>
      </c>
    </row>
    <row r="28" spans="3:10" ht="39.75" customHeight="1" thickTop="1" thickBot="1">
      <c r="C28" s="504" t="s">
        <v>3311</v>
      </c>
      <c r="D28" s="483"/>
      <c r="E28" s="109" t="s">
        <v>10359</v>
      </c>
      <c r="F28" s="365"/>
      <c r="G28" s="264" t="s">
        <v>10180</v>
      </c>
      <c r="H28" s="512"/>
      <c r="J28" s="239" t="str">
        <f>IF(F27&lt;&gt;"",IF(F28="","【入力がありません！】",""),"")</f>
        <v/>
      </c>
    </row>
    <row r="29" spans="3:10" ht="90" customHeight="1" thickTop="1" thickBot="1">
      <c r="C29" s="504" t="s">
        <v>3310</v>
      </c>
      <c r="D29" s="483"/>
      <c r="E29" s="63" t="s">
        <v>3303</v>
      </c>
      <c r="F29" s="331"/>
      <c r="G29" s="108" t="s">
        <v>29</v>
      </c>
      <c r="H29" s="104" t="s">
        <v>10285</v>
      </c>
      <c r="J29" s="239" t="str">
        <f>IF(F27&lt;&gt;"",IF(F29="","【入力がありません！】",""),"")</f>
        <v/>
      </c>
    </row>
    <row r="30" spans="3:10" ht="22.5" customHeight="1" thickTop="1" thickBot="1">
      <c r="C30" s="504" t="s">
        <v>3311</v>
      </c>
      <c r="D30" s="483"/>
      <c r="E30" s="63" t="s">
        <v>2958</v>
      </c>
      <c r="F30" s="331"/>
      <c r="G30" s="19" t="s">
        <v>23</v>
      </c>
      <c r="H30" s="104" t="s">
        <v>10281</v>
      </c>
      <c r="J30" s="239" t="str">
        <f>IF(F27&lt;&gt;"",IF(F30="","【入力がありません！】",""),"")</f>
        <v/>
      </c>
    </row>
    <row r="31" spans="3:10" ht="22.5" customHeight="1" thickTop="1" thickBot="1">
      <c r="C31" s="505" t="s">
        <v>3312</v>
      </c>
      <c r="D31" s="506"/>
      <c r="E31" s="369" t="s">
        <v>2953</v>
      </c>
      <c r="F31" s="331"/>
      <c r="G31" s="142" t="s">
        <v>23</v>
      </c>
      <c r="H31" s="143" t="s">
        <v>10281</v>
      </c>
      <c r="J31" s="239" t="str">
        <f>IF(F27&lt;&gt;"",IF(F31="","【入力がありません！】",""),"")</f>
        <v/>
      </c>
    </row>
    <row r="32" spans="3:10" ht="59.25" customHeight="1" thickTop="1" thickBot="1">
      <c r="C32" s="135"/>
      <c r="D32" s="129" t="s">
        <v>3316</v>
      </c>
      <c r="E32" s="125" t="s">
        <v>3315</v>
      </c>
      <c r="F32" s="339"/>
      <c r="G32" s="329" t="s">
        <v>10180</v>
      </c>
      <c r="H32" s="136" t="s">
        <v>10283</v>
      </c>
      <c r="J32" s="239" t="str">
        <f>IF(OR($F$8="投薬した"),IF(F32="","【必要な場合は入力してください】",""),"")</f>
        <v/>
      </c>
    </row>
    <row r="33" spans="3:10" ht="67.5" customHeight="1" thickTop="1" thickBot="1">
      <c r="C33" s="110"/>
      <c r="D33" s="44" t="s">
        <v>3317</v>
      </c>
      <c r="E33" s="58" t="s">
        <v>3096</v>
      </c>
      <c r="F33" s="147"/>
      <c r="G33" s="108" t="s">
        <v>29</v>
      </c>
      <c r="H33" s="104" t="s">
        <v>10276</v>
      </c>
      <c r="J33" s="239" t="str">
        <f>IF(OR($F$10="先進医療",$F$10="患者申出療養",$F$10="保険診療",$F$10="その他"),IF(F33="","【入力がありません！】",""),"")</f>
        <v/>
      </c>
    </row>
    <row r="34" spans="3:10" ht="67.5" customHeight="1" thickTop="1" thickBot="1">
      <c r="C34" s="110"/>
      <c r="D34" s="44" t="s">
        <v>3318</v>
      </c>
      <c r="E34" s="58" t="s">
        <v>3095</v>
      </c>
      <c r="F34" s="332"/>
      <c r="G34" s="140" t="s">
        <v>29</v>
      </c>
      <c r="H34" s="104" t="s">
        <v>10277</v>
      </c>
      <c r="J34" s="239" t="str">
        <f>IF(OR($F$8="投薬した"),IF(F34="","【投与が終了している場合は入力してください】",""),"")</f>
        <v/>
      </c>
    </row>
    <row r="35" spans="3:10" ht="26.25" customHeight="1" thickTop="1" thickBot="1">
      <c r="C35" s="139"/>
      <c r="D35" s="134" t="s">
        <v>3319</v>
      </c>
      <c r="E35" s="67" t="s">
        <v>3094</v>
      </c>
      <c r="F35" s="333" t="str">
        <f>IF(F34&gt;0,"－","継続中")</f>
        <v>継続中</v>
      </c>
      <c r="G35" s="263" t="s">
        <v>151</v>
      </c>
      <c r="H35" s="320"/>
      <c r="J35" s="262"/>
    </row>
    <row r="36" spans="3:10" ht="30" customHeight="1" thickTop="1" thickBot="1">
      <c r="C36" s="110"/>
      <c r="D36" s="44" t="s">
        <v>10289</v>
      </c>
      <c r="E36" s="334" t="s">
        <v>3093</v>
      </c>
      <c r="F36" s="340"/>
      <c r="G36" s="317" t="s">
        <v>23</v>
      </c>
      <c r="H36" s="335" t="s">
        <v>10278</v>
      </c>
      <c r="J36" s="239" t="str">
        <f>IF(F34&lt;&gt;"",IF(F36="","【入力がありません！】",""),"")</f>
        <v/>
      </c>
    </row>
    <row r="37" spans="3:10" ht="97.5" customHeight="1" thickTop="1" thickBot="1">
      <c r="C37" s="110"/>
      <c r="D37" s="44" t="s">
        <v>10290</v>
      </c>
      <c r="E37" s="27" t="s">
        <v>3092</v>
      </c>
      <c r="F37" s="331"/>
      <c r="G37" s="19" t="s">
        <v>23</v>
      </c>
      <c r="H37" s="104" t="s">
        <v>10279</v>
      </c>
      <c r="J37" s="239" t="str">
        <f>IF(OR($F$10="先進医療",$F$10="患者申出療養",$F$10="保険診療",$F$10="その他"),IF(F37="","【入力がありません！】",""),"")</f>
        <v/>
      </c>
    </row>
    <row r="38" spans="3:10" ht="112.5" customHeight="1" thickTop="1" thickBot="1">
      <c r="C38" s="110"/>
      <c r="D38" s="44" t="s">
        <v>10291</v>
      </c>
      <c r="E38" s="27" t="s">
        <v>10272</v>
      </c>
      <c r="F38" s="56"/>
      <c r="G38" s="108" t="s">
        <v>29</v>
      </c>
      <c r="H38" s="104" t="s">
        <v>10280</v>
      </c>
      <c r="J38" s="239" t="str">
        <f>IF(F37="PD",IF(F38="","【入力がありません！】",""),"")</f>
        <v/>
      </c>
    </row>
    <row r="39" spans="3:10" ht="30" customHeight="1" thickTop="1" thickBot="1">
      <c r="C39" s="110"/>
      <c r="D39" s="44" t="s">
        <v>3320</v>
      </c>
      <c r="E39" s="27" t="s">
        <v>3091</v>
      </c>
      <c r="F39" s="331"/>
      <c r="G39" s="19" t="s">
        <v>23</v>
      </c>
      <c r="H39" s="103" t="s">
        <v>10281</v>
      </c>
      <c r="J39" s="239" t="str">
        <f>IF(OR($F$10="先進医療",$F$10="患者申出療養",$F$10="保険診療",$F$10="その他"),IF(F39="","【入力がありません！】",""),"")</f>
        <v/>
      </c>
    </row>
    <row r="40" spans="3:10" ht="47.25" customHeight="1" thickTop="1" thickBot="1">
      <c r="C40" s="110"/>
      <c r="D40" s="44" t="s">
        <v>3321</v>
      </c>
      <c r="E40" s="58" t="s">
        <v>3090</v>
      </c>
      <c r="F40" s="56"/>
      <c r="G40" s="108" t="s">
        <v>29</v>
      </c>
      <c r="H40" s="104" t="s">
        <v>10282</v>
      </c>
      <c r="J40" s="239" t="str">
        <f>IF(F39="Grade3以上あり",IF(F40="","【入力がありません！】",""),"")</f>
        <v/>
      </c>
    </row>
    <row r="41" spans="3:10" ht="21" customHeight="1" thickTop="1" thickBot="1">
      <c r="C41" s="110"/>
      <c r="D41" s="44" t="s">
        <v>3322</v>
      </c>
      <c r="E41" s="58" t="s">
        <v>3089</v>
      </c>
      <c r="F41" s="113"/>
      <c r="G41" s="266" t="s">
        <v>152</v>
      </c>
      <c r="H41" s="265"/>
      <c r="J41" s="262"/>
    </row>
    <row r="42" spans="3:10" ht="21" customHeight="1" thickTop="1" thickBot="1">
      <c r="C42" s="110"/>
      <c r="D42" s="44" t="s">
        <v>3323</v>
      </c>
      <c r="E42" s="27" t="s">
        <v>4212</v>
      </c>
      <c r="F42" s="128"/>
      <c r="G42" s="19" t="s">
        <v>23</v>
      </c>
      <c r="H42" s="507" t="s">
        <v>3342</v>
      </c>
      <c r="J42" s="239" t="str">
        <f>IF(F39="Grade3以上あり",IF(F42="","【入力がありません！】",""),"")</f>
        <v/>
      </c>
    </row>
    <row r="43" spans="3:10" ht="21" customHeight="1" thickTop="1" thickBot="1">
      <c r="C43" s="110"/>
      <c r="D43" s="44" t="s">
        <v>3325</v>
      </c>
      <c r="E43" s="27" t="s">
        <v>4213</v>
      </c>
      <c r="F43" s="128"/>
      <c r="G43" s="19" t="s">
        <v>23</v>
      </c>
      <c r="H43" s="508"/>
      <c r="J43" s="239" t="str">
        <f>IF(F39="Grade3以上あり",IF(F43="","【入力がありません！】",""),"")</f>
        <v/>
      </c>
    </row>
    <row r="44" spans="3:10" ht="21" customHeight="1" thickTop="1" thickBot="1">
      <c r="C44" s="110"/>
      <c r="D44" s="44" t="s">
        <v>3326</v>
      </c>
      <c r="E44" s="58" t="s">
        <v>3324</v>
      </c>
      <c r="F44" s="113"/>
      <c r="G44" s="266" t="s">
        <v>152</v>
      </c>
      <c r="H44" s="265"/>
      <c r="J44" s="262"/>
    </row>
    <row r="45" spans="3:10" ht="21" customHeight="1" thickTop="1" thickBot="1">
      <c r="C45" s="114"/>
      <c r="D45" s="115" t="s">
        <v>4214</v>
      </c>
      <c r="E45" s="116" t="s">
        <v>3259</v>
      </c>
      <c r="F45" s="338"/>
      <c r="G45" s="117" t="s">
        <v>23</v>
      </c>
      <c r="H45" s="118" t="s">
        <v>3343</v>
      </c>
      <c r="J45" s="239" t="str">
        <f>IF(F39="Grade3以上あり",IF(F45="","【入力がありません！】",""),"")</f>
        <v/>
      </c>
    </row>
    <row r="46" spans="3:10" ht="11.25" customHeight="1" thickTop="1"/>
    <row r="47" spans="3:10" ht="11.25" customHeight="1" thickBot="1"/>
    <row r="48" spans="3:10" ht="44.25" customHeight="1" thickTop="1">
      <c r="C48" s="49"/>
      <c r="D48" s="149" t="s">
        <v>10337</v>
      </c>
      <c r="E48" s="96"/>
      <c r="F48" s="97"/>
      <c r="G48" s="98"/>
      <c r="H48" s="100"/>
      <c r="J48" s="262"/>
    </row>
    <row r="49" spans="3:10" ht="36.75" customHeight="1" thickBot="1">
      <c r="C49" s="110"/>
      <c r="D49" s="134" t="s">
        <v>3298</v>
      </c>
      <c r="E49" s="67" t="s">
        <v>3299</v>
      </c>
      <c r="F49" s="325"/>
      <c r="G49" s="319" t="s">
        <v>152</v>
      </c>
      <c r="H49" s="336" t="s">
        <v>3178</v>
      </c>
      <c r="J49" s="262"/>
    </row>
    <row r="50" spans="3:10" ht="36.75" customHeight="1" thickTop="1" thickBot="1">
      <c r="C50" s="110"/>
      <c r="D50" s="44" t="s">
        <v>3301</v>
      </c>
      <c r="E50" s="324" t="s">
        <v>10259</v>
      </c>
      <c r="F50" s="6"/>
      <c r="G50" s="19" t="s">
        <v>23</v>
      </c>
      <c r="H50" s="323" t="s">
        <v>10360</v>
      </c>
      <c r="J50" s="239" t="str">
        <f t="shared" ref="J50" si="2">IF(F50="","【複数ある場合は記入してください】","")</f>
        <v>【複数ある場合は記入してください】</v>
      </c>
    </row>
    <row r="51" spans="3:10" ht="36.75" customHeight="1" thickTop="1" thickBot="1">
      <c r="C51" s="110"/>
      <c r="D51" s="44" t="s">
        <v>10257</v>
      </c>
      <c r="E51" s="324" t="s">
        <v>10258</v>
      </c>
      <c r="F51" s="8"/>
      <c r="G51" s="317" t="s">
        <v>23</v>
      </c>
      <c r="H51" s="323" t="s">
        <v>10274</v>
      </c>
      <c r="J51" s="239" t="str">
        <f>IF(F50="はい",IF(F51="","【入力がありません！】",""),"")</f>
        <v/>
      </c>
    </row>
    <row r="52" spans="3:10" ht="55.5" customHeight="1" thickTop="1" thickBot="1">
      <c r="C52" s="110"/>
      <c r="D52" s="44" t="s">
        <v>10286</v>
      </c>
      <c r="E52" s="27" t="s">
        <v>10299</v>
      </c>
      <c r="F52" s="370"/>
      <c r="G52" s="317" t="s">
        <v>23</v>
      </c>
      <c r="H52" s="103" t="s">
        <v>10300</v>
      </c>
      <c r="J52" s="239" t="str">
        <f>IF(F51="投薬しなかった",IF(F52="","【入力がありません！】",""),"")</f>
        <v/>
      </c>
    </row>
    <row r="53" spans="3:10" ht="104.25" customHeight="1" thickTop="1" thickBot="1">
      <c r="C53" s="110"/>
      <c r="D53" s="243" t="s">
        <v>3306</v>
      </c>
      <c r="E53" s="321" t="s">
        <v>2973</v>
      </c>
      <c r="F53" s="326"/>
      <c r="G53" s="317" t="s">
        <v>23</v>
      </c>
      <c r="H53" s="322" t="s">
        <v>10275</v>
      </c>
      <c r="J53" s="239" t="str">
        <f>IF(F51="投薬した",IF(F53="","【入力がありません！】",""),"")</f>
        <v/>
      </c>
    </row>
    <row r="54" spans="3:10" ht="45" customHeight="1" thickTop="1" thickBot="1">
      <c r="C54" s="110"/>
      <c r="D54" s="44" t="s">
        <v>3307</v>
      </c>
      <c r="E54" s="27" t="s">
        <v>3101</v>
      </c>
      <c r="F54" s="331"/>
      <c r="G54" s="19" t="s">
        <v>23</v>
      </c>
      <c r="H54" s="104" t="s">
        <v>10273</v>
      </c>
      <c r="J54" s="239" t="str">
        <f>IF(F51="投薬した",IF(F54="","【入力がありません！】",""),"")</f>
        <v/>
      </c>
    </row>
    <row r="55" spans="3:10" ht="21" customHeight="1" thickTop="1" thickBot="1">
      <c r="C55" s="110"/>
      <c r="D55" s="44" t="s">
        <v>3308</v>
      </c>
      <c r="E55" s="27" t="s">
        <v>3099</v>
      </c>
      <c r="F55" s="331"/>
      <c r="G55" s="19" t="s">
        <v>23</v>
      </c>
      <c r="H55" s="103"/>
      <c r="J55" s="239" t="str">
        <f>IF(F51="投薬した",IF(F55="","【入力がありません！】",""),"")</f>
        <v/>
      </c>
    </row>
    <row r="56" spans="3:10" ht="108" customHeight="1" thickTop="1" thickBot="1">
      <c r="C56" s="139"/>
      <c r="D56" s="134" t="s">
        <v>3309</v>
      </c>
      <c r="E56" s="67" t="s">
        <v>3098</v>
      </c>
      <c r="F56" s="145"/>
      <c r="G56" s="140" t="s">
        <v>29</v>
      </c>
      <c r="H56" s="133" t="s">
        <v>10284</v>
      </c>
      <c r="J56" s="239" t="str">
        <f>IF(OR($F$53="先進医療",$F$53="患者申出療養",$F$53="保険診療",$F$53="その他"),IF(F56="","【入力がありません！】",""),"")</f>
        <v/>
      </c>
    </row>
    <row r="57" spans="3:10" ht="32.25" customHeight="1" thickTop="1" thickBot="1">
      <c r="C57" s="139"/>
      <c r="D57" s="134" t="s">
        <v>10287</v>
      </c>
      <c r="E57" s="67" t="s">
        <v>10270</v>
      </c>
      <c r="F57" s="327"/>
      <c r="G57" s="18" t="s">
        <v>29</v>
      </c>
      <c r="H57" s="133" t="s">
        <v>10281</v>
      </c>
      <c r="J57" s="239" t="str">
        <f>IF(OR($F$53="先進医療",$F$53="患者申出療養",$F$53="保険診療",$F$53="その他"),IF(F57="","【入力がありません！】",""),"")</f>
        <v/>
      </c>
    </row>
    <row r="58" spans="3:10" ht="32.25" customHeight="1" thickTop="1" thickBot="1">
      <c r="C58" s="139"/>
      <c r="D58" s="44" t="s">
        <v>10288</v>
      </c>
      <c r="E58" s="67" t="s">
        <v>10271</v>
      </c>
      <c r="F58" s="328"/>
      <c r="G58" s="18" t="s">
        <v>29</v>
      </c>
      <c r="H58" s="133" t="s">
        <v>10281</v>
      </c>
      <c r="J58" s="239" t="str">
        <f>IF(OR($F$53="先進医療",$F$53="患者申出療養",$F$53="保険診療",$F$53="その他"),IF(F58="","【入力がありません！】",""),"")</f>
        <v/>
      </c>
    </row>
    <row r="59" spans="3:10" ht="21" customHeight="1" thickTop="1" thickBot="1">
      <c r="C59" s="50"/>
      <c r="D59" s="514" t="s">
        <v>3255</v>
      </c>
      <c r="E59" s="514"/>
      <c r="F59" s="144"/>
      <c r="G59" s="106"/>
      <c r="H59" s="107"/>
    </row>
    <row r="60" spans="3:10" ht="39.75" customHeight="1" thickTop="1" thickBot="1">
      <c r="C60" s="513" t="s">
        <v>3310</v>
      </c>
      <c r="D60" s="484"/>
      <c r="E60" s="67" t="s">
        <v>10353</v>
      </c>
      <c r="F60" s="337"/>
      <c r="G60" s="108" t="s">
        <v>29</v>
      </c>
      <c r="H60" s="511" t="s">
        <v>10355</v>
      </c>
      <c r="J60" s="239" t="str">
        <f>IF(OR($F$53="先進医療",$F$53="患者申出療養",$F$53="保険診療",$F$53="その他"),IF(F60="","【入力がありません！】",""),"")</f>
        <v/>
      </c>
    </row>
    <row r="61" spans="3:10" ht="39.75" customHeight="1" thickTop="1" thickBot="1">
      <c r="C61" s="504" t="s">
        <v>3311</v>
      </c>
      <c r="D61" s="483"/>
      <c r="E61" s="109" t="s">
        <v>10354</v>
      </c>
      <c r="F61" s="145"/>
      <c r="G61" s="264" t="s">
        <v>10180</v>
      </c>
      <c r="H61" s="512"/>
      <c r="J61" s="239" t="str">
        <f>IF(F60&lt;&gt;"",IF(F61="","【入力がありません！】",""),"")</f>
        <v/>
      </c>
    </row>
    <row r="62" spans="3:10" ht="74.25" customHeight="1" thickTop="1" thickBot="1">
      <c r="C62" s="504" t="s">
        <v>3312</v>
      </c>
      <c r="D62" s="483"/>
      <c r="E62" s="67" t="s">
        <v>3303</v>
      </c>
      <c r="F62" s="331"/>
      <c r="G62" s="108" t="s">
        <v>29</v>
      </c>
      <c r="H62" s="104" t="s">
        <v>10285</v>
      </c>
      <c r="J62" s="239" t="str">
        <f>IF(OR($F$53="先進医療",$F$53="患者申出療養",$F$53="保険診療",$F$53="その他"),IF(F62="","【入力がありません！】",""),"")</f>
        <v/>
      </c>
    </row>
    <row r="63" spans="3:10" ht="22.5" customHeight="1" thickTop="1" thickBot="1">
      <c r="C63" s="504" t="s">
        <v>3313</v>
      </c>
      <c r="D63" s="483"/>
      <c r="E63" s="67" t="s">
        <v>2958</v>
      </c>
      <c r="F63" s="331"/>
      <c r="G63" s="19" t="s">
        <v>23</v>
      </c>
      <c r="H63" s="104" t="s">
        <v>10281</v>
      </c>
      <c r="J63" s="239" t="str">
        <f>IF(OR($F$53="先進医療",$F$53="患者申出療養",$F$53="保険診療",$F$53="その他"),IF(F63="","【入力がありません！】",""),"")</f>
        <v/>
      </c>
    </row>
    <row r="64" spans="3:10" ht="22.5" customHeight="1" thickTop="1" thickBot="1">
      <c r="C64" s="505" t="s">
        <v>3314</v>
      </c>
      <c r="D64" s="506"/>
      <c r="E64" s="141" t="s">
        <v>2953</v>
      </c>
      <c r="F64" s="331"/>
      <c r="G64" s="142" t="s">
        <v>23</v>
      </c>
      <c r="H64" s="143" t="s">
        <v>10281</v>
      </c>
      <c r="J64" s="239" t="str">
        <f>IF(OR($F$53="先進医療",$F$53="患者申出療養",$F$53="保険診療",$F$53="その他"),IF(F64="","【入力がありません！】",""),"")</f>
        <v/>
      </c>
    </row>
    <row r="65" spans="3:10" ht="39.75" customHeight="1" thickTop="1" thickBot="1">
      <c r="C65" s="513" t="s">
        <v>3310</v>
      </c>
      <c r="D65" s="484"/>
      <c r="E65" s="67" t="s">
        <v>10356</v>
      </c>
      <c r="F65" s="337"/>
      <c r="G65" s="108" t="s">
        <v>29</v>
      </c>
      <c r="H65" s="511" t="s">
        <v>10355</v>
      </c>
      <c r="J65" s="239" t="str">
        <f t="shared" ref="J65" si="3">IF(F65="","【複数ある場合は記入してください】","")</f>
        <v>【複数ある場合は記入してください】</v>
      </c>
    </row>
    <row r="66" spans="3:10" ht="39.75" customHeight="1" thickTop="1" thickBot="1">
      <c r="C66" s="504" t="s">
        <v>3311</v>
      </c>
      <c r="D66" s="483"/>
      <c r="E66" s="109" t="s">
        <v>10357</v>
      </c>
      <c r="F66" s="145"/>
      <c r="G66" s="264" t="s">
        <v>10180</v>
      </c>
      <c r="H66" s="512"/>
      <c r="J66" s="239" t="str">
        <f>IF(F65&lt;&gt;"",IF(F66="","【入力がありません！】",""),"")</f>
        <v/>
      </c>
    </row>
    <row r="67" spans="3:10" ht="80.25" customHeight="1" thickTop="1" thickBot="1">
      <c r="C67" s="504" t="s">
        <v>3310</v>
      </c>
      <c r="D67" s="483"/>
      <c r="E67" s="67" t="s">
        <v>3303</v>
      </c>
      <c r="F67" s="331"/>
      <c r="G67" s="108" t="s">
        <v>29</v>
      </c>
      <c r="H67" s="104" t="s">
        <v>10285</v>
      </c>
      <c r="J67" s="239" t="str">
        <f>IF(F65&lt;&gt;"",IF(F67="","【入力がありません！】",""),"")</f>
        <v/>
      </c>
    </row>
    <row r="68" spans="3:10" ht="22.5" customHeight="1" thickTop="1" thickBot="1">
      <c r="C68" s="504" t="s">
        <v>3311</v>
      </c>
      <c r="D68" s="483"/>
      <c r="E68" s="67" t="s">
        <v>2958</v>
      </c>
      <c r="F68" s="331"/>
      <c r="G68" s="19" t="s">
        <v>23</v>
      </c>
      <c r="H68" s="104" t="s">
        <v>10281</v>
      </c>
      <c r="J68" s="239" t="str">
        <f>IF(F65&lt;&gt;"",IF(F68="","【入力がありません！】",""),"")</f>
        <v/>
      </c>
    </row>
    <row r="69" spans="3:10" ht="22.5" customHeight="1" thickTop="1" thickBot="1">
      <c r="C69" s="505" t="s">
        <v>3312</v>
      </c>
      <c r="D69" s="506"/>
      <c r="E69" s="141" t="s">
        <v>2953</v>
      </c>
      <c r="F69" s="331"/>
      <c r="G69" s="142" t="s">
        <v>23</v>
      </c>
      <c r="H69" s="143" t="s">
        <v>10281</v>
      </c>
      <c r="J69" s="239" t="str">
        <f>IF(F65&lt;&gt;"",IF(F69="","【入力がありません！】",""),"")</f>
        <v/>
      </c>
    </row>
    <row r="70" spans="3:10" ht="39.75" customHeight="1" thickTop="1" thickBot="1">
      <c r="C70" s="509" t="s">
        <v>3310</v>
      </c>
      <c r="D70" s="510"/>
      <c r="E70" s="67" t="s">
        <v>10358</v>
      </c>
      <c r="F70" s="365"/>
      <c r="G70" s="368" t="s">
        <v>29</v>
      </c>
      <c r="H70" s="511" t="s">
        <v>10355</v>
      </c>
      <c r="J70" s="239" t="str">
        <f t="shared" ref="J70" si="4">IF(F70="","【複数ある場合は記入してください】","")</f>
        <v>【複数ある場合は記入してください】</v>
      </c>
    </row>
    <row r="71" spans="3:10" ht="39.75" customHeight="1" thickTop="1" thickBot="1">
      <c r="C71" s="504" t="s">
        <v>3311</v>
      </c>
      <c r="D71" s="483"/>
      <c r="E71" s="109" t="s">
        <v>10359</v>
      </c>
      <c r="F71" s="365"/>
      <c r="G71" s="264" t="s">
        <v>10180</v>
      </c>
      <c r="H71" s="512"/>
      <c r="J71" s="239" t="str">
        <f>IF(F70&lt;&gt;"",IF(F71="","【入力がありません！】",""),"")</f>
        <v/>
      </c>
    </row>
    <row r="72" spans="3:10" ht="90" customHeight="1" thickTop="1" thickBot="1">
      <c r="C72" s="504" t="s">
        <v>3310</v>
      </c>
      <c r="D72" s="483"/>
      <c r="E72" s="63" t="s">
        <v>3303</v>
      </c>
      <c r="F72" s="331"/>
      <c r="G72" s="108" t="s">
        <v>29</v>
      </c>
      <c r="H72" s="104" t="s">
        <v>10285</v>
      </c>
      <c r="J72" s="239" t="str">
        <f>IF(F70&lt;&gt;"",IF(F72="","【入力がありません！】",""),"")</f>
        <v/>
      </c>
    </row>
    <row r="73" spans="3:10" ht="22.5" customHeight="1" thickTop="1" thickBot="1">
      <c r="C73" s="504" t="s">
        <v>3311</v>
      </c>
      <c r="D73" s="483"/>
      <c r="E73" s="63" t="s">
        <v>2958</v>
      </c>
      <c r="F73" s="331"/>
      <c r="G73" s="19" t="s">
        <v>23</v>
      </c>
      <c r="H73" s="104" t="s">
        <v>10281</v>
      </c>
      <c r="J73" s="239" t="str">
        <f>IF(F70&lt;&gt;"",IF(F73="","【入力がありません！】",""),"")</f>
        <v/>
      </c>
    </row>
    <row r="74" spans="3:10" ht="22.5" customHeight="1" thickTop="1" thickBot="1">
      <c r="C74" s="505" t="s">
        <v>3312</v>
      </c>
      <c r="D74" s="506"/>
      <c r="E74" s="369" t="s">
        <v>2953</v>
      </c>
      <c r="F74" s="331"/>
      <c r="G74" s="142" t="s">
        <v>23</v>
      </c>
      <c r="H74" s="143" t="s">
        <v>10281</v>
      </c>
      <c r="J74" s="239" t="str">
        <f>IF(F70&lt;&gt;"",IF(F74="","【入力がありません！】",""),"")</f>
        <v/>
      </c>
    </row>
    <row r="75" spans="3:10" ht="59.25" customHeight="1" thickTop="1" thickBot="1">
      <c r="C75" s="135"/>
      <c r="D75" s="129" t="s">
        <v>3316</v>
      </c>
      <c r="E75" s="125" t="s">
        <v>3315</v>
      </c>
      <c r="F75" s="339"/>
      <c r="G75" s="329" t="s">
        <v>10180</v>
      </c>
      <c r="H75" s="136" t="s">
        <v>10283</v>
      </c>
      <c r="J75" s="239" t="str">
        <f>IF(OR($F$8="投薬した"),IF(F75="","【必要な場合は入力してください】",""),"")</f>
        <v/>
      </c>
    </row>
    <row r="76" spans="3:10" ht="67.5" customHeight="1" thickTop="1" thickBot="1">
      <c r="C76" s="110"/>
      <c r="D76" s="44" t="s">
        <v>3317</v>
      </c>
      <c r="E76" s="58" t="s">
        <v>3096</v>
      </c>
      <c r="F76" s="147"/>
      <c r="G76" s="108" t="s">
        <v>29</v>
      </c>
      <c r="H76" s="104" t="s">
        <v>10276</v>
      </c>
      <c r="J76" s="239" t="str">
        <f>IF(OR($F$53="先進医療",$F$53="患者申出療養",$F$53="保険診療",$F$53="その他"),IF(F76="","【入力がありません！】",""),"")</f>
        <v/>
      </c>
    </row>
    <row r="77" spans="3:10" ht="67.5" customHeight="1" thickTop="1" thickBot="1">
      <c r="C77" s="110"/>
      <c r="D77" s="44" t="s">
        <v>3318</v>
      </c>
      <c r="E77" s="58" t="s">
        <v>10345</v>
      </c>
      <c r="F77" s="332"/>
      <c r="G77" s="140" t="s">
        <v>29</v>
      </c>
      <c r="H77" s="104" t="s">
        <v>10277</v>
      </c>
      <c r="J77" s="239" t="str">
        <f>IF(OR($F$8="投薬した"),IF(F77="","【投与が終了している場合は入力してください】",""),"")</f>
        <v/>
      </c>
    </row>
    <row r="78" spans="3:10" ht="26.25" customHeight="1" thickTop="1" thickBot="1">
      <c r="C78" s="139"/>
      <c r="D78" s="134" t="s">
        <v>3319</v>
      </c>
      <c r="E78" s="67" t="s">
        <v>3094</v>
      </c>
      <c r="F78" s="333" t="str">
        <f>IF(F77&gt;0,"－","継続中")</f>
        <v>継続中</v>
      </c>
      <c r="G78" s="263" t="s">
        <v>151</v>
      </c>
      <c r="H78" s="320"/>
      <c r="J78" s="262"/>
    </row>
    <row r="79" spans="3:10" ht="30" customHeight="1" thickTop="1" thickBot="1">
      <c r="C79" s="110"/>
      <c r="D79" s="44" t="s">
        <v>10289</v>
      </c>
      <c r="E79" s="334" t="s">
        <v>3093</v>
      </c>
      <c r="F79" s="340"/>
      <c r="G79" s="317" t="s">
        <v>23</v>
      </c>
      <c r="H79" s="335" t="s">
        <v>10278</v>
      </c>
      <c r="J79" s="239" t="str">
        <f>IF(F77&lt;&gt;"",IF(F79="","【入力がありません！】",""),"")</f>
        <v/>
      </c>
    </row>
    <row r="80" spans="3:10" ht="97.5" customHeight="1" thickTop="1" thickBot="1">
      <c r="C80" s="110"/>
      <c r="D80" s="44" t="s">
        <v>10290</v>
      </c>
      <c r="E80" s="27" t="s">
        <v>3092</v>
      </c>
      <c r="F80" s="331"/>
      <c r="G80" s="19" t="s">
        <v>23</v>
      </c>
      <c r="H80" s="104" t="s">
        <v>10279</v>
      </c>
      <c r="J80" s="239" t="str">
        <f>IF(OR(F53="先進医療",F53="患者申出療養",F53="保険診療",F53="その他"),IF(F80="","【入力がありません！】",""),"")</f>
        <v/>
      </c>
    </row>
    <row r="81" spans="3:10" ht="112.5" customHeight="1" thickTop="1" thickBot="1">
      <c r="C81" s="110"/>
      <c r="D81" s="44" t="s">
        <v>10291</v>
      </c>
      <c r="E81" s="27" t="s">
        <v>10272</v>
      </c>
      <c r="F81" s="56"/>
      <c r="G81" s="108" t="s">
        <v>29</v>
      </c>
      <c r="H81" s="104" t="s">
        <v>10280</v>
      </c>
      <c r="J81" s="239" t="str">
        <f>IF(F80="PD",IF(F81="","【入力がありません！】",""),"")</f>
        <v/>
      </c>
    </row>
    <row r="82" spans="3:10" ht="30" customHeight="1" thickTop="1" thickBot="1">
      <c r="C82" s="110"/>
      <c r="D82" s="44" t="s">
        <v>3320</v>
      </c>
      <c r="E82" s="27" t="s">
        <v>3091</v>
      </c>
      <c r="F82" s="331"/>
      <c r="G82" s="19" t="s">
        <v>23</v>
      </c>
      <c r="H82" s="103" t="s">
        <v>10281</v>
      </c>
      <c r="J82" s="239" t="str">
        <f>IF(OR($F$53="先進医療",$F$53="患者申出療養",$F$53="保険診療",$F$53="その他"),IF(F82="","【入力がありません！】",""),"")</f>
        <v/>
      </c>
    </row>
    <row r="83" spans="3:10" ht="47.25" customHeight="1" thickTop="1" thickBot="1">
      <c r="C83" s="110"/>
      <c r="D83" s="44" t="s">
        <v>3321</v>
      </c>
      <c r="E83" s="58" t="s">
        <v>3090</v>
      </c>
      <c r="F83" s="56"/>
      <c r="G83" s="108" t="s">
        <v>29</v>
      </c>
      <c r="H83" s="104" t="s">
        <v>10282</v>
      </c>
      <c r="J83" s="239" t="str">
        <f>IF(F82="Grade3以上あり",IF(F83="","【入力がありません！】",""),"")</f>
        <v/>
      </c>
    </row>
    <row r="84" spans="3:10" ht="21" customHeight="1" thickTop="1" thickBot="1">
      <c r="C84" s="110"/>
      <c r="D84" s="44" t="s">
        <v>3322</v>
      </c>
      <c r="E84" s="58" t="s">
        <v>3089</v>
      </c>
      <c r="F84" s="113"/>
      <c r="G84" s="266" t="s">
        <v>152</v>
      </c>
      <c r="H84" s="265"/>
      <c r="J84" s="262"/>
    </row>
    <row r="85" spans="3:10" ht="21" customHeight="1" thickTop="1" thickBot="1">
      <c r="C85" s="110"/>
      <c r="D85" s="44" t="s">
        <v>3323</v>
      </c>
      <c r="E85" s="27" t="s">
        <v>4212</v>
      </c>
      <c r="F85" s="128"/>
      <c r="G85" s="19" t="s">
        <v>23</v>
      </c>
      <c r="H85" s="507" t="s">
        <v>3342</v>
      </c>
      <c r="J85" s="239" t="str">
        <f>IF(F82="Grade3以上あり",IF(F85="","【入力がありません！】",""),"")</f>
        <v/>
      </c>
    </row>
    <row r="86" spans="3:10" ht="21" customHeight="1" thickTop="1" thickBot="1">
      <c r="C86" s="110"/>
      <c r="D86" s="44" t="s">
        <v>3325</v>
      </c>
      <c r="E86" s="27" t="s">
        <v>4213</v>
      </c>
      <c r="F86" s="128"/>
      <c r="G86" s="19" t="s">
        <v>23</v>
      </c>
      <c r="H86" s="508"/>
      <c r="J86" s="239" t="str">
        <f>IF(F82="Grade3以上あり",IF(F86="","【入力がありません！】",""),"")</f>
        <v/>
      </c>
    </row>
    <row r="87" spans="3:10" ht="21" customHeight="1" thickTop="1" thickBot="1">
      <c r="C87" s="110"/>
      <c r="D87" s="44" t="s">
        <v>3326</v>
      </c>
      <c r="E87" s="58" t="s">
        <v>3324</v>
      </c>
      <c r="F87" s="113"/>
      <c r="G87" s="266" t="s">
        <v>152</v>
      </c>
      <c r="H87" s="265"/>
      <c r="J87" s="262"/>
    </row>
    <row r="88" spans="3:10" ht="21" customHeight="1" thickTop="1" thickBot="1">
      <c r="C88" s="114"/>
      <c r="D88" s="115" t="s">
        <v>4214</v>
      </c>
      <c r="E88" s="116" t="s">
        <v>3259</v>
      </c>
      <c r="F88" s="338"/>
      <c r="G88" s="117" t="s">
        <v>23</v>
      </c>
      <c r="H88" s="118" t="s">
        <v>3343</v>
      </c>
      <c r="J88" s="239" t="str">
        <f>IF(F82="Grade3以上あり",IF(F88="","【入力がありません！】",""),"")</f>
        <v/>
      </c>
    </row>
    <row r="89" spans="3:10" ht="12" customHeight="1" thickTop="1"/>
    <row r="90" spans="3:10" ht="12" customHeight="1" thickBot="1"/>
    <row r="91" spans="3:10" ht="44.25" customHeight="1" thickTop="1">
      <c r="C91" s="49"/>
      <c r="D91" s="149" t="s">
        <v>10338</v>
      </c>
      <c r="E91" s="96"/>
      <c r="F91" s="97"/>
      <c r="G91" s="98"/>
      <c r="H91" s="100"/>
      <c r="J91" s="262"/>
    </row>
    <row r="92" spans="3:10" ht="36.75" customHeight="1" thickBot="1">
      <c r="C92" s="110"/>
      <c r="D92" s="134" t="s">
        <v>3298</v>
      </c>
      <c r="E92" s="67" t="s">
        <v>3299</v>
      </c>
      <c r="F92" s="371"/>
      <c r="G92" s="319" t="s">
        <v>152</v>
      </c>
      <c r="H92" s="336" t="s">
        <v>3178</v>
      </c>
      <c r="J92" s="262"/>
    </row>
    <row r="93" spans="3:10" ht="36.75" customHeight="1" thickTop="1" thickBot="1">
      <c r="C93" s="110"/>
      <c r="D93" s="44" t="s">
        <v>3301</v>
      </c>
      <c r="E93" s="324" t="s">
        <v>10259</v>
      </c>
      <c r="F93" s="6"/>
      <c r="G93" s="19" t="s">
        <v>23</v>
      </c>
      <c r="H93" s="323" t="s">
        <v>10360</v>
      </c>
      <c r="J93" s="239" t="str">
        <f t="shared" ref="J93" si="5">IF(F93="","【複数ある場合は記入してください】","")</f>
        <v>【複数ある場合は記入してください】</v>
      </c>
    </row>
    <row r="94" spans="3:10" ht="36.75" customHeight="1" thickTop="1" thickBot="1">
      <c r="C94" s="110"/>
      <c r="D94" s="44" t="s">
        <v>10257</v>
      </c>
      <c r="E94" s="324" t="s">
        <v>10258</v>
      </c>
      <c r="F94" s="8"/>
      <c r="G94" s="317" t="s">
        <v>23</v>
      </c>
      <c r="H94" s="323" t="s">
        <v>10274</v>
      </c>
      <c r="J94" s="239" t="str">
        <f>IF(F93="はい",IF(F94="","【入力がありません！】",""),"")</f>
        <v/>
      </c>
    </row>
    <row r="95" spans="3:10" ht="55.5" customHeight="1" thickTop="1" thickBot="1">
      <c r="C95" s="110"/>
      <c r="D95" s="44" t="s">
        <v>10286</v>
      </c>
      <c r="E95" s="27" t="s">
        <v>10299</v>
      </c>
      <c r="F95" s="370"/>
      <c r="G95" s="317" t="s">
        <v>23</v>
      </c>
      <c r="H95" s="103" t="s">
        <v>10300</v>
      </c>
      <c r="J95" s="239" t="str">
        <f>IF(F94="投薬しなかった",IF(F95="","【入力がありません！】",""),"")</f>
        <v/>
      </c>
    </row>
    <row r="96" spans="3:10" ht="104.25" customHeight="1" thickTop="1" thickBot="1">
      <c r="C96" s="110"/>
      <c r="D96" s="243" t="s">
        <v>3306</v>
      </c>
      <c r="E96" s="321" t="s">
        <v>2973</v>
      </c>
      <c r="F96" s="326"/>
      <c r="G96" s="317" t="s">
        <v>23</v>
      </c>
      <c r="H96" s="322" t="s">
        <v>10275</v>
      </c>
      <c r="J96" s="239" t="str">
        <f>IF(F94="投薬した",IF(F96="","【入力がありません！】",""),"")</f>
        <v/>
      </c>
    </row>
    <row r="97" spans="3:10" ht="45" customHeight="1" thickTop="1" thickBot="1">
      <c r="C97" s="110"/>
      <c r="D97" s="44" t="s">
        <v>3307</v>
      </c>
      <c r="E97" s="27" t="s">
        <v>3101</v>
      </c>
      <c r="F97" s="331"/>
      <c r="G97" s="19" t="s">
        <v>23</v>
      </c>
      <c r="H97" s="104" t="s">
        <v>10273</v>
      </c>
      <c r="J97" s="239" t="str">
        <f>IF(F94="投薬した",IF(F97="","【入力がありません！】",""),"")</f>
        <v/>
      </c>
    </row>
    <row r="98" spans="3:10" ht="21" customHeight="1" thickTop="1" thickBot="1">
      <c r="C98" s="110"/>
      <c r="D98" s="44" t="s">
        <v>3308</v>
      </c>
      <c r="E98" s="27" t="s">
        <v>3099</v>
      </c>
      <c r="F98" s="331"/>
      <c r="G98" s="19" t="s">
        <v>23</v>
      </c>
      <c r="H98" s="103"/>
      <c r="J98" s="239" t="str">
        <f>IF(F94="投薬した",IF(F98="","【入力がありません！】",""),"")</f>
        <v/>
      </c>
    </row>
    <row r="99" spans="3:10" ht="108" customHeight="1" thickTop="1" thickBot="1">
      <c r="C99" s="139"/>
      <c r="D99" s="134" t="s">
        <v>3309</v>
      </c>
      <c r="E99" s="67" t="s">
        <v>3098</v>
      </c>
      <c r="F99" s="145"/>
      <c r="G99" s="140" t="s">
        <v>29</v>
      </c>
      <c r="H99" s="133" t="s">
        <v>10284</v>
      </c>
      <c r="J99" s="239" t="str">
        <f>IF(OR($F$53="先進医療",$F$53="患者申出療養",$F$53="保険診療",$F$53="その他"),IF(F99="","【入力がありません！】",""),"")</f>
        <v/>
      </c>
    </row>
    <row r="100" spans="3:10" ht="32.25" customHeight="1" thickTop="1" thickBot="1">
      <c r="C100" s="139"/>
      <c r="D100" s="134" t="s">
        <v>10287</v>
      </c>
      <c r="E100" s="67" t="s">
        <v>10270</v>
      </c>
      <c r="F100" s="327"/>
      <c r="G100" s="18" t="s">
        <v>29</v>
      </c>
      <c r="H100" s="133" t="s">
        <v>10281</v>
      </c>
      <c r="J100" s="239" t="str">
        <f>IF(OR($F$53="先進医療",$F$53="患者申出療養",$F$53="保険診療",$F$53="その他"),IF(F100="","【入力がありません！】",""),"")</f>
        <v/>
      </c>
    </row>
    <row r="101" spans="3:10" ht="32.25" customHeight="1" thickTop="1" thickBot="1">
      <c r="C101" s="139"/>
      <c r="D101" s="44" t="s">
        <v>10288</v>
      </c>
      <c r="E101" s="67" t="s">
        <v>10271</v>
      </c>
      <c r="F101" s="328"/>
      <c r="G101" s="18" t="s">
        <v>29</v>
      </c>
      <c r="H101" s="133" t="s">
        <v>10281</v>
      </c>
      <c r="J101" s="239" t="str">
        <f>IF(OR($F$53="先進医療",$F$53="患者申出療養",$F$53="保険診療",$F$53="その他"),IF(F101="","【入力がありません！】",""),"")</f>
        <v/>
      </c>
    </row>
    <row r="102" spans="3:10" ht="21" customHeight="1" thickTop="1" thickBot="1">
      <c r="C102" s="50"/>
      <c r="D102" s="514" t="s">
        <v>3255</v>
      </c>
      <c r="E102" s="514"/>
      <c r="F102" s="144"/>
      <c r="G102" s="106"/>
      <c r="H102" s="107"/>
    </row>
    <row r="103" spans="3:10" ht="39.75" customHeight="1" thickTop="1" thickBot="1">
      <c r="C103" s="513" t="s">
        <v>3310</v>
      </c>
      <c r="D103" s="484"/>
      <c r="E103" s="67" t="s">
        <v>10353</v>
      </c>
      <c r="F103" s="337"/>
      <c r="G103" s="108" t="s">
        <v>29</v>
      </c>
      <c r="H103" s="511" t="s">
        <v>10355</v>
      </c>
      <c r="J103" s="239" t="str">
        <f>IF(OR($F$53="先進医療",$F$53="患者申出療養",$F$53="保険診療",$F$53="その他"),IF(F103="","【入力がありません！】",""),"")</f>
        <v/>
      </c>
    </row>
    <row r="104" spans="3:10" ht="39.75" customHeight="1" thickTop="1" thickBot="1">
      <c r="C104" s="504" t="s">
        <v>3311</v>
      </c>
      <c r="D104" s="483"/>
      <c r="E104" s="109" t="s">
        <v>10354</v>
      </c>
      <c r="F104" s="145"/>
      <c r="G104" s="264" t="s">
        <v>10180</v>
      </c>
      <c r="H104" s="512"/>
      <c r="J104" s="239" t="str">
        <f>IF(F103&lt;&gt;"",IF(F104="","【入力がありません！】",""),"")</f>
        <v/>
      </c>
    </row>
    <row r="105" spans="3:10" ht="74.25" customHeight="1" thickTop="1" thickBot="1">
      <c r="C105" s="504" t="s">
        <v>3312</v>
      </c>
      <c r="D105" s="483"/>
      <c r="E105" s="67" t="s">
        <v>3303</v>
      </c>
      <c r="F105" s="331"/>
      <c r="G105" s="108" t="s">
        <v>29</v>
      </c>
      <c r="H105" s="104" t="s">
        <v>10285</v>
      </c>
      <c r="J105" s="239" t="str">
        <f>IF(OR($F$53="先進医療",$F$53="患者申出療養",$F$53="保険診療",$F$53="その他"),IF(F105="","【入力がありません！】",""),"")</f>
        <v/>
      </c>
    </row>
    <row r="106" spans="3:10" ht="22.5" customHeight="1" thickTop="1" thickBot="1">
      <c r="C106" s="504" t="s">
        <v>3313</v>
      </c>
      <c r="D106" s="483"/>
      <c r="E106" s="67" t="s">
        <v>2958</v>
      </c>
      <c r="F106" s="331"/>
      <c r="G106" s="19" t="s">
        <v>23</v>
      </c>
      <c r="H106" s="104" t="s">
        <v>10281</v>
      </c>
      <c r="J106" s="239" t="str">
        <f>IF(OR($F$53="先進医療",$F$53="患者申出療養",$F$53="保険診療",$F$53="その他"),IF(F106="","【入力がありません！】",""),"")</f>
        <v/>
      </c>
    </row>
    <row r="107" spans="3:10" ht="22.5" customHeight="1" thickTop="1" thickBot="1">
      <c r="C107" s="505" t="s">
        <v>3314</v>
      </c>
      <c r="D107" s="506"/>
      <c r="E107" s="141" t="s">
        <v>2953</v>
      </c>
      <c r="F107" s="331"/>
      <c r="G107" s="142" t="s">
        <v>23</v>
      </c>
      <c r="H107" s="143" t="s">
        <v>10281</v>
      </c>
      <c r="J107" s="239" t="str">
        <f>IF(OR($F$53="先進医療",$F$53="患者申出療養",$F$53="保険診療",$F$53="その他"),IF(F107="","【入力がありません！】",""),"")</f>
        <v/>
      </c>
    </row>
    <row r="108" spans="3:10" ht="39.75" customHeight="1" thickTop="1" thickBot="1">
      <c r="C108" s="513" t="s">
        <v>3310</v>
      </c>
      <c r="D108" s="484"/>
      <c r="E108" s="67" t="s">
        <v>10356</v>
      </c>
      <c r="F108" s="337"/>
      <c r="G108" s="108" t="s">
        <v>29</v>
      </c>
      <c r="H108" s="511" t="s">
        <v>10355</v>
      </c>
      <c r="J108" s="239" t="str">
        <f t="shared" ref="J108" si="6">IF(F108="","【複数ある場合は記入してください】","")</f>
        <v>【複数ある場合は記入してください】</v>
      </c>
    </row>
    <row r="109" spans="3:10" ht="39.75" customHeight="1" thickTop="1" thickBot="1">
      <c r="C109" s="504" t="s">
        <v>3311</v>
      </c>
      <c r="D109" s="483"/>
      <c r="E109" s="109" t="s">
        <v>10357</v>
      </c>
      <c r="F109" s="145"/>
      <c r="G109" s="264" t="s">
        <v>10180</v>
      </c>
      <c r="H109" s="512"/>
      <c r="J109" s="239" t="str">
        <f>IF(F108&lt;&gt;"",IF(F109="","【入力がありません！】",""),"")</f>
        <v/>
      </c>
    </row>
    <row r="110" spans="3:10" ht="80.25" customHeight="1" thickTop="1" thickBot="1">
      <c r="C110" s="504" t="s">
        <v>3310</v>
      </c>
      <c r="D110" s="483"/>
      <c r="E110" s="67" t="s">
        <v>3303</v>
      </c>
      <c r="F110" s="331"/>
      <c r="G110" s="108" t="s">
        <v>29</v>
      </c>
      <c r="H110" s="104" t="s">
        <v>10285</v>
      </c>
      <c r="J110" s="239" t="str">
        <f>IF(F108&lt;&gt;"",IF(F110="","【入力がありません！】",""),"")</f>
        <v/>
      </c>
    </row>
    <row r="111" spans="3:10" ht="22.5" customHeight="1" thickTop="1" thickBot="1">
      <c r="C111" s="504" t="s">
        <v>3311</v>
      </c>
      <c r="D111" s="483"/>
      <c r="E111" s="67" t="s">
        <v>2958</v>
      </c>
      <c r="F111" s="331"/>
      <c r="G111" s="19" t="s">
        <v>23</v>
      </c>
      <c r="H111" s="104" t="s">
        <v>10281</v>
      </c>
      <c r="J111" s="239" t="str">
        <f>IF(F108&lt;&gt;"",IF(F111="","【入力がありません！】",""),"")</f>
        <v/>
      </c>
    </row>
    <row r="112" spans="3:10" ht="22.5" customHeight="1" thickTop="1" thickBot="1">
      <c r="C112" s="505" t="s">
        <v>3312</v>
      </c>
      <c r="D112" s="506"/>
      <c r="E112" s="141" t="s">
        <v>2953</v>
      </c>
      <c r="F112" s="331"/>
      <c r="G112" s="142" t="s">
        <v>23</v>
      </c>
      <c r="H112" s="143" t="s">
        <v>10281</v>
      </c>
      <c r="J112" s="239" t="str">
        <f>IF(F108&lt;&gt;"",IF(F112="","【入力がありません！】",""),"")</f>
        <v/>
      </c>
    </row>
    <row r="113" spans="3:10" ht="39.75" customHeight="1" thickTop="1" thickBot="1">
      <c r="C113" s="509" t="s">
        <v>3310</v>
      </c>
      <c r="D113" s="510"/>
      <c r="E113" s="67" t="s">
        <v>10358</v>
      </c>
      <c r="F113" s="365"/>
      <c r="G113" s="368" t="s">
        <v>29</v>
      </c>
      <c r="H113" s="511" t="s">
        <v>10355</v>
      </c>
      <c r="J113" s="239" t="str">
        <f t="shared" ref="J113" si="7">IF(F113="","【複数ある場合は記入してください】","")</f>
        <v>【複数ある場合は記入してください】</v>
      </c>
    </row>
    <row r="114" spans="3:10" ht="39.75" customHeight="1" thickTop="1" thickBot="1">
      <c r="C114" s="504" t="s">
        <v>3311</v>
      </c>
      <c r="D114" s="483"/>
      <c r="E114" s="109" t="s">
        <v>10359</v>
      </c>
      <c r="F114" s="365"/>
      <c r="G114" s="264" t="s">
        <v>10180</v>
      </c>
      <c r="H114" s="512"/>
      <c r="J114" s="239" t="str">
        <f>IF(F113&lt;&gt;"",IF(F114="","【入力がありません！】",""),"")</f>
        <v/>
      </c>
    </row>
    <row r="115" spans="3:10" ht="90" customHeight="1" thickTop="1" thickBot="1">
      <c r="C115" s="504" t="s">
        <v>3310</v>
      </c>
      <c r="D115" s="483"/>
      <c r="E115" s="63" t="s">
        <v>3303</v>
      </c>
      <c r="F115" s="331"/>
      <c r="G115" s="108" t="s">
        <v>29</v>
      </c>
      <c r="H115" s="104" t="s">
        <v>10285</v>
      </c>
      <c r="J115" s="239" t="str">
        <f>IF(F113&lt;&gt;"",IF(F115="","【入力がありません！】",""),"")</f>
        <v/>
      </c>
    </row>
    <row r="116" spans="3:10" ht="22.5" customHeight="1" thickTop="1" thickBot="1">
      <c r="C116" s="504" t="s">
        <v>3311</v>
      </c>
      <c r="D116" s="483"/>
      <c r="E116" s="63" t="s">
        <v>2958</v>
      </c>
      <c r="F116" s="331"/>
      <c r="G116" s="19" t="s">
        <v>23</v>
      </c>
      <c r="H116" s="104" t="s">
        <v>10281</v>
      </c>
      <c r="J116" s="239" t="str">
        <f>IF(F113&lt;&gt;"",IF(F116="","【入力がありません！】",""),"")</f>
        <v/>
      </c>
    </row>
    <row r="117" spans="3:10" ht="22.5" customHeight="1" thickTop="1" thickBot="1">
      <c r="C117" s="505" t="s">
        <v>3312</v>
      </c>
      <c r="D117" s="506"/>
      <c r="E117" s="369" t="s">
        <v>2953</v>
      </c>
      <c r="F117" s="331"/>
      <c r="G117" s="142" t="s">
        <v>23</v>
      </c>
      <c r="H117" s="143" t="s">
        <v>10281</v>
      </c>
      <c r="J117" s="239" t="str">
        <f>IF(F113&lt;&gt;"",IF(F117="","【入力がありません！】",""),"")</f>
        <v/>
      </c>
    </row>
    <row r="118" spans="3:10" ht="59.25" customHeight="1" thickTop="1" thickBot="1">
      <c r="C118" s="135"/>
      <c r="D118" s="129" t="s">
        <v>3316</v>
      </c>
      <c r="E118" s="125" t="s">
        <v>3315</v>
      </c>
      <c r="F118" s="339"/>
      <c r="G118" s="366" t="s">
        <v>10180</v>
      </c>
      <c r="H118" s="367" t="s">
        <v>10283</v>
      </c>
      <c r="J118" s="239" t="str">
        <f>IF(OR($F$8="投薬した"),IF(F118="","【必要な場合は入力してください】",""),"")</f>
        <v/>
      </c>
    </row>
    <row r="119" spans="3:10" ht="67.5" customHeight="1" thickTop="1" thickBot="1">
      <c r="C119" s="110"/>
      <c r="D119" s="44" t="s">
        <v>3317</v>
      </c>
      <c r="E119" s="58" t="s">
        <v>3096</v>
      </c>
      <c r="F119" s="147"/>
      <c r="G119" s="108" t="s">
        <v>29</v>
      </c>
      <c r="H119" s="104" t="s">
        <v>10276</v>
      </c>
      <c r="J119" s="239" t="str">
        <f>IF(OR($F$53="先進医療",$F$53="患者申出療養",$F$53="保険診療",$F$53="その他"),IF(F119="","【入力がありません！】",""),"")</f>
        <v/>
      </c>
    </row>
    <row r="120" spans="3:10" ht="67.5" customHeight="1" thickTop="1" thickBot="1">
      <c r="C120" s="110"/>
      <c r="D120" s="44" t="s">
        <v>3318</v>
      </c>
      <c r="E120" s="58" t="s">
        <v>10345</v>
      </c>
      <c r="F120" s="332"/>
      <c r="G120" s="140" t="s">
        <v>29</v>
      </c>
      <c r="H120" s="104" t="s">
        <v>10277</v>
      </c>
      <c r="J120" s="239" t="str">
        <f>IF(OR($F$8="投薬した"),IF(F120="","【投与が終了している場合は入力してください】",""),"")</f>
        <v/>
      </c>
    </row>
    <row r="121" spans="3:10" ht="26.25" customHeight="1" thickTop="1" thickBot="1">
      <c r="C121" s="139"/>
      <c r="D121" s="134" t="s">
        <v>3319</v>
      </c>
      <c r="E121" s="67" t="s">
        <v>3094</v>
      </c>
      <c r="F121" s="333" t="str">
        <f>IF(F120&gt;0,"－","継続中")</f>
        <v>継続中</v>
      </c>
      <c r="G121" s="263" t="s">
        <v>151</v>
      </c>
      <c r="H121" s="320"/>
      <c r="J121" s="262"/>
    </row>
    <row r="122" spans="3:10" ht="30" customHeight="1" thickTop="1" thickBot="1">
      <c r="C122" s="110"/>
      <c r="D122" s="44" t="s">
        <v>10289</v>
      </c>
      <c r="E122" s="334" t="s">
        <v>3093</v>
      </c>
      <c r="F122" s="340"/>
      <c r="G122" s="317" t="s">
        <v>23</v>
      </c>
      <c r="H122" s="335" t="s">
        <v>10278</v>
      </c>
      <c r="J122" s="239" t="str">
        <f>IF(F120&lt;&gt;"",IF(F122="","【入力がありません！】",""),"")</f>
        <v/>
      </c>
    </row>
    <row r="123" spans="3:10" ht="97.5" customHeight="1" thickTop="1" thickBot="1">
      <c r="C123" s="110"/>
      <c r="D123" s="44" t="s">
        <v>10290</v>
      </c>
      <c r="E123" s="27" t="s">
        <v>3092</v>
      </c>
      <c r="F123" s="331"/>
      <c r="G123" s="19" t="s">
        <v>23</v>
      </c>
      <c r="H123" s="104" t="s">
        <v>10279</v>
      </c>
      <c r="J123" s="239" t="str">
        <f>IF(OR(F96="先進医療",F96="患者申出療養",F96="保険診療",F96="その他"),IF(F123="","【入力がありません！】",""),"")</f>
        <v/>
      </c>
    </row>
    <row r="124" spans="3:10" ht="112.5" customHeight="1" thickTop="1" thickBot="1">
      <c r="C124" s="110"/>
      <c r="D124" s="44" t="s">
        <v>10291</v>
      </c>
      <c r="E124" s="27" t="s">
        <v>10272</v>
      </c>
      <c r="F124" s="56"/>
      <c r="G124" s="108" t="s">
        <v>29</v>
      </c>
      <c r="H124" s="104" t="s">
        <v>10280</v>
      </c>
      <c r="J124" s="239" t="str">
        <f>IF(F123="PD",IF(F124="","【入力がありません！】",""),"")</f>
        <v/>
      </c>
    </row>
    <row r="125" spans="3:10" ht="30" customHeight="1" thickTop="1" thickBot="1">
      <c r="C125" s="110"/>
      <c r="D125" s="44" t="s">
        <v>3320</v>
      </c>
      <c r="E125" s="27" t="s">
        <v>3091</v>
      </c>
      <c r="F125" s="331"/>
      <c r="G125" s="19" t="s">
        <v>23</v>
      </c>
      <c r="H125" s="103" t="s">
        <v>10281</v>
      </c>
      <c r="J125" s="239" t="str">
        <f>IF(OR($F$96="先進医療",$F$96="患者申出療養",$F$96="保険診療",$F$96="その他"),IF(F125="","【入力がありません！】",""),"")</f>
        <v/>
      </c>
    </row>
    <row r="126" spans="3:10" ht="47.25" customHeight="1" thickTop="1" thickBot="1">
      <c r="C126" s="110"/>
      <c r="D126" s="44" t="s">
        <v>3321</v>
      </c>
      <c r="E126" s="58" t="s">
        <v>3090</v>
      </c>
      <c r="F126" s="56"/>
      <c r="G126" s="108" t="s">
        <v>29</v>
      </c>
      <c r="H126" s="104" t="s">
        <v>10282</v>
      </c>
      <c r="J126" s="239" t="str">
        <f>IF(F125="Grade3以上あり",IF(F126="","【入力がありません！】",""),"")</f>
        <v/>
      </c>
    </row>
    <row r="127" spans="3:10" ht="21" customHeight="1" thickTop="1" thickBot="1">
      <c r="C127" s="110"/>
      <c r="D127" s="44" t="s">
        <v>3322</v>
      </c>
      <c r="E127" s="58" t="s">
        <v>3089</v>
      </c>
      <c r="F127" s="113"/>
      <c r="G127" s="266" t="s">
        <v>152</v>
      </c>
      <c r="H127" s="265"/>
      <c r="J127" s="262"/>
    </row>
    <row r="128" spans="3:10" ht="21" customHeight="1" thickTop="1" thickBot="1">
      <c r="C128" s="110"/>
      <c r="D128" s="44" t="s">
        <v>3323</v>
      </c>
      <c r="E128" s="27" t="s">
        <v>4212</v>
      </c>
      <c r="F128" s="128"/>
      <c r="G128" s="19" t="s">
        <v>23</v>
      </c>
      <c r="H128" s="507" t="s">
        <v>3342</v>
      </c>
      <c r="J128" s="239" t="str">
        <f>IF(F125="Grade3以上あり",IF(F128="","【入力がありません！】",""),"")</f>
        <v/>
      </c>
    </row>
    <row r="129" spans="3:10" ht="21" customHeight="1" thickTop="1" thickBot="1">
      <c r="C129" s="110"/>
      <c r="D129" s="44" t="s">
        <v>3325</v>
      </c>
      <c r="E129" s="27" t="s">
        <v>4213</v>
      </c>
      <c r="F129" s="128"/>
      <c r="G129" s="19" t="s">
        <v>23</v>
      </c>
      <c r="H129" s="508"/>
      <c r="J129" s="239" t="str">
        <f>IF(F125="Grade3以上あり",IF(F129="","【入力がありません！】",""),"")</f>
        <v/>
      </c>
    </row>
    <row r="130" spans="3:10" ht="21" customHeight="1" thickTop="1" thickBot="1">
      <c r="C130" s="110"/>
      <c r="D130" s="44" t="s">
        <v>3326</v>
      </c>
      <c r="E130" s="58" t="s">
        <v>3324</v>
      </c>
      <c r="F130" s="113"/>
      <c r="G130" s="266" t="s">
        <v>152</v>
      </c>
      <c r="H130" s="265"/>
      <c r="J130" s="262"/>
    </row>
    <row r="131" spans="3:10" ht="21" customHeight="1" thickTop="1" thickBot="1">
      <c r="C131" s="114"/>
      <c r="D131" s="115" t="s">
        <v>4214</v>
      </c>
      <c r="E131" s="116" t="s">
        <v>3259</v>
      </c>
      <c r="F131" s="338"/>
      <c r="G131" s="117" t="s">
        <v>23</v>
      </c>
      <c r="H131" s="118" t="s">
        <v>3343</v>
      </c>
      <c r="J131" s="239" t="str">
        <f>IF(F125="Grade3以上あり",IF(F131="","【入力がありません！】",""),"")</f>
        <v/>
      </c>
    </row>
    <row r="132" spans="3:10" ht="12" customHeight="1" thickTop="1"/>
    <row r="133" spans="3:10" ht="32.25" customHeight="1">
      <c r="C133" s="515" t="s">
        <v>3345</v>
      </c>
      <c r="D133" s="515"/>
      <c r="E133" s="515"/>
      <c r="F133" s="515"/>
      <c r="G133" s="515"/>
      <c r="H133" s="515"/>
    </row>
  </sheetData>
  <sheetProtection algorithmName="SHA-512" hashValue="MS4yf8r+x/z9T/Fn62/Q1o6OAkMD35YEQ8/nr/5Q/qZbKnNIwlF+PNT57jYr/TLHIhCGq+pI2BdIFlxtY6Ha7g==" saltValue="L9yNeRHimtX22vcfQR1/ow==" spinCount="100000" sheet="1" objects="1" scenarios="1" selectLockedCells="1"/>
  <dataConsolidate/>
  <mergeCells count="62">
    <mergeCell ref="A1:H1"/>
    <mergeCell ref="D16:E16"/>
    <mergeCell ref="H42:H43"/>
    <mergeCell ref="C61:D61"/>
    <mergeCell ref="C60:D60"/>
    <mergeCell ref="C17:D17"/>
    <mergeCell ref="C18:D18"/>
    <mergeCell ref="C19:D19"/>
    <mergeCell ref="C20:D20"/>
    <mergeCell ref="C21:D21"/>
    <mergeCell ref="H17:H18"/>
    <mergeCell ref="H22:H23"/>
    <mergeCell ref="H27:H28"/>
    <mergeCell ref="D59:E59"/>
    <mergeCell ref="H60:H61"/>
    <mergeCell ref="C133:H133"/>
    <mergeCell ref="C65:D65"/>
    <mergeCell ref="C22:D22"/>
    <mergeCell ref="C23:D23"/>
    <mergeCell ref="C24:D24"/>
    <mergeCell ref="C25:D25"/>
    <mergeCell ref="C26:D26"/>
    <mergeCell ref="C27:D27"/>
    <mergeCell ref="C28:D28"/>
    <mergeCell ref="C29:D29"/>
    <mergeCell ref="C30:D30"/>
    <mergeCell ref="C31:D31"/>
    <mergeCell ref="C64:D64"/>
    <mergeCell ref="C73:D73"/>
    <mergeCell ref="C74:D74"/>
    <mergeCell ref="H85:H86"/>
    <mergeCell ref="C62:D62"/>
    <mergeCell ref="C63:D63"/>
    <mergeCell ref="C66:D66"/>
    <mergeCell ref="C67:D67"/>
    <mergeCell ref="C68:D68"/>
    <mergeCell ref="C69:D69"/>
    <mergeCell ref="H65:H66"/>
    <mergeCell ref="C70:D70"/>
    <mergeCell ref="H70:H71"/>
    <mergeCell ref="C71:D71"/>
    <mergeCell ref="C72:D72"/>
    <mergeCell ref="D102:E102"/>
    <mergeCell ref="C103:D103"/>
    <mergeCell ref="H103:H104"/>
    <mergeCell ref="C104:D104"/>
    <mergeCell ref="C105:D105"/>
    <mergeCell ref="C106:D106"/>
    <mergeCell ref="C107:D107"/>
    <mergeCell ref="C108:D108"/>
    <mergeCell ref="H108:H109"/>
    <mergeCell ref="C109:D109"/>
    <mergeCell ref="C115:D115"/>
    <mergeCell ref="C116:D116"/>
    <mergeCell ref="C117:D117"/>
    <mergeCell ref="H128:H129"/>
    <mergeCell ref="C110:D110"/>
    <mergeCell ref="C111:D111"/>
    <mergeCell ref="C112:D112"/>
    <mergeCell ref="C113:D113"/>
    <mergeCell ref="H113:H114"/>
    <mergeCell ref="C114:D114"/>
  </mergeCells>
  <phoneticPr fontId="5"/>
  <conditionalFormatting sqref="F8">
    <cfRule type="expression" dxfId="494" priority="859">
      <formula>F7="はい"</formula>
    </cfRule>
  </conditionalFormatting>
  <conditionalFormatting sqref="F9">
    <cfRule type="expression" dxfId="493" priority="945">
      <formula>F8="投薬しなかった"</formula>
    </cfRule>
  </conditionalFormatting>
  <conditionalFormatting sqref="F10">
    <cfRule type="expression" dxfId="492" priority="1325">
      <formula>F8="投薬した"</formula>
    </cfRule>
  </conditionalFormatting>
  <conditionalFormatting sqref="F11">
    <cfRule type="expression" dxfId="491" priority="1322">
      <formula>F8="投薬した"</formula>
    </cfRule>
  </conditionalFormatting>
  <conditionalFormatting sqref="F12">
    <cfRule type="expression" dxfId="490" priority="1311">
      <formula>F8="投薬した"</formula>
    </cfRule>
  </conditionalFormatting>
  <conditionalFormatting sqref="F13">
    <cfRule type="expression" dxfId="489" priority="1317">
      <formula>OR(F10="先進医療",F10="患者申出療養",F10="保険診療",F10="その他")</formula>
    </cfRule>
  </conditionalFormatting>
  <conditionalFormatting sqref="F14">
    <cfRule type="expression" dxfId="488" priority="944">
      <formula>OR(F10="先進医療",F10="患者申出療養",F10="保険診療",F10="その他")</formula>
    </cfRule>
  </conditionalFormatting>
  <conditionalFormatting sqref="F15">
    <cfRule type="expression" dxfId="487" priority="943">
      <formula>OR(F10="先進医療",F10="患者申出療養",F10="保険診療",F10="その他")</formula>
    </cfRule>
  </conditionalFormatting>
  <conditionalFormatting sqref="F17">
    <cfRule type="expression" dxfId="486" priority="942">
      <formula>OR(F10="先進医療",F10="患者申出療養",F10="保険診療",F10="その他")</formula>
    </cfRule>
  </conditionalFormatting>
  <conditionalFormatting sqref="F18">
    <cfRule type="expression" dxfId="485" priority="574">
      <formula>F17&lt;&gt;""</formula>
    </cfRule>
  </conditionalFormatting>
  <conditionalFormatting sqref="F19">
    <cfRule type="expression" dxfId="484" priority="1314">
      <formula>F17&lt;&gt;""</formula>
    </cfRule>
  </conditionalFormatting>
  <conditionalFormatting sqref="F20">
    <cfRule type="expression" dxfId="483" priority="1313">
      <formula>F17&lt;&gt;""</formula>
    </cfRule>
  </conditionalFormatting>
  <conditionalFormatting sqref="F21">
    <cfRule type="expression" dxfId="482" priority="1312">
      <formula>F17&lt;&gt;""</formula>
    </cfRule>
  </conditionalFormatting>
  <conditionalFormatting sqref="F22">
    <cfRule type="expression" dxfId="481" priority="938">
      <formula>OR(F10="先進医療",F10="患者申出療養",F10="保険診療",F10="その他")</formula>
    </cfRule>
  </conditionalFormatting>
  <conditionalFormatting sqref="F23">
    <cfRule type="expression" dxfId="480" priority="567">
      <formula>F22&lt;&gt;""</formula>
    </cfRule>
  </conditionalFormatting>
  <conditionalFormatting sqref="F24">
    <cfRule type="expression" dxfId="479" priority="1211">
      <formula>F22&lt;&gt;""</formula>
    </cfRule>
  </conditionalFormatting>
  <conditionalFormatting sqref="F25">
    <cfRule type="expression" dxfId="478" priority="1210">
      <formula>F22&lt;&gt;""</formula>
    </cfRule>
  </conditionalFormatting>
  <conditionalFormatting sqref="F26">
    <cfRule type="expression" dxfId="477" priority="1209">
      <formula>F22&lt;&gt;""</formula>
    </cfRule>
  </conditionalFormatting>
  <conditionalFormatting sqref="F27">
    <cfRule type="expression" dxfId="476" priority="934">
      <formula>OR(F10="先進医療",F10="患者申出療養",F10="保険診療",F10="その他")</formula>
    </cfRule>
  </conditionalFormatting>
  <conditionalFormatting sqref="F28">
    <cfRule type="expression" dxfId="475" priority="566">
      <formula>F27&lt;&gt;""</formula>
    </cfRule>
  </conditionalFormatting>
  <conditionalFormatting sqref="F29">
    <cfRule type="expression" dxfId="474" priority="1206">
      <formula>$F$27&lt;&gt;""</formula>
    </cfRule>
  </conditionalFormatting>
  <conditionalFormatting sqref="F30:F31">
    <cfRule type="expression" dxfId="473" priority="1204">
      <formula>$F$27&lt;&gt;""</formula>
    </cfRule>
  </conditionalFormatting>
  <conditionalFormatting sqref="F32">
    <cfRule type="expression" dxfId="472" priority="1214">
      <formula>OR($F$10="先進医療",$F$10="患者申出療養",$F$10="保険診療",$F$10="その他")</formula>
    </cfRule>
  </conditionalFormatting>
  <conditionalFormatting sqref="F33">
    <cfRule type="expression" dxfId="471" priority="1304">
      <formula>OR(F10="先進医療",F10="患者申出療養",F10="保険診療",F10="その他")</formula>
    </cfRule>
  </conditionalFormatting>
  <conditionalFormatting sqref="F34">
    <cfRule type="expression" dxfId="470" priority="1303">
      <formula>OR(F10="先進医療",F10="患者申出療養",F10="保険診療",F10="その他")</formula>
    </cfRule>
  </conditionalFormatting>
  <conditionalFormatting sqref="F36">
    <cfRule type="expression" dxfId="469" priority="1405">
      <formula>$F$34=""</formula>
    </cfRule>
  </conditionalFormatting>
  <conditionalFormatting sqref="F37">
    <cfRule type="expression" dxfId="468" priority="1302">
      <formula>OR(F10="先進医療",F10="患者申出療養",F10="保険診療",F10="その他")</formula>
    </cfRule>
  </conditionalFormatting>
  <conditionalFormatting sqref="F38">
    <cfRule type="expression" dxfId="467" priority="946">
      <formula>F37="PD"</formula>
    </cfRule>
  </conditionalFormatting>
  <conditionalFormatting sqref="F39">
    <cfRule type="expression" dxfId="466" priority="1301">
      <formula>OR(F10="先進医療",F10="患者申出療養",F10="保険診療",F10="その他")</formula>
    </cfRule>
  </conditionalFormatting>
  <conditionalFormatting sqref="F40">
    <cfRule type="expression" dxfId="465" priority="1406">
      <formula>$F$39="Grade3以上あり"</formula>
    </cfRule>
  </conditionalFormatting>
  <conditionalFormatting sqref="F42">
    <cfRule type="expression" dxfId="464" priority="1236">
      <formula>F39="Grade3以上あり"</formula>
    </cfRule>
  </conditionalFormatting>
  <conditionalFormatting sqref="F43">
    <cfRule type="expression" dxfId="463" priority="1145">
      <formula>F39="Grade3以上あり"</formula>
    </cfRule>
  </conditionalFormatting>
  <conditionalFormatting sqref="F45">
    <cfRule type="expression" dxfId="462" priority="1404">
      <formula>F39="Grade3以上あり"</formula>
    </cfRule>
  </conditionalFormatting>
  <conditionalFormatting sqref="F51">
    <cfRule type="expression" dxfId="461" priority="275">
      <formula>F50="はい"</formula>
    </cfRule>
  </conditionalFormatting>
  <conditionalFormatting sqref="F52">
    <cfRule type="expression" dxfId="460" priority="321">
      <formula>F51="投薬しなかった"</formula>
    </cfRule>
  </conditionalFormatting>
  <conditionalFormatting sqref="F53">
    <cfRule type="expression" dxfId="459" priority="360">
      <formula>F51="投薬した"</formula>
    </cfRule>
  </conditionalFormatting>
  <conditionalFormatting sqref="F54">
    <cfRule type="expression" dxfId="458" priority="359">
      <formula>F51="投薬した"</formula>
    </cfRule>
  </conditionalFormatting>
  <conditionalFormatting sqref="F55">
    <cfRule type="expression" dxfId="457" priority="354">
      <formula>F51="投薬した"</formula>
    </cfRule>
  </conditionalFormatting>
  <conditionalFormatting sqref="F56">
    <cfRule type="expression" dxfId="456" priority="358">
      <formula>OR(F53="先進医療",F53="患者申出療養",F53="保険診療",F53="その他")</formula>
    </cfRule>
  </conditionalFormatting>
  <conditionalFormatting sqref="F57">
    <cfRule type="expression" dxfId="455" priority="320">
      <formula>OR(F53="先進医療",F53="患者申出療養",F53="保険診療",F53="その他")</formula>
    </cfRule>
  </conditionalFormatting>
  <conditionalFormatting sqref="F58">
    <cfRule type="expression" dxfId="454" priority="319">
      <formula>OR(F53="先進医療",F53="患者申出療養",F53="保険診療",F53="その他")</formula>
    </cfRule>
  </conditionalFormatting>
  <conditionalFormatting sqref="F60">
    <cfRule type="expression" dxfId="453" priority="318">
      <formula>OR(F53="先進医療",F53="患者申出療養",F53="保険診療",F53="その他")</formula>
    </cfRule>
  </conditionalFormatting>
  <conditionalFormatting sqref="F61">
    <cfRule type="expression" dxfId="452" priority="274">
      <formula>F60&lt;&gt;""</formula>
    </cfRule>
  </conditionalFormatting>
  <conditionalFormatting sqref="F62">
    <cfRule type="expression" dxfId="451" priority="357">
      <formula>F60&lt;&gt;""</formula>
    </cfRule>
  </conditionalFormatting>
  <conditionalFormatting sqref="F63">
    <cfRule type="expression" dxfId="450" priority="356">
      <formula>F60&lt;&gt;""</formula>
    </cfRule>
  </conditionalFormatting>
  <conditionalFormatting sqref="F64">
    <cfRule type="expression" dxfId="449" priority="355">
      <formula>F60&lt;&gt;""</formula>
    </cfRule>
  </conditionalFormatting>
  <conditionalFormatting sqref="F65">
    <cfRule type="expression" dxfId="448" priority="315">
      <formula>OR(F53="先進医療",F53="患者申出療養",F53="保険診療",F53="その他")</formula>
    </cfRule>
  </conditionalFormatting>
  <conditionalFormatting sqref="F66">
    <cfRule type="expression" dxfId="447" priority="273">
      <formula>F65&lt;&gt;""</formula>
    </cfRule>
  </conditionalFormatting>
  <conditionalFormatting sqref="F67">
    <cfRule type="expression" dxfId="446" priority="347">
      <formula>F65&lt;&gt;""</formula>
    </cfRule>
  </conditionalFormatting>
  <conditionalFormatting sqref="F68">
    <cfRule type="expression" dxfId="445" priority="346">
      <formula>F65&lt;&gt;""</formula>
    </cfRule>
  </conditionalFormatting>
  <conditionalFormatting sqref="F69">
    <cfRule type="expression" dxfId="444" priority="345">
      <formula>F65&lt;&gt;""</formula>
    </cfRule>
  </conditionalFormatting>
  <conditionalFormatting sqref="F70">
    <cfRule type="expression" dxfId="443" priority="312">
      <formula>OR(F53="先進医療",F53="患者申出療養",F53="保険診療",F53="その他")</formula>
    </cfRule>
  </conditionalFormatting>
  <conditionalFormatting sqref="F71">
    <cfRule type="expression" dxfId="442" priority="272">
      <formula>F70&lt;&gt;""</formula>
    </cfRule>
  </conditionalFormatting>
  <conditionalFormatting sqref="F72">
    <cfRule type="expression" dxfId="441" priority="344">
      <formula>F70&lt;&gt;""</formula>
    </cfRule>
  </conditionalFormatting>
  <conditionalFormatting sqref="F73">
    <cfRule type="expression" dxfId="440" priority="343">
      <formula>F70&lt;&gt;""</formula>
    </cfRule>
  </conditionalFormatting>
  <conditionalFormatting sqref="F74">
    <cfRule type="expression" dxfId="439" priority="342">
      <formula>F70&lt;&gt;""</formula>
    </cfRule>
  </conditionalFormatting>
  <conditionalFormatting sqref="F75">
    <cfRule type="expression" dxfId="438" priority="348">
      <formula>OR(F53="先進医療",F53="患者申出療養",F53="保険診療",F53="その他")</formula>
    </cfRule>
  </conditionalFormatting>
  <conditionalFormatting sqref="F76">
    <cfRule type="expression" dxfId="437" priority="353">
      <formula>OR(F53="先進医療",F53="患者申出療養",F53="保険診療",F53="その他")</formula>
    </cfRule>
  </conditionalFormatting>
  <conditionalFormatting sqref="F77">
    <cfRule type="expression" dxfId="436" priority="352">
      <formula>OR(F53="先進医療",F53="患者申出療養",F53="保険診療",F53="その他")</formula>
    </cfRule>
  </conditionalFormatting>
  <conditionalFormatting sqref="F79">
    <cfRule type="expression" dxfId="435" priority="362">
      <formula>F77=""</formula>
    </cfRule>
  </conditionalFormatting>
  <conditionalFormatting sqref="F80">
    <cfRule type="expression" dxfId="434" priority="351">
      <formula>OR(F53="先進医療",F53="患者申出療養",F53="保険診療",F53="その他")</formula>
    </cfRule>
  </conditionalFormatting>
  <conditionalFormatting sqref="F81">
    <cfRule type="expression" dxfId="433" priority="322">
      <formula>F80="PD"</formula>
    </cfRule>
  </conditionalFormatting>
  <conditionalFormatting sqref="F82">
    <cfRule type="expression" dxfId="432" priority="350">
      <formula>OR(F53="先進医療",F53="患者申出療養",F53="保険診療",F53="その他")</formula>
    </cfRule>
  </conditionalFormatting>
  <conditionalFormatting sqref="F83">
    <cfRule type="expression" dxfId="431" priority="363">
      <formula>F82="Grade3以上あり"</formula>
    </cfRule>
  </conditionalFormatting>
  <conditionalFormatting sqref="F85">
    <cfRule type="expression" dxfId="430" priority="349">
      <formula>F82="Grade3以上あり"</formula>
    </cfRule>
  </conditionalFormatting>
  <conditionalFormatting sqref="F86">
    <cfRule type="expression" dxfId="429" priority="341">
      <formula>F82="Grade3以上あり"</formula>
    </cfRule>
  </conditionalFormatting>
  <conditionalFormatting sqref="F88">
    <cfRule type="expression" dxfId="428" priority="361">
      <formula>F82="Grade3以上あり"</formula>
    </cfRule>
  </conditionalFormatting>
  <conditionalFormatting sqref="F94">
    <cfRule type="expression" dxfId="427" priority="42">
      <formula>F93="はい"</formula>
    </cfRule>
  </conditionalFormatting>
  <conditionalFormatting sqref="F95">
    <cfRule type="expression" dxfId="426" priority="60">
      <formula>F94="投薬しなかった"</formula>
    </cfRule>
  </conditionalFormatting>
  <conditionalFormatting sqref="F96">
    <cfRule type="expression" dxfId="425" priority="99">
      <formula>F94="投薬した"</formula>
    </cfRule>
  </conditionalFormatting>
  <conditionalFormatting sqref="F97">
    <cfRule type="expression" dxfId="424" priority="98">
      <formula>F94="投薬した"</formula>
    </cfRule>
  </conditionalFormatting>
  <conditionalFormatting sqref="F98">
    <cfRule type="expression" dxfId="423" priority="93">
      <formula>F94="投薬した"</formula>
    </cfRule>
  </conditionalFormatting>
  <conditionalFormatting sqref="F99">
    <cfRule type="expression" dxfId="422" priority="97">
      <formula>OR(F96="先進医療",F96="患者申出療養",F96="保険診療",F96="その他")</formula>
    </cfRule>
  </conditionalFormatting>
  <conditionalFormatting sqref="F100">
    <cfRule type="expression" dxfId="421" priority="59">
      <formula>OR(F96="先進医療",F96="患者申出療養",F96="保険診療",F96="その他")</formula>
    </cfRule>
  </conditionalFormatting>
  <conditionalFormatting sqref="F101">
    <cfRule type="expression" dxfId="420" priority="58">
      <formula>OR(F96="先進医療",F96="患者申出療養",F96="保険診療",F96="その他")</formula>
    </cfRule>
  </conditionalFormatting>
  <conditionalFormatting sqref="F103">
    <cfRule type="expression" dxfId="419" priority="57">
      <formula>OR(F96="先進医療",F96="患者申出療養",F96="保険診療",F96="その他")</formula>
    </cfRule>
  </conditionalFormatting>
  <conditionalFormatting sqref="F104">
    <cfRule type="expression" dxfId="418" priority="41">
      <formula>F103&lt;&gt;""</formula>
    </cfRule>
  </conditionalFormatting>
  <conditionalFormatting sqref="F105">
    <cfRule type="expression" dxfId="417" priority="96">
      <formula>F103&lt;&gt;""</formula>
    </cfRule>
  </conditionalFormatting>
  <conditionalFormatting sqref="F106">
    <cfRule type="expression" dxfId="416" priority="95">
      <formula>F103&lt;&gt;""</formula>
    </cfRule>
  </conditionalFormatting>
  <conditionalFormatting sqref="F107">
    <cfRule type="expression" dxfId="415" priority="94">
      <formula>F103&lt;&gt;""</formula>
    </cfRule>
  </conditionalFormatting>
  <conditionalFormatting sqref="F108">
    <cfRule type="expression" dxfId="414" priority="54">
      <formula>OR(F96="先進医療",F96="患者申出療養",F96="保険診療",F96="その他")</formula>
    </cfRule>
  </conditionalFormatting>
  <conditionalFormatting sqref="F109">
    <cfRule type="expression" dxfId="413" priority="40">
      <formula>F108&lt;&gt;""</formula>
    </cfRule>
  </conditionalFormatting>
  <conditionalFormatting sqref="F110">
    <cfRule type="expression" dxfId="412" priority="86">
      <formula>F108&lt;&gt;""</formula>
    </cfRule>
  </conditionalFormatting>
  <conditionalFormatting sqref="F111">
    <cfRule type="expression" dxfId="411" priority="85">
      <formula>F108&lt;&gt;""</formula>
    </cfRule>
  </conditionalFormatting>
  <conditionalFormatting sqref="F112">
    <cfRule type="expression" dxfId="410" priority="84">
      <formula>F108&lt;&gt;""</formula>
    </cfRule>
  </conditionalFormatting>
  <conditionalFormatting sqref="F113">
    <cfRule type="expression" dxfId="409" priority="51">
      <formula>OR(F96="先進医療",F96="患者申出療養",F96="保険診療",F96="その他")</formula>
    </cfRule>
  </conditionalFormatting>
  <conditionalFormatting sqref="F114">
    <cfRule type="expression" dxfId="408" priority="39">
      <formula>F113&lt;&gt;""</formula>
    </cfRule>
  </conditionalFormatting>
  <conditionalFormatting sqref="F115">
    <cfRule type="expression" dxfId="407" priority="83">
      <formula>F113&lt;&gt;""</formula>
    </cfRule>
  </conditionalFormatting>
  <conditionalFormatting sqref="F116">
    <cfRule type="expression" dxfId="406" priority="82">
      <formula>F113&lt;&gt;""</formula>
    </cfRule>
  </conditionalFormatting>
  <conditionalFormatting sqref="F117">
    <cfRule type="expression" dxfId="405" priority="81">
      <formula>F113&lt;&gt;""</formula>
    </cfRule>
  </conditionalFormatting>
  <conditionalFormatting sqref="F118">
    <cfRule type="expression" dxfId="404" priority="87">
      <formula>OR(F96="先進医療",F96="患者申出療養",F96="保険診療",F96="その他")</formula>
    </cfRule>
  </conditionalFormatting>
  <conditionalFormatting sqref="F119">
    <cfRule type="expression" dxfId="403" priority="92">
      <formula>OR(F96="先進医療",F96="患者申出療養",F96="保険診療",F96="その他")</formula>
    </cfRule>
  </conditionalFormatting>
  <conditionalFormatting sqref="F120">
    <cfRule type="expression" dxfId="402" priority="91">
      <formula>OR(F96="先進医療",F96="患者申出療養",F96="保険診療",F96="その他")</formula>
    </cfRule>
  </conditionalFormatting>
  <conditionalFormatting sqref="F122">
    <cfRule type="expression" dxfId="401" priority="101">
      <formula>F120=""</formula>
    </cfRule>
  </conditionalFormatting>
  <conditionalFormatting sqref="F123">
    <cfRule type="expression" dxfId="400" priority="90">
      <formula>OR(F96="先進医療",F96="患者申出療養",F96="保険診療",F96="その他")</formula>
    </cfRule>
  </conditionalFormatting>
  <conditionalFormatting sqref="F124">
    <cfRule type="expression" dxfId="399" priority="61">
      <formula>F123="PD"</formula>
    </cfRule>
  </conditionalFormatting>
  <conditionalFormatting sqref="F125">
    <cfRule type="expression" dxfId="398" priority="89">
      <formula>OR(F96="先進医療",F96="患者申出療養",F96="保険診療",F96="その他")</formula>
    </cfRule>
  </conditionalFormatting>
  <conditionalFormatting sqref="F126">
    <cfRule type="expression" dxfId="397" priority="102">
      <formula>F125="Grade3以上あり"</formula>
    </cfRule>
  </conditionalFormatting>
  <conditionalFormatting sqref="F128">
    <cfRule type="expression" dxfId="396" priority="88">
      <formula>F125="Grade3以上あり"</formula>
    </cfRule>
  </conditionalFormatting>
  <conditionalFormatting sqref="F129">
    <cfRule type="expression" dxfId="395" priority="80">
      <formula>F125="Grade3以上あり"</formula>
    </cfRule>
  </conditionalFormatting>
  <conditionalFormatting sqref="F131">
    <cfRule type="expression" dxfId="394" priority="100">
      <formula>F125="Grade3以上あり"</formula>
    </cfRule>
  </conditionalFormatting>
  <conditionalFormatting sqref="J7:J15">
    <cfRule type="cellIs" dxfId="393" priority="885" operator="equal">
      <formula>"－"</formula>
    </cfRule>
    <cfRule type="cellIs" dxfId="392" priority="886" operator="equal">
      <formula>"【入力がありません！】"</formula>
    </cfRule>
  </conditionalFormatting>
  <conditionalFormatting sqref="J17:J21">
    <cfRule type="cellIs" dxfId="391" priority="159" operator="equal">
      <formula>"【入力がありません！】"</formula>
    </cfRule>
  </conditionalFormatting>
  <conditionalFormatting sqref="J17:J34">
    <cfRule type="cellIs" dxfId="390" priority="154" operator="equal">
      <formula>"－"</formula>
    </cfRule>
  </conditionalFormatting>
  <conditionalFormatting sqref="J22">
    <cfRule type="cellIs" dxfId="389" priority="940" operator="equal">
      <formula>"【複数ある場合は記入してください】"</formula>
    </cfRule>
  </conditionalFormatting>
  <conditionalFormatting sqref="J23:J26">
    <cfRule type="cellIs" dxfId="388" priority="157" operator="equal">
      <formula>"【入力がありません！】"</formula>
    </cfRule>
  </conditionalFormatting>
  <conditionalFormatting sqref="J27">
    <cfRule type="cellIs" dxfId="387" priority="936" operator="equal">
      <formula>"【複数ある場合は記入してください】"</formula>
    </cfRule>
  </conditionalFormatting>
  <conditionalFormatting sqref="J28:J31">
    <cfRule type="cellIs" dxfId="386" priority="155" operator="equal">
      <formula>"【入力がありません！】"</formula>
    </cfRule>
  </conditionalFormatting>
  <conditionalFormatting sqref="J32">
    <cfRule type="cellIs" dxfId="385" priority="1094" operator="equal">
      <formula>"【必要な場合は入力してください】"</formula>
    </cfRule>
  </conditionalFormatting>
  <conditionalFormatting sqref="J33">
    <cfRule type="cellIs" dxfId="384" priority="874" operator="equal">
      <formula>"【入力がありません！】"</formula>
    </cfRule>
  </conditionalFormatting>
  <conditionalFormatting sqref="J34">
    <cfRule type="cellIs" dxfId="383" priority="872" operator="equal">
      <formula>"【投与が終了している場合は入力してください】"</formula>
    </cfRule>
  </conditionalFormatting>
  <conditionalFormatting sqref="J36:J40">
    <cfRule type="cellIs" dxfId="382" priority="125" operator="equal">
      <formula>"－"</formula>
    </cfRule>
    <cfRule type="cellIs" dxfId="381" priority="126" operator="equal">
      <formula>"【入力がありません！】"</formula>
    </cfRule>
  </conditionalFormatting>
  <conditionalFormatting sqref="J42:J43">
    <cfRule type="cellIs" dxfId="380" priority="118" operator="equal">
      <formula>"【入力がありません！】"</formula>
    </cfRule>
    <cfRule type="cellIs" dxfId="379" priority="117" operator="equal">
      <formula>"－"</formula>
    </cfRule>
  </conditionalFormatting>
  <conditionalFormatting sqref="J45">
    <cfRule type="cellIs" dxfId="378" priority="116" operator="equal">
      <formula>"【入力がありません！】"</formula>
    </cfRule>
    <cfRule type="cellIs" dxfId="377" priority="115" operator="equal">
      <formula>"－"</formula>
    </cfRule>
  </conditionalFormatting>
  <conditionalFormatting sqref="J50">
    <cfRule type="cellIs" dxfId="376" priority="269" operator="equal">
      <formula>"【複数ある場合は記入してください】"</formula>
    </cfRule>
  </conditionalFormatting>
  <conditionalFormatting sqref="J50:J58">
    <cfRule type="cellIs" dxfId="375" priority="170" operator="equal">
      <formula>"－"</formula>
    </cfRule>
  </conditionalFormatting>
  <conditionalFormatting sqref="J51:J58">
    <cfRule type="cellIs" dxfId="374" priority="171" operator="equal">
      <formula>"【入力がありません！】"</formula>
    </cfRule>
  </conditionalFormatting>
  <conditionalFormatting sqref="J60:J64">
    <cfRule type="cellIs" dxfId="373" priority="153" operator="equal">
      <formula>"【入力がありません！】"</formula>
    </cfRule>
  </conditionalFormatting>
  <conditionalFormatting sqref="J60:J77">
    <cfRule type="cellIs" dxfId="372" priority="138" operator="equal">
      <formula>"－"</formula>
    </cfRule>
  </conditionalFormatting>
  <conditionalFormatting sqref="J65">
    <cfRule type="cellIs" dxfId="371" priority="317" operator="equal">
      <formula>"【複数ある場合は記入してください】"</formula>
    </cfRule>
  </conditionalFormatting>
  <conditionalFormatting sqref="J66:J69">
    <cfRule type="cellIs" dxfId="370" priority="151" operator="equal">
      <formula>"【入力がありません！】"</formula>
    </cfRule>
  </conditionalFormatting>
  <conditionalFormatting sqref="J70">
    <cfRule type="cellIs" dxfId="369" priority="314" operator="equal">
      <formula>"【複数ある場合は記入してください】"</formula>
    </cfRule>
  </conditionalFormatting>
  <conditionalFormatting sqref="J71:J74">
    <cfRule type="cellIs" dxfId="368" priority="149" operator="equal">
      <formula>"【入力がありません！】"</formula>
    </cfRule>
  </conditionalFormatting>
  <conditionalFormatting sqref="J75">
    <cfRule type="cellIs" dxfId="367" priority="324" operator="equal">
      <formula>"【必要な場合は入力してください】"</formula>
    </cfRule>
  </conditionalFormatting>
  <conditionalFormatting sqref="J76">
    <cfRule type="cellIs" dxfId="366" priority="139" operator="equal">
      <formula>"【入力がありません！】"</formula>
    </cfRule>
  </conditionalFormatting>
  <conditionalFormatting sqref="J77">
    <cfRule type="cellIs" dxfId="365" priority="284" operator="equal">
      <formula>"【投与が終了している場合は入力してください】"</formula>
    </cfRule>
  </conditionalFormatting>
  <conditionalFormatting sqref="J79:J83">
    <cfRule type="cellIs" dxfId="364" priority="109" operator="equal">
      <formula>"－"</formula>
    </cfRule>
    <cfRule type="cellIs" dxfId="363" priority="110" operator="equal">
      <formula>"【入力がありません！】"</formula>
    </cfRule>
  </conditionalFormatting>
  <conditionalFormatting sqref="J85:J86">
    <cfRule type="cellIs" dxfId="362" priority="105" operator="equal">
      <formula>"－"</formula>
    </cfRule>
    <cfRule type="cellIs" dxfId="361" priority="106" operator="equal">
      <formula>"【入力がありません！】"</formula>
    </cfRule>
  </conditionalFormatting>
  <conditionalFormatting sqref="J88">
    <cfRule type="cellIs" dxfId="360" priority="103" operator="equal">
      <formula>"－"</formula>
    </cfRule>
    <cfRule type="cellIs" dxfId="359" priority="104" operator="equal">
      <formula>"【入力がありません！】"</formula>
    </cfRule>
  </conditionalFormatting>
  <conditionalFormatting sqref="J93">
    <cfRule type="cellIs" dxfId="358" priority="36" operator="equal">
      <formula>"【複数ある場合は記入してください】"</formula>
    </cfRule>
  </conditionalFormatting>
  <conditionalFormatting sqref="J93:J101">
    <cfRule type="cellIs" dxfId="357" priority="31" operator="equal">
      <formula>"－"</formula>
    </cfRule>
  </conditionalFormatting>
  <conditionalFormatting sqref="J94:J101">
    <cfRule type="cellIs" dxfId="356" priority="32" operator="equal">
      <formula>"【入力がありません！】"</formula>
    </cfRule>
  </conditionalFormatting>
  <conditionalFormatting sqref="J103:J107">
    <cfRule type="cellIs" dxfId="355" priority="22" operator="equal">
      <formula>"【入力がありません！】"</formula>
    </cfRule>
  </conditionalFormatting>
  <conditionalFormatting sqref="J103:J120">
    <cfRule type="cellIs" dxfId="354" priority="15" operator="equal">
      <formula>"－"</formula>
    </cfRule>
  </conditionalFormatting>
  <conditionalFormatting sqref="J108">
    <cfRule type="cellIs" dxfId="353" priority="56" operator="equal">
      <formula>"【複数ある場合は記入してください】"</formula>
    </cfRule>
  </conditionalFormatting>
  <conditionalFormatting sqref="J109:J112">
    <cfRule type="cellIs" dxfId="352" priority="20" operator="equal">
      <formula>"【入力がありません！】"</formula>
    </cfRule>
  </conditionalFormatting>
  <conditionalFormatting sqref="J113">
    <cfRule type="cellIs" dxfId="351" priority="53" operator="equal">
      <formula>"【複数ある場合は記入してください】"</formula>
    </cfRule>
  </conditionalFormatting>
  <conditionalFormatting sqref="J114:J117">
    <cfRule type="cellIs" dxfId="350" priority="18" operator="equal">
      <formula>"【入力がありません！】"</formula>
    </cfRule>
  </conditionalFormatting>
  <conditionalFormatting sqref="J118">
    <cfRule type="cellIs" dxfId="349" priority="63" operator="equal">
      <formula>"【必要な場合は入力してください】"</formula>
    </cfRule>
  </conditionalFormatting>
  <conditionalFormatting sqref="J119">
    <cfRule type="cellIs" dxfId="348" priority="16" operator="equal">
      <formula>"【入力がありません！】"</formula>
    </cfRule>
  </conditionalFormatting>
  <conditionalFormatting sqref="J120">
    <cfRule type="cellIs" dxfId="347" priority="44" operator="equal">
      <formula>"【投与が終了している場合は入力してください】"</formula>
    </cfRule>
  </conditionalFormatting>
  <conditionalFormatting sqref="J122:J126">
    <cfRule type="cellIs" dxfId="346" priority="7" operator="equal">
      <formula>"－"</formula>
    </cfRule>
    <cfRule type="cellIs" dxfId="345" priority="8" operator="equal">
      <formula>"【入力がありません！】"</formula>
    </cfRule>
  </conditionalFormatting>
  <conditionalFormatting sqref="J128:J129">
    <cfRule type="cellIs" dxfId="344" priority="4" operator="equal">
      <formula>"【入力がありません！】"</formula>
    </cfRule>
    <cfRule type="cellIs" dxfId="343" priority="3" operator="equal">
      <formula>"－"</formula>
    </cfRule>
  </conditionalFormatting>
  <conditionalFormatting sqref="J131">
    <cfRule type="cellIs" dxfId="342" priority="1" operator="equal">
      <formula>"－"</formula>
    </cfRule>
    <cfRule type="cellIs" dxfId="341" priority="2" operator="equal">
      <formula>"【入力がありません！】"</formula>
    </cfRule>
  </conditionalFormatting>
  <dataValidations xWindow="558" yWindow="803" count="14">
    <dataValidation type="list" allowBlank="1" showInputMessage="1" showErrorMessage="1" prompt="「CTCAE（Version5.0）」が、別シート（【参考】有害事象検索表）に記載されておりますので、ご参考にしてください。" sqref="F128 F42 F85" xr:uid="{00000000-0002-0000-0200-000000000000}">
      <formula1>名称日本語</formula1>
    </dataValidation>
    <dataValidation type="list" allowBlank="1" showInputMessage="1" showErrorMessage="1" sqref="F43 F86 F129" xr:uid="{00000000-0002-0000-0200-000001000000}">
      <formula1>INDIRECT(F42)</formula1>
    </dataValidation>
    <dataValidation type="list" allowBlank="1" showInputMessage="1" showErrorMessage="1" sqref="F82 F125" xr:uid="{00000000-0002-0000-0200-000002000000}">
      <formula1>$B$378:$C$378</formula1>
    </dataValidation>
    <dataValidation type="list" allowBlank="1" showInputMessage="1" showErrorMessage="1" sqref="F80 F123" xr:uid="{00000000-0002-0000-0200-000003000000}">
      <formula1>$B$376:$F$376</formula1>
    </dataValidation>
    <dataValidation type="list" allowBlank="1" showInputMessage="1" showErrorMessage="1" sqref="F79 F122" xr:uid="{00000000-0002-0000-0200-000004000000}">
      <formula1>$B$374:$G$374</formula1>
    </dataValidation>
    <dataValidation type="list" allowBlank="1" showInputMessage="1" showErrorMessage="1" sqref="F55 F98" xr:uid="{00000000-0002-0000-0200-000005000000}">
      <formula1>$B$362:$C$362</formula1>
    </dataValidation>
    <dataValidation type="list" allowBlank="1" showInputMessage="1" showErrorMessage="1" sqref="F54 F97" xr:uid="{00000000-0002-0000-0200-000006000000}">
      <formula1>$B$360:$G$360</formula1>
    </dataValidation>
    <dataValidation type="list" allowBlank="1" showInputMessage="1" showErrorMessage="1" sqref="F88 F131" xr:uid="{00000000-0002-0000-0200-000007000000}">
      <formula1>$B$504:$E$504</formula1>
    </dataValidation>
    <dataValidation type="list" allowBlank="1" showInputMessage="1" showErrorMessage="1" sqref="F53 F96" xr:uid="{00000000-0002-0000-0200-000008000000}">
      <formula1>$B$358:$G$358</formula1>
    </dataValidation>
    <dataValidation type="list" allowBlank="1" showInputMessage="1" showErrorMessage="1" sqref="F30 F111 F116 F106 F68 F73 F63 F25" xr:uid="{00000000-0002-0000-0200-000009000000}">
      <formula1>$B$366:$E$366</formula1>
    </dataValidation>
    <dataValidation type="list" allowBlank="1" showInputMessage="1" showErrorMessage="1" sqref="F31 F112 F117 F107 F69 F74 F64 F26" xr:uid="{00000000-0002-0000-0200-00000A000000}">
      <formula1>$B$368:$H$368</formula1>
    </dataValidation>
    <dataValidation type="list" allowBlank="1" showInputMessage="1" showErrorMessage="1" sqref="F50 F93" xr:uid="{00000000-0002-0000-0200-00000B000000}">
      <formula1>$B$354:$C$354</formula1>
    </dataValidation>
    <dataValidation type="list" allowBlank="1" showInputMessage="1" showErrorMessage="1" sqref="F51 F94" xr:uid="{00000000-0002-0000-0200-00000C000000}">
      <formula1>$B$356:$D$356</formula1>
    </dataValidation>
    <dataValidation type="list" allowBlank="1" showInputMessage="1" showErrorMessage="1" sqref="F52 F95" xr:uid="{00000000-0002-0000-0200-00000D000000}">
      <formula1>$B$372:$H$372</formula1>
    </dataValidation>
  </dataValidations>
  <pageMargins left="0.51181102362204722" right="0.51181102362204722" top="0.35433070866141736" bottom="0.23622047244094491" header="0.31496062992125984" footer="0.31496062992125984"/>
  <pageSetup paperSize="8" scale="65" orientation="portrait" r:id="rId1"/>
  <rowBreaks count="2" manualBreakCount="2">
    <brk id="46" max="9" man="1"/>
    <brk id="89" max="9" man="1"/>
  </rowBreaks>
  <drawing r:id="rId2"/>
  <extLst>
    <ext xmlns:x14="http://schemas.microsoft.com/office/spreadsheetml/2009/9/main" uri="{CCE6A557-97BC-4b89-ADB6-D9C93CAAB3DF}">
      <x14:dataValidations xmlns:xm="http://schemas.microsoft.com/office/excel/2006/main" xWindow="558" yWindow="803" count="12">
        <x14:dataValidation type="list" allowBlank="1" showInputMessage="1" showErrorMessage="1" xr:uid="{00000000-0002-0000-0200-00000E000000}">
          <x14:formula1>
            <xm:f>選択データ!$B$381:$C$381</xm:f>
          </x14:formula1>
          <xm:sqref>F39</xm:sqref>
        </x14:dataValidation>
        <x14:dataValidation type="list" allowBlank="1" showInputMessage="1" showErrorMessage="1" xr:uid="{00000000-0002-0000-0200-00000F000000}">
          <x14:formula1>
            <xm:f>選択データ!$B$379:$F$379</xm:f>
          </x14:formula1>
          <xm:sqref>F37</xm:sqref>
        </x14:dataValidation>
        <x14:dataValidation type="list" allowBlank="1" showInputMessage="1" showErrorMessage="1" xr:uid="{00000000-0002-0000-0200-000010000000}">
          <x14:formula1>
            <xm:f>選択データ!$B$377:$G$377</xm:f>
          </x14:formula1>
          <xm:sqref>F36</xm:sqref>
        </x14:dataValidation>
        <x14:dataValidation type="list" allowBlank="1" showInputMessage="1" showErrorMessage="1" xr:uid="{00000000-0002-0000-0200-000011000000}">
          <x14:formula1>
            <xm:f>選択データ!$B$365:$C$365</xm:f>
          </x14:formula1>
          <xm:sqref>F12</xm:sqref>
        </x14:dataValidation>
        <x14:dataValidation type="list" allowBlank="1" showInputMessage="1" showErrorMessage="1" xr:uid="{00000000-0002-0000-0200-000012000000}">
          <x14:formula1>
            <xm:f>選択データ!$B$363:$G$363</xm:f>
          </x14:formula1>
          <xm:sqref>F11</xm:sqref>
        </x14:dataValidation>
        <x14:dataValidation type="list" allowBlank="1" showInputMessage="1" showErrorMessage="1" xr:uid="{00000000-0002-0000-0200-000013000000}">
          <x14:formula1>
            <xm:f>選択データ!$B$507:$E$507</xm:f>
          </x14:formula1>
          <xm:sqref>F45</xm:sqref>
        </x14:dataValidation>
        <x14:dataValidation type="list" allowBlank="1" showInputMessage="1" showErrorMessage="1" xr:uid="{00000000-0002-0000-0200-000014000000}">
          <x14:formula1>
            <xm:f>選択データ!$B$361:$G$361</xm:f>
          </x14:formula1>
          <xm:sqref>F10</xm:sqref>
        </x14:dataValidation>
        <x14:dataValidation type="list" allowBlank="1" showInputMessage="1" showErrorMessage="1" xr:uid="{00000000-0002-0000-0200-000015000000}">
          <x14:formula1>
            <xm:f>選択データ!$B$369:$E$369</xm:f>
          </x14:formula1>
          <xm:sqref>F20</xm:sqref>
        </x14:dataValidation>
        <x14:dataValidation type="list" allowBlank="1" showInputMessage="1" showErrorMessage="1" xr:uid="{00000000-0002-0000-0200-000016000000}">
          <x14:formula1>
            <xm:f>選択データ!$B$371:$H$371</xm:f>
          </x14:formula1>
          <xm:sqref>F21</xm:sqref>
        </x14:dataValidation>
        <x14:dataValidation type="list" allowBlank="1" showInputMessage="1" showErrorMessage="1" xr:uid="{00000000-0002-0000-0200-000017000000}">
          <x14:formula1>
            <xm:f>選択データ!$B$357:$C$357</xm:f>
          </x14:formula1>
          <xm:sqref>F7</xm:sqref>
        </x14:dataValidation>
        <x14:dataValidation type="list" allowBlank="1" showInputMessage="1" showErrorMessage="1" xr:uid="{00000000-0002-0000-0200-000018000000}">
          <x14:formula1>
            <xm:f>選択データ!$B$359:$D$359</xm:f>
          </x14:formula1>
          <xm:sqref>F8</xm:sqref>
        </x14:dataValidation>
        <x14:dataValidation type="list" allowBlank="1" showInputMessage="1" showErrorMessage="1" xr:uid="{00000000-0002-0000-0200-000019000000}">
          <x14:formula1>
            <xm:f>選択データ!$B$375:$H$375</xm:f>
          </x14:formula1>
          <xm:sqref>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10"/>
  <sheetViews>
    <sheetView showGridLines="0" view="pageBreakPreview" zoomScale="90" zoomScaleNormal="110" zoomScaleSheetLayoutView="90" workbookViewId="0">
      <selection activeCell="F6" sqref="F6"/>
    </sheetView>
  </sheetViews>
  <sheetFormatPr defaultRowHeight="12"/>
  <cols>
    <col min="1" max="1" width="0.75" style="10" customWidth="1"/>
    <col min="2" max="2" width="1.125" style="10" customWidth="1"/>
    <col min="3" max="3" width="2.875" style="10" customWidth="1"/>
    <col min="4" max="4" width="6" style="10" customWidth="1"/>
    <col min="5" max="5" width="43.625" style="10" customWidth="1"/>
    <col min="6" max="6" width="39.75" style="10" customWidth="1"/>
    <col min="7" max="7" width="9.25" style="30" customWidth="1"/>
    <col min="8" max="8" width="11.75" style="31" bestFit="1" customWidth="1"/>
    <col min="9" max="9" width="70.875" style="31" customWidth="1"/>
    <col min="10" max="10" width="2.5" style="10" customWidth="1"/>
    <col min="11" max="58" width="5.5" style="10" customWidth="1"/>
    <col min="59" max="16384" width="9" style="10"/>
  </cols>
  <sheetData>
    <row r="1" spans="1:9" ht="32.25" customHeight="1" thickBot="1">
      <c r="A1" s="482" t="s">
        <v>10213</v>
      </c>
      <c r="B1" s="482"/>
      <c r="C1" s="482"/>
      <c r="D1" s="482"/>
      <c r="E1" s="482"/>
      <c r="F1" s="482"/>
      <c r="G1" s="482"/>
      <c r="H1" s="482"/>
      <c r="I1" s="482"/>
    </row>
    <row r="2" spans="1:9" s="305" customFormat="1" ht="22.5" customHeight="1" thickBot="1">
      <c r="A2" s="518" t="s">
        <v>3341</v>
      </c>
      <c r="B2" s="519"/>
      <c r="C2" s="519"/>
      <c r="D2" s="519"/>
      <c r="E2" s="519"/>
      <c r="F2" s="519"/>
      <c r="G2" s="519"/>
      <c r="H2" s="519"/>
      <c r="I2" s="520"/>
    </row>
    <row r="3" spans="1:9" s="274" customFormat="1" ht="22.5" customHeight="1">
      <c r="A3" s="284"/>
      <c r="B3" s="285"/>
      <c r="C3" s="286" t="s">
        <v>3328</v>
      </c>
      <c r="D3" s="287"/>
      <c r="E3" s="285"/>
      <c r="F3" s="272"/>
      <c r="G3" s="288"/>
      <c r="H3" s="313"/>
      <c r="I3" s="289"/>
    </row>
    <row r="4" spans="1:9" ht="22.5" customHeight="1" thickBot="1">
      <c r="B4" s="11"/>
      <c r="C4" s="12"/>
      <c r="D4" s="13"/>
      <c r="E4" s="14" t="s">
        <v>148</v>
      </c>
      <c r="F4" s="15" t="s">
        <v>147</v>
      </c>
      <c r="G4" s="16" t="s">
        <v>146</v>
      </c>
      <c r="H4" s="516" t="s">
        <v>149</v>
      </c>
      <c r="I4" s="517"/>
    </row>
    <row r="5" spans="1:9" ht="21" customHeight="1" thickTop="1" thickBot="1">
      <c r="C5" s="49"/>
      <c r="D5" s="96"/>
      <c r="E5" s="96"/>
      <c r="F5" s="97"/>
      <c r="G5" s="98"/>
      <c r="H5" s="99"/>
      <c r="I5" s="100"/>
    </row>
    <row r="6" spans="1:9" ht="36.75" customHeight="1" thickTop="1" thickBot="1">
      <c r="C6" s="110"/>
      <c r="D6" s="44" t="s">
        <v>3329</v>
      </c>
      <c r="E6" s="27" t="s">
        <v>3333</v>
      </c>
      <c r="F6" s="126"/>
      <c r="G6" s="19" t="s">
        <v>23</v>
      </c>
      <c r="H6" s="21"/>
      <c r="I6" s="104"/>
    </row>
    <row r="7" spans="1:9" ht="36.75" customHeight="1" thickTop="1" thickBot="1">
      <c r="C7" s="110"/>
      <c r="D7" s="44" t="s">
        <v>3330</v>
      </c>
      <c r="E7" s="27" t="s">
        <v>3334</v>
      </c>
      <c r="F7" s="147"/>
      <c r="G7" s="108" t="s">
        <v>29</v>
      </c>
      <c r="H7" s="20"/>
      <c r="I7" s="104" t="s">
        <v>3337</v>
      </c>
    </row>
    <row r="8" spans="1:9" ht="36.75" customHeight="1" thickTop="1" thickBot="1">
      <c r="C8" s="110"/>
      <c r="D8" s="44" t="s">
        <v>3331</v>
      </c>
      <c r="E8" s="27" t="s">
        <v>3335</v>
      </c>
      <c r="F8" s="147"/>
      <c r="G8" s="108" t="s">
        <v>29</v>
      </c>
      <c r="H8" s="21"/>
      <c r="I8" s="104" t="s">
        <v>3338</v>
      </c>
    </row>
    <row r="9" spans="1:9" ht="74.25" customHeight="1" thickTop="1" thickBot="1">
      <c r="C9" s="114"/>
      <c r="D9" s="115" t="s">
        <v>3332</v>
      </c>
      <c r="E9" s="116" t="s">
        <v>3336</v>
      </c>
      <c r="F9" s="148"/>
      <c r="G9" s="137" t="s">
        <v>23</v>
      </c>
      <c r="H9" s="146"/>
      <c r="I9" s="138" t="s">
        <v>3339</v>
      </c>
    </row>
    <row r="10" spans="1:9" ht="12.75" thickTop="1"/>
  </sheetData>
  <sheetProtection algorithmName="SHA-512" hashValue="da1LwCXvbWS8NNuwHuhXy00D+t/5fne8TDvo7w6bciY6j9bWh5WKMJcl4/sGWLQ+jRUxduVe5XzFMGCB0mHxkw==" saltValue="vqJwheycsYF+rOH7qEHKuw==" spinCount="100000" sheet="1" selectLockedCells="1"/>
  <dataConsolidate/>
  <mergeCells count="3">
    <mergeCell ref="H4:I4"/>
    <mergeCell ref="A1:I1"/>
    <mergeCell ref="A2:I2"/>
  </mergeCells>
  <phoneticPr fontId="5"/>
  <conditionalFormatting sqref="F7">
    <cfRule type="expression" dxfId="340" priority="3">
      <formula>OR($F$6="生存",$F$6="不明もしくは追跡不可")</formula>
    </cfRule>
  </conditionalFormatting>
  <conditionalFormatting sqref="F8:F9">
    <cfRule type="expression" dxfId="339" priority="1">
      <formula>OR($F$6="死亡")</formula>
    </cfRule>
  </conditionalFormatting>
  <pageMargins left="0.51181102362204722" right="0.51181102362204722" top="0.35433070866141736" bottom="0.23622047244094491" header="0.31496062992125984" footer="0.31496062992125984"/>
  <pageSetup paperSize="8" scale="7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選択データ!$B$509:$D$509</xm:f>
          </x14:formula1>
          <xm:sqref>F6</xm:sqref>
        </x14:dataValidation>
        <x14:dataValidation type="list" allowBlank="1" showInputMessage="1" showErrorMessage="1" xr:uid="{00000000-0002-0000-0300-000001000000}">
          <x14:formula1>
            <xm:f>選択データ!$B$511:$E$511</xm:f>
          </x14:formula1>
          <xm:sqref>F9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5270D-66C6-46A7-BA4C-34B105DF22B9}">
  <sheetPr>
    <tabColor rgb="FFFFC000"/>
    <pageSetUpPr fitToPage="1"/>
  </sheetPr>
  <dimension ref="A1:O103"/>
  <sheetViews>
    <sheetView workbookViewId="0"/>
  </sheetViews>
  <sheetFormatPr defaultRowHeight="13.5"/>
  <cols>
    <col min="1" max="1" width="36.125" style="425" bestFit="1" customWidth="1"/>
    <col min="2" max="13" width="12.125" style="425" customWidth="1"/>
    <col min="14" max="16384" width="9" style="425"/>
  </cols>
  <sheetData>
    <row r="1" spans="1:15" ht="14.25" customHeight="1">
      <c r="A1" s="425" t="s">
        <v>12750</v>
      </c>
    </row>
    <row r="2" spans="1:15" ht="14.25" customHeight="1">
      <c r="A2" s="425" t="s">
        <v>12751</v>
      </c>
    </row>
    <row r="3" spans="1:15" ht="14.25" customHeight="1"/>
    <row r="4" spans="1:15" ht="14.25" customHeight="1"/>
    <row r="5" spans="1:15" ht="14.25" customHeight="1"/>
    <row r="6" spans="1:15" ht="14.25" customHeight="1">
      <c r="A6" s="426" t="s">
        <v>12609</v>
      </c>
    </row>
    <row r="7" spans="1:15" s="427" customFormat="1" ht="14.25" customHeight="1">
      <c r="A7" s="419" t="s">
        <v>3047</v>
      </c>
      <c r="B7" s="421" t="s">
        <v>2986</v>
      </c>
      <c r="C7" s="421" t="s">
        <v>2985</v>
      </c>
      <c r="D7" s="421" t="s">
        <v>2984</v>
      </c>
      <c r="E7" s="421" t="s">
        <v>2983</v>
      </c>
      <c r="F7" s="422"/>
      <c r="G7" s="422"/>
      <c r="H7" s="422"/>
      <c r="I7" s="422"/>
      <c r="J7" s="422"/>
      <c r="K7" s="422"/>
      <c r="L7" s="422"/>
      <c r="O7" s="428"/>
    </row>
    <row r="8" spans="1:15" s="427" customFormat="1" ht="14.25" customHeight="1">
      <c r="A8" s="420" t="s">
        <v>3046</v>
      </c>
      <c r="B8" s="421" t="s">
        <v>3045</v>
      </c>
      <c r="C8" s="421" t="s">
        <v>3044</v>
      </c>
      <c r="D8" s="421" t="s">
        <v>3043</v>
      </c>
      <c r="E8" s="421" t="s">
        <v>3042</v>
      </c>
      <c r="F8" s="421" t="s">
        <v>3041</v>
      </c>
      <c r="G8" s="421" t="s">
        <v>3040</v>
      </c>
      <c r="H8" s="421" t="s">
        <v>3039</v>
      </c>
      <c r="I8" s="421" t="s">
        <v>13</v>
      </c>
      <c r="J8" s="421" t="s">
        <v>116</v>
      </c>
      <c r="K8" s="435"/>
      <c r="L8" s="422"/>
      <c r="O8" s="428"/>
    </row>
    <row r="9" spans="1:15" s="427" customFormat="1" ht="14.25" customHeight="1">
      <c r="A9" s="420" t="s">
        <v>3038</v>
      </c>
      <c r="B9" s="421" t="s">
        <v>3037</v>
      </c>
      <c r="C9" s="421" t="s">
        <v>3036</v>
      </c>
      <c r="D9" s="421" t="s">
        <v>12610</v>
      </c>
      <c r="E9" s="421" t="s">
        <v>12611</v>
      </c>
      <c r="F9" s="421" t="s">
        <v>12612</v>
      </c>
      <c r="G9" s="421" t="s">
        <v>12613</v>
      </c>
      <c r="H9" s="421" t="s">
        <v>13</v>
      </c>
      <c r="I9" s="421" t="s">
        <v>2983</v>
      </c>
      <c r="J9" s="435"/>
      <c r="K9" s="422"/>
      <c r="L9" s="422"/>
      <c r="O9" s="428"/>
    </row>
    <row r="10" spans="1:15" s="427" customFormat="1" ht="14.25" customHeight="1">
      <c r="A10" s="420" t="s">
        <v>3035</v>
      </c>
      <c r="B10" s="421" t="s">
        <v>2986</v>
      </c>
      <c r="C10" s="421" t="s">
        <v>2985</v>
      </c>
      <c r="D10" s="421" t="s">
        <v>2984</v>
      </c>
      <c r="E10" s="421" t="s">
        <v>2983</v>
      </c>
      <c r="F10" s="435"/>
      <c r="G10" s="422"/>
      <c r="H10" s="422"/>
      <c r="I10" s="422"/>
      <c r="J10" s="422"/>
      <c r="K10" s="422"/>
      <c r="L10" s="422"/>
      <c r="O10" s="429"/>
    </row>
    <row r="11" spans="1:15" s="427" customFormat="1" ht="14.25" customHeight="1">
      <c r="A11" s="420" t="s">
        <v>3034</v>
      </c>
      <c r="B11" s="421" t="s">
        <v>2986</v>
      </c>
      <c r="C11" s="421" t="s">
        <v>2985</v>
      </c>
      <c r="D11" s="421" t="s">
        <v>2984</v>
      </c>
      <c r="E11" s="421" t="s">
        <v>2983</v>
      </c>
      <c r="F11" s="435"/>
      <c r="G11" s="422"/>
      <c r="H11" s="422"/>
      <c r="I11" s="422"/>
      <c r="J11" s="422"/>
      <c r="K11" s="422"/>
      <c r="L11" s="422"/>
      <c r="O11" s="429"/>
    </row>
    <row r="12" spans="1:15" s="427" customFormat="1" ht="14.25" customHeight="1">
      <c r="A12" s="420" t="s">
        <v>3033</v>
      </c>
      <c r="B12" s="421" t="s">
        <v>3032</v>
      </c>
      <c r="C12" s="421" t="s">
        <v>3031</v>
      </c>
      <c r="D12" s="421" t="s">
        <v>3030</v>
      </c>
      <c r="E12" s="421" t="s">
        <v>3029</v>
      </c>
      <c r="F12" s="421" t="s">
        <v>3028</v>
      </c>
      <c r="G12" s="421" t="s">
        <v>12611</v>
      </c>
      <c r="H12" s="421" t="s">
        <v>12612</v>
      </c>
      <c r="I12" s="421" t="s">
        <v>12610</v>
      </c>
      <c r="J12" s="421" t="s">
        <v>12613</v>
      </c>
      <c r="K12" s="421" t="s">
        <v>13</v>
      </c>
      <c r="L12" s="421" t="s">
        <v>116</v>
      </c>
      <c r="M12" s="430"/>
      <c r="O12" s="429"/>
    </row>
    <row r="13" spans="1:15" s="427" customFormat="1" ht="14.25" customHeight="1">
      <c r="A13" s="420" t="s">
        <v>3027</v>
      </c>
      <c r="B13" s="421" t="s">
        <v>2986</v>
      </c>
      <c r="C13" s="421" t="s">
        <v>2985</v>
      </c>
      <c r="D13" s="421" t="s">
        <v>2984</v>
      </c>
      <c r="E13" s="436" t="s">
        <v>2983</v>
      </c>
      <c r="F13" s="435"/>
      <c r="G13" s="422"/>
      <c r="H13" s="422"/>
      <c r="I13" s="422"/>
      <c r="J13" s="422"/>
      <c r="K13" s="422"/>
      <c r="L13" s="422"/>
      <c r="O13" s="429"/>
    </row>
    <row r="14" spans="1:15" ht="14.25" customHeight="1">
      <c r="A14" s="420" t="s">
        <v>12614</v>
      </c>
      <c r="B14" s="421" t="s">
        <v>12611</v>
      </c>
      <c r="C14" s="422" t="s">
        <v>12612</v>
      </c>
      <c r="D14" s="421" t="s">
        <v>12610</v>
      </c>
      <c r="E14" s="421" t="s">
        <v>12613</v>
      </c>
      <c r="F14" s="421" t="s">
        <v>12615</v>
      </c>
      <c r="G14" s="421" t="s">
        <v>13</v>
      </c>
      <c r="H14" s="421" t="s">
        <v>2983</v>
      </c>
      <c r="I14" s="422"/>
      <c r="J14" s="423"/>
      <c r="K14" s="423"/>
      <c r="L14" s="423"/>
      <c r="O14" s="429"/>
    </row>
    <row r="15" spans="1:15" s="427" customFormat="1" ht="14.25" customHeight="1">
      <c r="A15" s="420" t="s">
        <v>2987</v>
      </c>
      <c r="B15" s="421" t="s">
        <v>2986</v>
      </c>
      <c r="C15" s="421" t="s">
        <v>2985</v>
      </c>
      <c r="D15" s="421" t="s">
        <v>2984</v>
      </c>
      <c r="E15" s="437" t="s">
        <v>2983</v>
      </c>
      <c r="F15" s="435"/>
      <c r="G15" s="422"/>
      <c r="H15" s="422"/>
      <c r="I15" s="422"/>
      <c r="J15" s="422"/>
      <c r="K15" s="422"/>
      <c r="L15" s="422"/>
      <c r="O15" s="429"/>
    </row>
    <row r="16" spans="1:15" ht="14.25" customHeight="1">
      <c r="A16" s="420" t="s">
        <v>12616</v>
      </c>
      <c r="B16" s="421" t="s">
        <v>12610</v>
      </c>
      <c r="C16" s="422" t="s">
        <v>12613</v>
      </c>
      <c r="D16" s="421" t="s">
        <v>13</v>
      </c>
      <c r="E16" s="421" t="s">
        <v>2983</v>
      </c>
      <c r="F16" s="435"/>
      <c r="G16" s="423"/>
      <c r="H16" s="423"/>
      <c r="I16" s="423"/>
      <c r="J16" s="423"/>
      <c r="K16" s="423"/>
      <c r="L16" s="423"/>
      <c r="O16" s="429"/>
    </row>
    <row r="17" spans="1:15" s="427" customFormat="1" ht="14.25" customHeight="1">
      <c r="A17" s="420" t="s">
        <v>3026</v>
      </c>
      <c r="B17" s="421" t="s">
        <v>2986</v>
      </c>
      <c r="C17" s="421" t="s">
        <v>2985</v>
      </c>
      <c r="D17" s="421" t="s">
        <v>2984</v>
      </c>
      <c r="E17" s="421" t="s">
        <v>2983</v>
      </c>
      <c r="F17" s="435"/>
      <c r="G17" s="422"/>
      <c r="H17" s="422"/>
      <c r="I17" s="422"/>
      <c r="J17" s="422"/>
      <c r="K17" s="422"/>
      <c r="L17" s="422"/>
      <c r="O17" s="429"/>
    </row>
    <row r="18" spans="1:15" s="427" customFormat="1" ht="14.25" customHeight="1">
      <c r="A18" s="420" t="s">
        <v>3025</v>
      </c>
      <c r="B18" s="421" t="s">
        <v>3024</v>
      </c>
      <c r="C18" s="421" t="s">
        <v>3023</v>
      </c>
      <c r="D18" s="421" t="s">
        <v>12617</v>
      </c>
      <c r="E18" s="421" t="s">
        <v>12618</v>
      </c>
      <c r="F18" s="421" t="s">
        <v>13</v>
      </c>
      <c r="G18" s="421" t="s">
        <v>116</v>
      </c>
      <c r="H18" s="435"/>
      <c r="I18" s="422"/>
      <c r="J18" s="422"/>
      <c r="K18" s="422"/>
      <c r="L18" s="422"/>
      <c r="O18" s="429"/>
    </row>
    <row r="19" spans="1:15" ht="14.25" customHeight="1">
      <c r="A19" s="420" t="s">
        <v>12619</v>
      </c>
      <c r="B19" s="424"/>
      <c r="C19" s="422" t="s">
        <v>12620</v>
      </c>
      <c r="D19" s="423"/>
      <c r="E19" s="423"/>
      <c r="F19" s="423"/>
      <c r="G19" s="423"/>
      <c r="H19" s="423"/>
      <c r="I19" s="423"/>
      <c r="J19" s="423"/>
      <c r="K19" s="423"/>
      <c r="L19" s="423"/>
      <c r="O19" s="429"/>
    </row>
    <row r="20" spans="1:15" ht="14.25" customHeight="1">
      <c r="A20" s="420" t="s">
        <v>12621</v>
      </c>
      <c r="B20" s="421" t="s">
        <v>2986</v>
      </c>
      <c r="C20" s="421" t="s">
        <v>2985</v>
      </c>
      <c r="D20" s="421" t="s">
        <v>2984</v>
      </c>
      <c r="E20" s="421" t="s">
        <v>2983</v>
      </c>
      <c r="F20" s="435"/>
      <c r="G20" s="423"/>
      <c r="H20" s="423"/>
      <c r="I20" s="423"/>
      <c r="J20" s="423"/>
      <c r="K20" s="423"/>
      <c r="L20" s="423"/>
      <c r="O20" s="429"/>
    </row>
    <row r="21" spans="1:15" ht="14.25" customHeight="1">
      <c r="A21" s="420" t="s">
        <v>12622</v>
      </c>
      <c r="B21" s="421" t="s">
        <v>12623</v>
      </c>
      <c r="C21" s="421" t="s">
        <v>12624</v>
      </c>
      <c r="D21" s="421" t="s">
        <v>12625</v>
      </c>
      <c r="E21" s="421" t="s">
        <v>12626</v>
      </c>
      <c r="F21" s="435"/>
      <c r="G21" s="423"/>
      <c r="H21" s="423"/>
      <c r="I21" s="423"/>
      <c r="J21" s="423"/>
      <c r="K21" s="423"/>
      <c r="L21" s="423"/>
      <c r="O21" s="428"/>
    </row>
    <row r="22" spans="1:15" ht="14.25" customHeight="1">
      <c r="A22" s="420" t="s">
        <v>12627</v>
      </c>
      <c r="B22" s="421" t="s">
        <v>2986</v>
      </c>
      <c r="C22" s="421" t="s">
        <v>2985</v>
      </c>
      <c r="D22" s="421" t="s">
        <v>2984</v>
      </c>
      <c r="E22" s="421" t="s">
        <v>2983</v>
      </c>
      <c r="F22" s="435"/>
      <c r="G22" s="423"/>
      <c r="H22" s="423"/>
      <c r="I22" s="423"/>
      <c r="J22" s="423"/>
      <c r="K22" s="423"/>
      <c r="L22" s="423"/>
    </row>
    <row r="23" spans="1:15" ht="14.25" customHeight="1">
      <c r="A23" s="420" t="s">
        <v>12628</v>
      </c>
      <c r="B23" s="421" t="s">
        <v>3036</v>
      </c>
      <c r="C23" s="421" t="s">
        <v>12625</v>
      </c>
      <c r="D23" s="421" t="s">
        <v>12626</v>
      </c>
      <c r="E23" s="435"/>
      <c r="F23" s="423"/>
      <c r="G23" s="423"/>
      <c r="H23" s="423"/>
      <c r="I23" s="423"/>
      <c r="J23" s="423"/>
      <c r="K23" s="423"/>
      <c r="L23" s="423"/>
    </row>
    <row r="24" spans="1:15" ht="14.25" customHeight="1">
      <c r="A24" s="420" t="s">
        <v>12629</v>
      </c>
      <c r="B24" s="421" t="s">
        <v>2986</v>
      </c>
      <c r="C24" s="421" t="s">
        <v>2985</v>
      </c>
      <c r="D24" s="421" t="s">
        <v>2984</v>
      </c>
      <c r="E24" s="421" t="s">
        <v>2983</v>
      </c>
      <c r="F24" s="423"/>
      <c r="G24" s="423"/>
      <c r="H24" s="423"/>
      <c r="I24" s="423"/>
      <c r="J24" s="423"/>
      <c r="K24" s="423"/>
      <c r="L24" s="423"/>
      <c r="O24" s="428"/>
    </row>
    <row r="25" spans="1:15" ht="14.25" customHeight="1">
      <c r="A25" s="420" t="s">
        <v>12630</v>
      </c>
      <c r="B25" s="421" t="s">
        <v>12610</v>
      </c>
      <c r="C25" s="421" t="s">
        <v>12625</v>
      </c>
      <c r="D25" s="421" t="s">
        <v>12626</v>
      </c>
      <c r="E25" s="435"/>
      <c r="F25" s="423"/>
      <c r="G25" s="423"/>
      <c r="H25" s="423"/>
      <c r="I25" s="423"/>
      <c r="J25" s="423"/>
      <c r="K25" s="423"/>
      <c r="L25" s="423"/>
    </row>
    <row r="26" spans="1:15" ht="14.25" customHeight="1">
      <c r="A26" s="420" t="s">
        <v>12631</v>
      </c>
      <c r="B26" s="421" t="s">
        <v>12632</v>
      </c>
      <c r="C26" s="421" t="s">
        <v>9654</v>
      </c>
      <c r="D26" s="421" t="s">
        <v>12626</v>
      </c>
      <c r="E26" s="423"/>
      <c r="F26" s="423"/>
      <c r="G26" s="423"/>
      <c r="H26" s="423"/>
      <c r="I26" s="423"/>
      <c r="J26" s="423"/>
      <c r="K26" s="423"/>
      <c r="L26" s="423"/>
    </row>
    <row r="27" spans="1:15" ht="14.25" customHeight="1">
      <c r="O27" s="428"/>
    </row>
    <row r="28" spans="1:15" ht="14.25" customHeight="1">
      <c r="A28" s="431" t="s">
        <v>12633</v>
      </c>
      <c r="O28" s="428"/>
    </row>
    <row r="29" spans="1:15" s="427" customFormat="1" ht="14.25" customHeight="1">
      <c r="A29" s="420" t="s">
        <v>3019</v>
      </c>
      <c r="B29" s="433" t="s">
        <v>2986</v>
      </c>
      <c r="C29" s="433" t="s">
        <v>2997</v>
      </c>
      <c r="D29" s="433" t="s">
        <v>2996</v>
      </c>
      <c r="E29" s="433" t="s">
        <v>2995</v>
      </c>
      <c r="F29" s="433" t="s">
        <v>2984</v>
      </c>
      <c r="G29" s="433" t="s">
        <v>2983</v>
      </c>
      <c r="H29" s="438"/>
      <c r="I29" s="434"/>
      <c r="J29" s="434"/>
      <c r="K29" s="434"/>
      <c r="L29" s="434"/>
      <c r="O29" s="428"/>
    </row>
    <row r="30" spans="1:15" s="427" customFormat="1" ht="14.25" customHeight="1">
      <c r="A30" s="420" t="s">
        <v>3018</v>
      </c>
      <c r="B30" s="433" t="s">
        <v>2986</v>
      </c>
      <c r="C30" s="433" t="s">
        <v>3017</v>
      </c>
      <c r="D30" s="433" t="s">
        <v>3008</v>
      </c>
      <c r="E30" s="439" t="s">
        <v>2984</v>
      </c>
      <c r="F30" s="433" t="s">
        <v>2983</v>
      </c>
      <c r="G30" s="438"/>
      <c r="H30" s="434"/>
      <c r="I30" s="434"/>
      <c r="J30" s="434"/>
      <c r="K30" s="434"/>
      <c r="L30" s="434"/>
      <c r="O30" s="428"/>
    </row>
    <row r="31" spans="1:15" s="427" customFormat="1" ht="14.25" customHeight="1">
      <c r="A31" s="420" t="s">
        <v>3016</v>
      </c>
      <c r="B31" s="433" t="s">
        <v>2986</v>
      </c>
      <c r="C31" s="433" t="s">
        <v>3008</v>
      </c>
      <c r="D31" s="433" t="s">
        <v>2984</v>
      </c>
      <c r="E31" s="439" t="s">
        <v>2983</v>
      </c>
      <c r="F31" s="438"/>
      <c r="G31" s="434"/>
      <c r="H31" s="434"/>
      <c r="I31" s="434"/>
      <c r="J31" s="434"/>
      <c r="K31" s="434"/>
      <c r="L31" s="434"/>
    </row>
    <row r="32" spans="1:15" s="427" customFormat="1" ht="14.25" customHeight="1">
      <c r="A32" s="420" t="s">
        <v>3015</v>
      </c>
      <c r="B32" s="433" t="s">
        <v>2986</v>
      </c>
      <c r="C32" s="433" t="s">
        <v>3008</v>
      </c>
      <c r="D32" s="433" t="s">
        <v>2984</v>
      </c>
      <c r="E32" s="439" t="s">
        <v>2983</v>
      </c>
      <c r="F32" s="438"/>
      <c r="G32" s="434"/>
      <c r="H32" s="434"/>
      <c r="I32" s="434"/>
      <c r="J32" s="434"/>
      <c r="K32" s="434"/>
      <c r="L32" s="434"/>
    </row>
    <row r="33" spans="1:15" s="427" customFormat="1" ht="14.25" customHeight="1">
      <c r="A33" s="420" t="s">
        <v>3014</v>
      </c>
      <c r="B33" s="433" t="s">
        <v>2986</v>
      </c>
      <c r="C33" s="433" t="s">
        <v>3008</v>
      </c>
      <c r="D33" s="433" t="s">
        <v>2984</v>
      </c>
      <c r="E33" s="439" t="s">
        <v>2983</v>
      </c>
      <c r="F33" s="438"/>
      <c r="G33" s="434"/>
      <c r="H33" s="434"/>
      <c r="I33" s="434"/>
      <c r="J33" s="434"/>
      <c r="K33" s="434"/>
      <c r="L33" s="434"/>
      <c r="O33" s="428"/>
    </row>
    <row r="34" spans="1:15" s="427" customFormat="1" ht="14.25" customHeight="1">
      <c r="A34" s="420" t="s">
        <v>12634</v>
      </c>
      <c r="B34" s="433" t="s">
        <v>12635</v>
      </c>
      <c r="C34" s="433" t="s">
        <v>12625</v>
      </c>
      <c r="D34" s="433" t="s">
        <v>12626</v>
      </c>
      <c r="E34" s="438"/>
      <c r="F34" s="434"/>
      <c r="G34" s="434"/>
      <c r="H34" s="434"/>
      <c r="I34" s="434"/>
      <c r="J34" s="434"/>
      <c r="K34" s="434"/>
      <c r="L34" s="434"/>
      <c r="O34" s="428"/>
    </row>
    <row r="35" spans="1:15" s="427" customFormat="1" ht="14.25" customHeight="1">
      <c r="A35" s="420" t="s">
        <v>3013</v>
      </c>
      <c r="B35" s="433" t="s">
        <v>2986</v>
      </c>
      <c r="C35" s="433" t="s">
        <v>3008</v>
      </c>
      <c r="D35" s="433" t="s">
        <v>2984</v>
      </c>
      <c r="E35" s="439" t="s">
        <v>2983</v>
      </c>
      <c r="F35" s="438"/>
      <c r="G35" s="434"/>
      <c r="H35" s="434"/>
      <c r="I35" s="434"/>
      <c r="J35" s="434"/>
      <c r="K35" s="434"/>
      <c r="L35" s="434"/>
      <c r="O35" s="428"/>
    </row>
    <row r="36" spans="1:15" ht="14.25" customHeight="1">
      <c r="A36" s="420" t="s">
        <v>12636</v>
      </c>
      <c r="B36" s="433" t="s">
        <v>12635</v>
      </c>
      <c r="C36" s="433" t="s">
        <v>12625</v>
      </c>
      <c r="D36" s="433" t="s">
        <v>12626</v>
      </c>
      <c r="E36" s="438"/>
    </row>
    <row r="37" spans="1:15" ht="14.25" customHeight="1">
      <c r="A37" s="420" t="s">
        <v>12637</v>
      </c>
      <c r="B37" s="433" t="s">
        <v>2986</v>
      </c>
      <c r="C37" s="433" t="s">
        <v>3008</v>
      </c>
      <c r="D37" s="433" t="s">
        <v>2984</v>
      </c>
      <c r="E37" s="439" t="s">
        <v>2983</v>
      </c>
      <c r="F37" s="438"/>
      <c r="O37" s="428"/>
    </row>
    <row r="38" spans="1:15" ht="14.25" customHeight="1">
      <c r="A38" s="420" t="s">
        <v>12638</v>
      </c>
      <c r="B38" s="432" t="s">
        <v>12639</v>
      </c>
      <c r="C38" s="432" t="s">
        <v>12640</v>
      </c>
      <c r="D38" s="433" t="s">
        <v>12625</v>
      </c>
      <c r="E38" s="440" t="s">
        <v>116</v>
      </c>
      <c r="F38" s="438"/>
      <c r="O38" s="428"/>
    </row>
    <row r="39" spans="1:15" ht="14.25" customHeight="1">
      <c r="A39" s="420" t="s">
        <v>12641</v>
      </c>
      <c r="B39" s="433" t="s">
        <v>2986</v>
      </c>
      <c r="C39" s="433" t="s">
        <v>3017</v>
      </c>
      <c r="D39" s="433" t="s">
        <v>3008</v>
      </c>
      <c r="E39" s="439" t="s">
        <v>2984</v>
      </c>
      <c r="F39" s="433" t="s">
        <v>2983</v>
      </c>
      <c r="G39" s="438"/>
    </row>
    <row r="40" spans="1:15" ht="14.25" customHeight="1">
      <c r="A40" s="420" t="s">
        <v>12642</v>
      </c>
      <c r="B40" s="432" t="s">
        <v>12643</v>
      </c>
      <c r="C40" s="433" t="s">
        <v>12625</v>
      </c>
      <c r="D40" s="440" t="s">
        <v>116</v>
      </c>
      <c r="E40" s="438"/>
    </row>
    <row r="41" spans="1:15" ht="14.25" customHeight="1"/>
    <row r="42" spans="1:15" ht="14.25" customHeight="1">
      <c r="A42" s="431" t="s">
        <v>12644</v>
      </c>
    </row>
    <row r="43" spans="1:15" s="427" customFormat="1" ht="14.25" customHeight="1">
      <c r="A43" s="420" t="s">
        <v>3012</v>
      </c>
      <c r="B43" s="433" t="s">
        <v>2986</v>
      </c>
      <c r="C43" s="433" t="s">
        <v>3008</v>
      </c>
      <c r="D43" s="433" t="s">
        <v>2984</v>
      </c>
      <c r="E43" s="439" t="s">
        <v>2983</v>
      </c>
      <c r="F43" s="438"/>
      <c r="G43" s="434"/>
      <c r="H43" s="434"/>
      <c r="I43" s="434"/>
      <c r="J43" s="434"/>
      <c r="K43" s="434"/>
      <c r="L43" s="434"/>
    </row>
    <row r="44" spans="1:15" s="427" customFormat="1" ht="14.25" customHeight="1">
      <c r="A44" s="420" t="s">
        <v>3011</v>
      </c>
      <c r="B44" s="433" t="s">
        <v>3006</v>
      </c>
      <c r="C44" s="433" t="s">
        <v>3005</v>
      </c>
      <c r="D44" s="433" t="s">
        <v>3004</v>
      </c>
      <c r="E44" s="439" t="s">
        <v>3003</v>
      </c>
      <c r="F44" s="433" t="s">
        <v>3002</v>
      </c>
      <c r="G44" s="433" t="s">
        <v>3001</v>
      </c>
      <c r="H44" s="433" t="s">
        <v>116</v>
      </c>
      <c r="I44" s="438"/>
      <c r="J44" s="434"/>
      <c r="K44" s="434"/>
      <c r="L44" s="434"/>
    </row>
    <row r="45" spans="1:15" s="427" customFormat="1" ht="14.25" customHeight="1">
      <c r="A45" s="420" t="s">
        <v>3010</v>
      </c>
      <c r="B45" s="433" t="s">
        <v>2999</v>
      </c>
      <c r="C45" s="433" t="s">
        <v>12645</v>
      </c>
      <c r="D45" s="433" t="s">
        <v>12646</v>
      </c>
      <c r="E45" s="434" t="s">
        <v>12647</v>
      </c>
      <c r="F45" s="434" t="s">
        <v>12625</v>
      </c>
      <c r="G45" s="434" t="s">
        <v>12626</v>
      </c>
      <c r="H45" s="438"/>
      <c r="I45" s="434"/>
      <c r="J45" s="434"/>
      <c r="K45" s="434"/>
      <c r="L45" s="434"/>
    </row>
    <row r="46" spans="1:15" s="427" customFormat="1" ht="14.25" customHeight="1">
      <c r="A46" s="420" t="s">
        <v>3009</v>
      </c>
      <c r="B46" s="433" t="s">
        <v>2986</v>
      </c>
      <c r="C46" s="433" t="s">
        <v>3008</v>
      </c>
      <c r="D46" s="433" t="s">
        <v>2984</v>
      </c>
      <c r="E46" s="439" t="s">
        <v>2983</v>
      </c>
      <c r="F46" s="438"/>
      <c r="G46" s="434"/>
      <c r="H46" s="434"/>
      <c r="I46" s="434"/>
      <c r="J46" s="434"/>
      <c r="K46" s="434"/>
      <c r="L46" s="434"/>
    </row>
    <row r="47" spans="1:15" s="427" customFormat="1" ht="14.25" customHeight="1">
      <c r="A47" s="420" t="s">
        <v>3007</v>
      </c>
      <c r="B47" s="433" t="s">
        <v>3006</v>
      </c>
      <c r="C47" s="433" t="s">
        <v>3005</v>
      </c>
      <c r="D47" s="433" t="s">
        <v>3004</v>
      </c>
      <c r="E47" s="439" t="s">
        <v>3003</v>
      </c>
      <c r="F47" s="433" t="s">
        <v>3002</v>
      </c>
      <c r="G47" s="433" t="s">
        <v>3001</v>
      </c>
      <c r="H47" s="433" t="s">
        <v>116</v>
      </c>
      <c r="I47" s="438"/>
      <c r="J47" s="434"/>
      <c r="K47" s="434"/>
      <c r="L47" s="434"/>
    </row>
    <row r="48" spans="1:15" s="427" customFormat="1" ht="14.25" customHeight="1">
      <c r="A48" s="420" t="s">
        <v>3000</v>
      </c>
      <c r="B48" s="433" t="s">
        <v>2999</v>
      </c>
      <c r="C48" s="433" t="s">
        <v>12645</v>
      </c>
      <c r="D48" s="433" t="s">
        <v>12646</v>
      </c>
      <c r="E48" s="434" t="s">
        <v>12647</v>
      </c>
      <c r="F48" s="434" t="s">
        <v>12625</v>
      </c>
      <c r="G48" s="434" t="s">
        <v>12626</v>
      </c>
      <c r="H48" s="438"/>
      <c r="I48" s="434"/>
      <c r="J48" s="434"/>
      <c r="K48" s="434"/>
      <c r="L48" s="434"/>
    </row>
    <row r="49" spans="1:12" s="427" customFormat="1" ht="14.25" customHeight="1">
      <c r="A49" s="420" t="s">
        <v>2998</v>
      </c>
      <c r="B49" s="433" t="s">
        <v>2986</v>
      </c>
      <c r="C49" s="433" t="s">
        <v>2997</v>
      </c>
      <c r="D49" s="433" t="s">
        <v>2996</v>
      </c>
      <c r="E49" s="439" t="s">
        <v>2995</v>
      </c>
      <c r="F49" s="433" t="s">
        <v>2984</v>
      </c>
      <c r="G49" s="433" t="s">
        <v>2983</v>
      </c>
      <c r="H49" s="434"/>
      <c r="I49" s="434"/>
      <c r="J49" s="434"/>
      <c r="K49" s="434"/>
      <c r="L49" s="434"/>
    </row>
    <row r="50" spans="1:12" s="427" customFormat="1" ht="14.25" customHeight="1">
      <c r="A50" s="420" t="s">
        <v>12648</v>
      </c>
      <c r="B50" s="433" t="s">
        <v>12649</v>
      </c>
      <c r="C50" s="433" t="s">
        <v>12625</v>
      </c>
      <c r="D50" s="433" t="s">
        <v>12626</v>
      </c>
      <c r="E50" s="438"/>
      <c r="F50" s="434"/>
      <c r="G50" s="434"/>
      <c r="H50" s="434"/>
      <c r="I50" s="434"/>
      <c r="J50" s="434"/>
      <c r="K50" s="434"/>
      <c r="L50" s="434"/>
    </row>
    <row r="51" spans="1:12" s="427" customFormat="1" ht="14.25" customHeight="1">
      <c r="A51" s="420" t="s">
        <v>12650</v>
      </c>
      <c r="B51" s="433" t="s">
        <v>12651</v>
      </c>
      <c r="C51" s="433" t="s">
        <v>12625</v>
      </c>
      <c r="D51" s="433" t="s">
        <v>2983</v>
      </c>
      <c r="E51" s="438"/>
      <c r="F51" s="434"/>
      <c r="G51" s="434"/>
      <c r="H51" s="434"/>
      <c r="I51" s="434"/>
      <c r="J51" s="434"/>
      <c r="K51" s="434"/>
      <c r="L51" s="434"/>
    </row>
    <row r="52" spans="1:12" s="427" customFormat="1" ht="14.25" customHeight="1">
      <c r="A52" s="420" t="s">
        <v>12652</v>
      </c>
      <c r="B52" s="433" t="s">
        <v>2986</v>
      </c>
      <c r="C52" s="433" t="s">
        <v>3017</v>
      </c>
      <c r="D52" s="433" t="s">
        <v>3008</v>
      </c>
      <c r="E52" s="439" t="s">
        <v>2984</v>
      </c>
      <c r="F52" s="438"/>
      <c r="G52" s="434"/>
      <c r="H52" s="434"/>
      <c r="I52" s="434"/>
      <c r="J52" s="434"/>
      <c r="K52" s="434"/>
      <c r="L52" s="434"/>
    </row>
    <row r="53" spans="1:12" s="427" customFormat="1" ht="14.25" customHeight="1">
      <c r="A53" s="420" t="s">
        <v>2994</v>
      </c>
      <c r="B53" s="433" t="s">
        <v>2986</v>
      </c>
      <c r="C53" s="433" t="s">
        <v>2985</v>
      </c>
      <c r="D53" s="433" t="s">
        <v>2984</v>
      </c>
      <c r="E53" s="439" t="s">
        <v>2983</v>
      </c>
      <c r="F53" s="438"/>
      <c r="G53" s="434"/>
      <c r="H53" s="434"/>
      <c r="I53" s="434"/>
      <c r="J53" s="434"/>
      <c r="K53" s="434"/>
      <c r="L53" s="434"/>
    </row>
    <row r="54" spans="1:12" s="427" customFormat="1" ht="14.25" customHeight="1">
      <c r="A54" s="420" t="s">
        <v>2987</v>
      </c>
      <c r="B54" s="433" t="s">
        <v>2986</v>
      </c>
      <c r="C54" s="433" t="s">
        <v>2985</v>
      </c>
      <c r="D54" s="433" t="s">
        <v>2984</v>
      </c>
      <c r="E54" s="439" t="s">
        <v>2983</v>
      </c>
      <c r="F54" s="438"/>
      <c r="G54" s="434"/>
      <c r="H54" s="434"/>
      <c r="I54" s="434"/>
      <c r="J54" s="434"/>
      <c r="K54" s="434"/>
      <c r="L54" s="434"/>
    </row>
    <row r="55" spans="1:12" s="427" customFormat="1" ht="14.25" customHeight="1">
      <c r="A55" s="420" t="s">
        <v>12616</v>
      </c>
      <c r="B55" s="433" t="s">
        <v>12653</v>
      </c>
      <c r="C55" s="433" t="s">
        <v>12654</v>
      </c>
      <c r="D55" s="433" t="s">
        <v>12625</v>
      </c>
      <c r="E55" s="433" t="s">
        <v>12626</v>
      </c>
      <c r="F55" s="438"/>
      <c r="G55" s="434"/>
      <c r="H55" s="434"/>
      <c r="I55" s="434"/>
      <c r="J55" s="434"/>
      <c r="K55" s="434"/>
      <c r="L55" s="434"/>
    </row>
    <row r="56" spans="1:12" ht="14.25" customHeight="1">
      <c r="C56" s="434"/>
    </row>
    <row r="57" spans="1:12" ht="14.25" customHeight="1">
      <c r="A57" s="431" t="s">
        <v>12655</v>
      </c>
    </row>
    <row r="58" spans="1:12" s="427" customFormat="1" ht="14.25" customHeight="1">
      <c r="A58" s="420" t="s">
        <v>2993</v>
      </c>
      <c r="B58" s="433" t="s">
        <v>2986</v>
      </c>
      <c r="C58" s="433" t="s">
        <v>2985</v>
      </c>
      <c r="D58" s="433" t="s">
        <v>2984</v>
      </c>
      <c r="E58" s="433" t="s">
        <v>2983</v>
      </c>
      <c r="F58" s="434"/>
      <c r="G58" s="434"/>
      <c r="H58" s="434"/>
      <c r="I58" s="434"/>
      <c r="J58" s="434"/>
      <c r="K58" s="434"/>
      <c r="L58" s="434"/>
    </row>
    <row r="59" spans="1:12" s="427" customFormat="1" ht="14.25" customHeight="1">
      <c r="A59" s="420" t="s">
        <v>2992</v>
      </c>
      <c r="B59" s="433" t="s">
        <v>2986</v>
      </c>
      <c r="C59" s="433" t="s">
        <v>2985</v>
      </c>
      <c r="D59" s="433" t="s">
        <v>2984</v>
      </c>
      <c r="E59" s="433" t="s">
        <v>2983</v>
      </c>
      <c r="F59" s="434"/>
      <c r="G59" s="434"/>
      <c r="H59" s="434"/>
      <c r="I59" s="434"/>
      <c r="J59" s="434"/>
      <c r="K59" s="434"/>
      <c r="L59" s="434"/>
    </row>
    <row r="60" spans="1:12" s="427" customFormat="1" ht="14.25" customHeight="1">
      <c r="A60" s="420" t="s">
        <v>12656</v>
      </c>
      <c r="B60" s="441"/>
      <c r="C60" s="434" t="s">
        <v>12734</v>
      </c>
      <c r="D60" s="434"/>
      <c r="E60" s="434"/>
      <c r="F60" s="434"/>
      <c r="G60" s="434"/>
      <c r="H60" s="434"/>
      <c r="I60" s="434"/>
      <c r="J60" s="434"/>
      <c r="K60" s="434"/>
      <c r="L60" s="434"/>
    </row>
    <row r="61" spans="1:12" s="427" customFormat="1" ht="14.25" customHeight="1">
      <c r="A61" s="420" t="s">
        <v>2991</v>
      </c>
      <c r="B61" s="433" t="s">
        <v>2990</v>
      </c>
      <c r="C61" s="433" t="s">
        <v>2989</v>
      </c>
      <c r="D61" s="433" t="s">
        <v>2988</v>
      </c>
      <c r="E61" s="433" t="s">
        <v>2983</v>
      </c>
      <c r="F61" s="434"/>
      <c r="G61" s="434"/>
      <c r="H61" s="434"/>
      <c r="I61" s="434"/>
      <c r="J61" s="434"/>
      <c r="K61" s="434"/>
      <c r="L61" s="434"/>
    </row>
    <row r="62" spans="1:12" ht="14.25" customHeight="1">
      <c r="A62" s="420" t="s">
        <v>12657</v>
      </c>
      <c r="B62" s="442"/>
      <c r="C62" s="434" t="s">
        <v>12734</v>
      </c>
    </row>
    <row r="63" spans="1:12" ht="14.25" customHeight="1"/>
    <row r="64" spans="1:12" ht="14.25" customHeight="1">
      <c r="A64" s="431" t="s">
        <v>12658</v>
      </c>
    </row>
    <row r="65" spans="1:7" ht="14.25" customHeight="1">
      <c r="A65" s="420" t="s">
        <v>12659</v>
      </c>
      <c r="B65" s="433" t="s">
        <v>2986</v>
      </c>
      <c r="C65" s="433" t="s">
        <v>2985</v>
      </c>
      <c r="D65" s="433" t="s">
        <v>2984</v>
      </c>
      <c r="E65" s="433" t="s">
        <v>2983</v>
      </c>
    </row>
    <row r="66" spans="1:7" ht="14.25" customHeight="1">
      <c r="A66" s="420" t="s">
        <v>12660</v>
      </c>
      <c r="B66" s="432" t="s">
        <v>12661</v>
      </c>
      <c r="C66" s="432" t="s">
        <v>12643</v>
      </c>
      <c r="D66" s="432" t="s">
        <v>12662</v>
      </c>
      <c r="E66" s="432" t="s">
        <v>12663</v>
      </c>
      <c r="F66" s="433" t="s">
        <v>12625</v>
      </c>
      <c r="G66" s="433" t="s">
        <v>12626</v>
      </c>
    </row>
    <row r="67" spans="1:7" ht="14.25" customHeight="1">
      <c r="A67" s="420" t="s">
        <v>12664</v>
      </c>
      <c r="B67" s="432" t="s">
        <v>12665</v>
      </c>
      <c r="C67" s="432" t="s">
        <v>12666</v>
      </c>
      <c r="D67" s="433" t="s">
        <v>2984</v>
      </c>
      <c r="E67" s="433" t="s">
        <v>2983</v>
      </c>
    </row>
    <row r="68" spans="1:7" ht="14.25" customHeight="1"/>
    <row r="69" spans="1:7" ht="14.25" customHeight="1">
      <c r="A69" s="431" t="s">
        <v>12667</v>
      </c>
    </row>
    <row r="70" spans="1:7" ht="14.25" customHeight="1">
      <c r="A70" s="420" t="s">
        <v>12759</v>
      </c>
      <c r="B70" s="433" t="s">
        <v>2986</v>
      </c>
      <c r="C70" s="433" t="s">
        <v>3017</v>
      </c>
      <c r="D70" s="433" t="s">
        <v>3008</v>
      </c>
      <c r="E70" s="439" t="s">
        <v>2984</v>
      </c>
      <c r="F70" s="433" t="s">
        <v>2983</v>
      </c>
    </row>
    <row r="71" spans="1:7" ht="14.25" customHeight="1">
      <c r="A71" s="420" t="s">
        <v>12760</v>
      </c>
      <c r="B71" s="433" t="s">
        <v>2983</v>
      </c>
      <c r="C71" s="433" t="s">
        <v>12625</v>
      </c>
      <c r="D71" s="433" t="s">
        <v>12626</v>
      </c>
    </row>
    <row r="72" spans="1:7" ht="14.25" customHeight="1">
      <c r="A72" s="432" t="s">
        <v>12668</v>
      </c>
      <c r="B72" s="433" t="s">
        <v>2986</v>
      </c>
      <c r="C72" s="433" t="s">
        <v>2985</v>
      </c>
      <c r="D72" s="433" t="s">
        <v>2984</v>
      </c>
      <c r="E72" s="433" t="s">
        <v>2983</v>
      </c>
    </row>
    <row r="73" spans="1:7" ht="14.25" customHeight="1">
      <c r="A73" s="432" t="s">
        <v>12669</v>
      </c>
      <c r="B73" s="432" t="s">
        <v>12649</v>
      </c>
      <c r="C73" s="433" t="s">
        <v>12625</v>
      </c>
      <c r="D73" s="433" t="s">
        <v>12626</v>
      </c>
    </row>
    <row r="74" spans="1:7" ht="14.25" customHeight="1"/>
    <row r="75" spans="1:7" ht="14.25" customHeight="1">
      <c r="A75" s="426" t="s">
        <v>12670</v>
      </c>
    </row>
    <row r="76" spans="1:7" ht="14.25" customHeight="1">
      <c r="A76" s="432" t="s">
        <v>12671</v>
      </c>
      <c r="B76" s="433" t="s">
        <v>2986</v>
      </c>
      <c r="C76" s="433" t="s">
        <v>2985</v>
      </c>
      <c r="D76" s="433" t="s">
        <v>2984</v>
      </c>
      <c r="E76" s="433" t="s">
        <v>2983</v>
      </c>
    </row>
    <row r="77" spans="1:7" ht="14.25" customHeight="1">
      <c r="A77" s="432" t="s">
        <v>12672</v>
      </c>
      <c r="B77" s="433" t="s">
        <v>12610</v>
      </c>
      <c r="C77" s="433" t="s">
        <v>12625</v>
      </c>
      <c r="D77" s="433" t="s">
        <v>12626</v>
      </c>
    </row>
    <row r="78" spans="1:7" ht="14.25" customHeight="1">
      <c r="A78" s="432" t="s">
        <v>12673</v>
      </c>
      <c r="B78" s="433" t="s">
        <v>2986</v>
      </c>
      <c r="C78" s="433" t="s">
        <v>2985</v>
      </c>
      <c r="D78" s="433" t="s">
        <v>2984</v>
      </c>
      <c r="E78" s="433" t="s">
        <v>2983</v>
      </c>
    </row>
    <row r="79" spans="1:7" ht="14.25" customHeight="1">
      <c r="A79" s="432" t="s">
        <v>12674</v>
      </c>
      <c r="B79" s="433" t="s">
        <v>12610</v>
      </c>
      <c r="C79" s="433" t="s">
        <v>12625</v>
      </c>
      <c r="D79" s="433" t="s">
        <v>12626</v>
      </c>
    </row>
    <row r="80" spans="1:7" ht="14.25" customHeight="1"/>
    <row r="81" spans="1:6" ht="14.25" customHeight="1">
      <c r="A81" s="426" t="s">
        <v>12675</v>
      </c>
    </row>
    <row r="82" spans="1:6" ht="14.25" customHeight="1">
      <c r="A82" s="432" t="s">
        <v>12676</v>
      </c>
      <c r="B82" s="433" t="s">
        <v>2986</v>
      </c>
      <c r="C82" s="433" t="s">
        <v>2985</v>
      </c>
      <c r="D82" s="433" t="s">
        <v>2984</v>
      </c>
      <c r="E82" s="433" t="s">
        <v>2983</v>
      </c>
    </row>
    <row r="83" spans="1:6" ht="14.25" customHeight="1">
      <c r="A83" s="432" t="s">
        <v>12677</v>
      </c>
      <c r="B83" s="432" t="s">
        <v>12643</v>
      </c>
      <c r="C83" s="433" t="s">
        <v>12625</v>
      </c>
      <c r="D83" s="433" t="s">
        <v>12626</v>
      </c>
    </row>
    <row r="84" spans="1:6" ht="14.25" customHeight="1"/>
    <row r="85" spans="1:6" ht="14.25" customHeight="1">
      <c r="A85" s="426" t="s">
        <v>12678</v>
      </c>
    </row>
    <row r="86" spans="1:6" ht="14.25" customHeight="1">
      <c r="A86" s="432" t="s">
        <v>3115</v>
      </c>
      <c r="B86" s="433" t="s">
        <v>2986</v>
      </c>
      <c r="C86" s="433" t="s">
        <v>2985</v>
      </c>
      <c r="D86" s="433" t="s">
        <v>2984</v>
      </c>
      <c r="E86" s="433" t="s">
        <v>2983</v>
      </c>
    </row>
    <row r="87" spans="1:6" ht="14.25" customHeight="1">
      <c r="A87" s="432" t="s">
        <v>12679</v>
      </c>
      <c r="B87" s="432" t="s">
        <v>12680</v>
      </c>
      <c r="C87" s="433" t="s">
        <v>12625</v>
      </c>
      <c r="D87" s="433" t="s">
        <v>12626</v>
      </c>
    </row>
    <row r="88" spans="1:6" ht="14.25" customHeight="1">
      <c r="A88" s="432" t="s">
        <v>12681</v>
      </c>
      <c r="B88" s="433" t="s">
        <v>2986</v>
      </c>
      <c r="C88" s="433" t="s">
        <v>2985</v>
      </c>
      <c r="D88" s="433" t="s">
        <v>2984</v>
      </c>
      <c r="E88" s="433" t="s">
        <v>2983</v>
      </c>
    </row>
    <row r="89" spans="1:6" ht="14.25" customHeight="1">
      <c r="A89" s="432" t="s">
        <v>12682</v>
      </c>
      <c r="B89" s="432" t="s">
        <v>12680</v>
      </c>
      <c r="C89" s="433" t="s">
        <v>12625</v>
      </c>
      <c r="D89" s="433" t="s">
        <v>12626</v>
      </c>
    </row>
    <row r="90" spans="1:6" ht="14.25" customHeight="1"/>
    <row r="91" spans="1:6" ht="14.25" customHeight="1">
      <c r="A91" s="426" t="s">
        <v>12683</v>
      </c>
    </row>
    <row r="92" spans="1:6" ht="14.25" customHeight="1">
      <c r="A92" s="432" t="s">
        <v>3115</v>
      </c>
      <c r="B92" s="433" t="s">
        <v>2986</v>
      </c>
      <c r="C92" s="433" t="s">
        <v>2985</v>
      </c>
      <c r="D92" s="433" t="s">
        <v>2984</v>
      </c>
      <c r="E92" s="433" t="s">
        <v>2983</v>
      </c>
    </row>
    <row r="93" spans="1:6" ht="14.25" customHeight="1">
      <c r="A93" s="432" t="s">
        <v>12679</v>
      </c>
      <c r="B93" s="433" t="s">
        <v>12611</v>
      </c>
      <c r="C93" s="434" t="s">
        <v>12612</v>
      </c>
      <c r="D93" s="432" t="s">
        <v>12680</v>
      </c>
      <c r="E93" s="433" t="s">
        <v>12625</v>
      </c>
      <c r="F93" s="433" t="s">
        <v>12626</v>
      </c>
    </row>
    <row r="94" spans="1:6" ht="14.25" customHeight="1">
      <c r="A94" s="432" t="s">
        <v>12681</v>
      </c>
      <c r="B94" s="433" t="s">
        <v>2986</v>
      </c>
      <c r="C94" s="433" t="s">
        <v>2985</v>
      </c>
      <c r="D94" s="433" t="s">
        <v>2984</v>
      </c>
      <c r="E94" s="433" t="s">
        <v>2983</v>
      </c>
    </row>
    <row r="95" spans="1:6" ht="14.25" customHeight="1">
      <c r="A95" s="432" t="s">
        <v>12682</v>
      </c>
      <c r="B95" s="433" t="s">
        <v>12611</v>
      </c>
      <c r="C95" s="433" t="s">
        <v>12612</v>
      </c>
      <c r="D95" s="432" t="s">
        <v>12680</v>
      </c>
      <c r="E95" s="433" t="s">
        <v>12625</v>
      </c>
      <c r="F95" s="433" t="s">
        <v>12626</v>
      </c>
    </row>
    <row r="96" spans="1:6" ht="14.25" customHeight="1"/>
    <row r="97" spans="1:6" ht="14.25" customHeight="1">
      <c r="A97" s="426" t="s">
        <v>12684</v>
      </c>
    </row>
    <row r="98" spans="1:6" ht="14.25" customHeight="1">
      <c r="A98" s="432" t="s">
        <v>3115</v>
      </c>
      <c r="B98" s="433" t="s">
        <v>2986</v>
      </c>
      <c r="C98" s="433" t="s">
        <v>2985</v>
      </c>
      <c r="D98" s="433" t="s">
        <v>2984</v>
      </c>
      <c r="E98" s="433" t="s">
        <v>2983</v>
      </c>
    </row>
    <row r="99" spans="1:6" ht="14.25" customHeight="1">
      <c r="A99" s="432" t="s">
        <v>12679</v>
      </c>
      <c r="B99" s="433" t="s">
        <v>12611</v>
      </c>
      <c r="C99" s="432" t="s">
        <v>12680</v>
      </c>
      <c r="D99" s="432" t="s">
        <v>12685</v>
      </c>
      <c r="E99" s="433" t="s">
        <v>12625</v>
      </c>
      <c r="F99" s="433" t="s">
        <v>12626</v>
      </c>
    </row>
    <row r="100" spans="1:6" ht="14.25" customHeight="1">
      <c r="A100" s="432" t="s">
        <v>12681</v>
      </c>
      <c r="B100" s="433" t="s">
        <v>2986</v>
      </c>
      <c r="C100" s="433" t="s">
        <v>2985</v>
      </c>
      <c r="D100" s="433" t="s">
        <v>2984</v>
      </c>
      <c r="E100" s="433" t="s">
        <v>2983</v>
      </c>
    </row>
    <row r="101" spans="1:6" ht="14.25" customHeight="1">
      <c r="A101" s="432" t="s">
        <v>12682</v>
      </c>
      <c r="B101" s="433" t="s">
        <v>12611</v>
      </c>
      <c r="C101" s="433" t="s">
        <v>12612</v>
      </c>
      <c r="D101" s="432" t="s">
        <v>12685</v>
      </c>
      <c r="E101" s="433" t="s">
        <v>12625</v>
      </c>
      <c r="F101" s="433" t="s">
        <v>12626</v>
      </c>
    </row>
    <row r="102" spans="1:6" ht="14.25" customHeight="1">
      <c r="A102" s="432" t="s">
        <v>12686</v>
      </c>
      <c r="B102" s="433" t="s">
        <v>2986</v>
      </c>
      <c r="C102" s="433" t="s">
        <v>2985</v>
      </c>
      <c r="D102" s="433" t="s">
        <v>2984</v>
      </c>
      <c r="E102" s="433" t="s">
        <v>2983</v>
      </c>
    </row>
    <row r="103" spans="1:6" ht="14.25" customHeight="1">
      <c r="A103" s="432" t="s">
        <v>12687</v>
      </c>
      <c r="B103" s="432" t="s">
        <v>12685</v>
      </c>
      <c r="C103" s="433" t="s">
        <v>12625</v>
      </c>
      <c r="D103" s="433" t="s">
        <v>12626</v>
      </c>
    </row>
  </sheetData>
  <phoneticPr fontId="5"/>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FE02D-37B9-4B25-B105-56DCEC37EBCF}">
  <sheetPr>
    <tabColor rgb="FF92D050"/>
  </sheetPr>
  <dimension ref="A1:I989"/>
  <sheetViews>
    <sheetView zoomScale="82" zoomScaleNormal="82" workbookViewId="0">
      <pane xSplit="1" ySplit="1" topLeftCell="B614" activePane="bottomRight" state="frozen"/>
      <selection pane="topRight" activeCell="B1" sqref="B1"/>
      <selection pane="bottomLeft" activeCell="A2" sqref="A2"/>
      <selection pane="bottomRight" activeCell="B624" sqref="B624"/>
    </sheetView>
  </sheetViews>
  <sheetFormatPr defaultColWidth="8.625" defaultRowHeight="13.5"/>
  <cols>
    <col min="1" max="1" width="16.875" style="267" customWidth="1"/>
    <col min="2" max="9" width="31.75" style="267" customWidth="1"/>
    <col min="10" max="16384" width="8.625" style="267"/>
  </cols>
  <sheetData>
    <row r="1" spans="1:9">
      <c r="A1" s="381" t="s">
        <v>10548</v>
      </c>
      <c r="B1" s="381" t="s">
        <v>10549</v>
      </c>
      <c r="C1" s="382" t="s">
        <v>10550</v>
      </c>
      <c r="D1" s="383" t="s">
        <v>10551</v>
      </c>
      <c r="E1" s="384" t="s">
        <v>10552</v>
      </c>
      <c r="F1" s="385" t="s">
        <v>10553</v>
      </c>
      <c r="G1" s="386" t="s">
        <v>10554</v>
      </c>
      <c r="H1" s="387" t="s">
        <v>10555</v>
      </c>
      <c r="I1" s="388" t="s">
        <v>10556</v>
      </c>
    </row>
    <row r="2" spans="1:9" ht="27">
      <c r="A2" s="389" t="s">
        <v>10557</v>
      </c>
      <c r="B2" s="390" t="s">
        <v>10558</v>
      </c>
      <c r="C2" s="390" t="s">
        <v>10559</v>
      </c>
      <c r="D2" s="390" t="s">
        <v>10559</v>
      </c>
      <c r="E2" s="390" t="s">
        <v>10559</v>
      </c>
      <c r="F2" s="390" t="s">
        <v>10559</v>
      </c>
      <c r="G2" s="390" t="s">
        <v>10559</v>
      </c>
      <c r="H2" s="390" t="s">
        <v>10559</v>
      </c>
      <c r="I2" s="390" t="s">
        <v>10560</v>
      </c>
    </row>
    <row r="3" spans="1:9" ht="27">
      <c r="A3" s="389" t="s">
        <v>10561</v>
      </c>
      <c r="B3" s="390" t="s">
        <v>10558</v>
      </c>
      <c r="C3" s="390" t="s">
        <v>10562</v>
      </c>
      <c r="D3" s="390" t="s">
        <v>10559</v>
      </c>
      <c r="E3" s="390" t="s">
        <v>10559</v>
      </c>
      <c r="F3" s="390" t="s">
        <v>10559</v>
      </c>
      <c r="G3" s="390" t="s">
        <v>10559</v>
      </c>
      <c r="H3" s="390" t="s">
        <v>10559</v>
      </c>
      <c r="I3" s="390" t="s">
        <v>10562</v>
      </c>
    </row>
    <row r="4" spans="1:9" ht="27">
      <c r="A4" s="389" t="s">
        <v>10563</v>
      </c>
      <c r="B4" s="390" t="s">
        <v>10558</v>
      </c>
      <c r="C4" s="390" t="s">
        <v>10564</v>
      </c>
      <c r="D4" s="390" t="s">
        <v>10559</v>
      </c>
      <c r="E4" s="390" t="s">
        <v>10559</v>
      </c>
      <c r="F4" s="390" t="s">
        <v>10559</v>
      </c>
      <c r="G4" s="390" t="s">
        <v>10559</v>
      </c>
      <c r="H4" s="390" t="s">
        <v>10559</v>
      </c>
      <c r="I4" s="390" t="s">
        <v>10564</v>
      </c>
    </row>
    <row r="5" spans="1:9" ht="27">
      <c r="A5" s="389" t="s">
        <v>10565</v>
      </c>
      <c r="B5" s="390" t="s">
        <v>10558</v>
      </c>
      <c r="C5" s="390" t="s">
        <v>10566</v>
      </c>
      <c r="D5" s="390" t="s">
        <v>10559</v>
      </c>
      <c r="E5" s="390" t="s">
        <v>10559</v>
      </c>
      <c r="F5" s="390" t="s">
        <v>10559</v>
      </c>
      <c r="G5" s="390" t="s">
        <v>10559</v>
      </c>
      <c r="H5" s="390" t="s">
        <v>10559</v>
      </c>
      <c r="I5" s="390" t="s">
        <v>10566</v>
      </c>
    </row>
    <row r="6" spans="1:9" ht="40.5">
      <c r="A6" s="389" t="s">
        <v>10567</v>
      </c>
      <c r="B6" s="390" t="s">
        <v>10568</v>
      </c>
      <c r="C6" s="390" t="s">
        <v>10559</v>
      </c>
      <c r="D6" s="390" t="s">
        <v>10559</v>
      </c>
      <c r="E6" s="390" t="s">
        <v>10559</v>
      </c>
      <c r="F6" s="390" t="s">
        <v>10559</v>
      </c>
      <c r="G6" s="390" t="s">
        <v>10559</v>
      </c>
      <c r="H6" s="390" t="s">
        <v>10559</v>
      </c>
      <c r="I6" s="390" t="s">
        <v>10569</v>
      </c>
    </row>
    <row r="7" spans="1:9" ht="40.5">
      <c r="A7" s="389" t="s">
        <v>10570</v>
      </c>
      <c r="B7" s="390" t="s">
        <v>10568</v>
      </c>
      <c r="C7" s="390" t="s">
        <v>10571</v>
      </c>
      <c r="D7" s="390" t="s">
        <v>10559</v>
      </c>
      <c r="E7" s="390" t="s">
        <v>10559</v>
      </c>
      <c r="F7" s="390" t="s">
        <v>10559</v>
      </c>
      <c r="G7" s="390" t="s">
        <v>10559</v>
      </c>
      <c r="H7" s="390" t="s">
        <v>10559</v>
      </c>
      <c r="I7" s="390" t="s">
        <v>10571</v>
      </c>
    </row>
    <row r="8" spans="1:9" ht="40.5">
      <c r="A8" s="389" t="s">
        <v>10572</v>
      </c>
      <c r="B8" s="390" t="s">
        <v>10568</v>
      </c>
      <c r="C8" s="390" t="s">
        <v>10571</v>
      </c>
      <c r="D8" s="390" t="s">
        <v>10573</v>
      </c>
      <c r="E8" s="390" t="s">
        <v>10559</v>
      </c>
      <c r="F8" s="390" t="s">
        <v>10559</v>
      </c>
      <c r="G8" s="390" t="s">
        <v>10559</v>
      </c>
      <c r="H8" s="390" t="s">
        <v>10559</v>
      </c>
      <c r="I8" s="390" t="s">
        <v>10573</v>
      </c>
    </row>
    <row r="9" spans="1:9" ht="40.5">
      <c r="A9" s="389" t="s">
        <v>10574</v>
      </c>
      <c r="B9" s="390" t="s">
        <v>10568</v>
      </c>
      <c r="C9" s="390" t="s">
        <v>10571</v>
      </c>
      <c r="D9" s="390" t="s">
        <v>10575</v>
      </c>
      <c r="E9" s="390" t="s">
        <v>10559</v>
      </c>
      <c r="F9" s="390" t="s">
        <v>10559</v>
      </c>
      <c r="G9" s="390" t="s">
        <v>10559</v>
      </c>
      <c r="H9" s="390" t="s">
        <v>10559</v>
      </c>
      <c r="I9" s="390" t="s">
        <v>10575</v>
      </c>
    </row>
    <row r="10" spans="1:9" ht="40.5">
      <c r="A10" s="389" t="s">
        <v>10576</v>
      </c>
      <c r="B10" s="390" t="s">
        <v>10568</v>
      </c>
      <c r="C10" s="390" t="s">
        <v>10571</v>
      </c>
      <c r="D10" s="390" t="s">
        <v>10577</v>
      </c>
      <c r="E10" s="390" t="s">
        <v>10559</v>
      </c>
      <c r="F10" s="390" t="s">
        <v>10559</v>
      </c>
      <c r="G10" s="390" t="s">
        <v>10559</v>
      </c>
      <c r="H10" s="390" t="s">
        <v>10559</v>
      </c>
      <c r="I10" s="390" t="s">
        <v>10577</v>
      </c>
    </row>
    <row r="11" spans="1:9" ht="27">
      <c r="A11" s="389" t="s">
        <v>10578</v>
      </c>
      <c r="B11" s="390" t="s">
        <v>10579</v>
      </c>
      <c r="C11" s="390" t="s">
        <v>10559</v>
      </c>
      <c r="D11" s="390" t="s">
        <v>10559</v>
      </c>
      <c r="E11" s="390" t="s">
        <v>10559</v>
      </c>
      <c r="F11" s="390" t="s">
        <v>10559</v>
      </c>
      <c r="G11" s="390" t="s">
        <v>10559</v>
      </c>
      <c r="H11" s="390" t="s">
        <v>10559</v>
      </c>
      <c r="I11" s="390" t="s">
        <v>10580</v>
      </c>
    </row>
    <row r="12" spans="1:9" ht="27">
      <c r="A12" s="389" t="s">
        <v>10581</v>
      </c>
      <c r="B12" s="390" t="s">
        <v>10579</v>
      </c>
      <c r="C12" s="390" t="s">
        <v>10582</v>
      </c>
      <c r="D12" s="390" t="s">
        <v>10559</v>
      </c>
      <c r="E12" s="390" t="s">
        <v>10559</v>
      </c>
      <c r="F12" s="390" t="s">
        <v>10559</v>
      </c>
      <c r="G12" s="390" t="s">
        <v>10559</v>
      </c>
      <c r="H12" s="390" t="s">
        <v>10559</v>
      </c>
      <c r="I12" s="390" t="s">
        <v>10582</v>
      </c>
    </row>
    <row r="13" spans="1:9" ht="27">
      <c r="A13" s="389" t="s">
        <v>10583</v>
      </c>
      <c r="B13" s="390" t="s">
        <v>10579</v>
      </c>
      <c r="C13" s="390" t="s">
        <v>10582</v>
      </c>
      <c r="D13" s="390" t="s">
        <v>10584</v>
      </c>
      <c r="E13" s="390" t="s">
        <v>10559</v>
      </c>
      <c r="F13" s="390" t="s">
        <v>10559</v>
      </c>
      <c r="G13" s="390" t="s">
        <v>10559</v>
      </c>
      <c r="H13" s="390" t="s">
        <v>10559</v>
      </c>
      <c r="I13" s="390" t="s">
        <v>10584</v>
      </c>
    </row>
    <row r="14" spans="1:9" ht="40.5">
      <c r="A14" s="389" t="s">
        <v>10585</v>
      </c>
      <c r="B14" s="390" t="s">
        <v>10579</v>
      </c>
      <c r="C14" s="390" t="s">
        <v>10582</v>
      </c>
      <c r="D14" s="390" t="s">
        <v>10584</v>
      </c>
      <c r="E14" s="390" t="s">
        <v>10586</v>
      </c>
      <c r="F14" s="390" t="s">
        <v>10559</v>
      </c>
      <c r="G14" s="390" t="s">
        <v>10559</v>
      </c>
      <c r="H14" s="390" t="s">
        <v>10559</v>
      </c>
      <c r="I14" s="390" t="s">
        <v>10586</v>
      </c>
    </row>
    <row r="15" spans="1:9" ht="27">
      <c r="A15" s="389" t="s">
        <v>10587</v>
      </c>
      <c r="B15" s="390" t="s">
        <v>10579</v>
      </c>
      <c r="C15" s="390" t="s">
        <v>10582</v>
      </c>
      <c r="D15" s="390" t="s">
        <v>10584</v>
      </c>
      <c r="E15" s="390" t="s">
        <v>10588</v>
      </c>
      <c r="F15" s="390" t="s">
        <v>10559</v>
      </c>
      <c r="G15" s="390" t="s">
        <v>10559</v>
      </c>
      <c r="H15" s="390" t="s">
        <v>10559</v>
      </c>
      <c r="I15" s="390" t="s">
        <v>10588</v>
      </c>
    </row>
    <row r="16" spans="1:9" ht="27">
      <c r="A16" s="389" t="s">
        <v>10589</v>
      </c>
      <c r="B16" s="390" t="s">
        <v>10579</v>
      </c>
      <c r="C16" s="390" t="s">
        <v>10582</v>
      </c>
      <c r="D16" s="390" t="s">
        <v>10584</v>
      </c>
      <c r="E16" s="390" t="s">
        <v>10590</v>
      </c>
      <c r="F16" s="390" t="s">
        <v>10559</v>
      </c>
      <c r="G16" s="390" t="s">
        <v>10559</v>
      </c>
      <c r="H16" s="390" t="s">
        <v>10559</v>
      </c>
      <c r="I16" s="390" t="s">
        <v>10590</v>
      </c>
    </row>
    <row r="17" spans="1:9" ht="27">
      <c r="A17" s="389" t="s">
        <v>10591</v>
      </c>
      <c r="B17" s="390" t="s">
        <v>10579</v>
      </c>
      <c r="C17" s="390" t="s">
        <v>10592</v>
      </c>
      <c r="D17" s="390" t="s">
        <v>10559</v>
      </c>
      <c r="E17" s="390" t="s">
        <v>10559</v>
      </c>
      <c r="F17" s="390" t="s">
        <v>10559</v>
      </c>
      <c r="G17" s="390" t="s">
        <v>10559</v>
      </c>
      <c r="H17" s="390" t="s">
        <v>10559</v>
      </c>
      <c r="I17" s="390" t="s">
        <v>10592</v>
      </c>
    </row>
    <row r="18" spans="1:9" ht="27">
      <c r="A18" s="389" t="s">
        <v>10593</v>
      </c>
      <c r="B18" s="390" t="s">
        <v>10579</v>
      </c>
      <c r="C18" s="390" t="s">
        <v>10592</v>
      </c>
      <c r="D18" s="390" t="s">
        <v>10594</v>
      </c>
      <c r="E18" s="390" t="s">
        <v>10559</v>
      </c>
      <c r="F18" s="390" t="s">
        <v>10559</v>
      </c>
      <c r="G18" s="390" t="s">
        <v>10559</v>
      </c>
      <c r="H18" s="390" t="s">
        <v>10559</v>
      </c>
      <c r="I18" s="390" t="s">
        <v>10594</v>
      </c>
    </row>
    <row r="19" spans="1:9" ht="27">
      <c r="A19" s="389" t="s">
        <v>10595</v>
      </c>
      <c r="B19" s="390" t="s">
        <v>10579</v>
      </c>
      <c r="C19" s="390" t="s">
        <v>10592</v>
      </c>
      <c r="D19" s="390" t="s">
        <v>10594</v>
      </c>
      <c r="E19" s="390" t="s">
        <v>10596</v>
      </c>
      <c r="F19" s="390" t="s">
        <v>10559</v>
      </c>
      <c r="G19" s="390" t="s">
        <v>10559</v>
      </c>
      <c r="H19" s="390" t="s">
        <v>10559</v>
      </c>
      <c r="I19" s="390" t="s">
        <v>10596</v>
      </c>
    </row>
    <row r="20" spans="1:9" ht="27">
      <c r="A20" s="389" t="s">
        <v>10597</v>
      </c>
      <c r="B20" s="390" t="s">
        <v>10579</v>
      </c>
      <c r="C20" s="390" t="s">
        <v>10592</v>
      </c>
      <c r="D20" s="390" t="s">
        <v>10594</v>
      </c>
      <c r="E20" s="390" t="s">
        <v>10598</v>
      </c>
      <c r="F20" s="390" t="s">
        <v>10559</v>
      </c>
      <c r="G20" s="390" t="s">
        <v>10559</v>
      </c>
      <c r="H20" s="390" t="s">
        <v>10559</v>
      </c>
      <c r="I20" s="390" t="s">
        <v>10598</v>
      </c>
    </row>
    <row r="21" spans="1:9" ht="27">
      <c r="A21" s="389" t="s">
        <v>10599</v>
      </c>
      <c r="B21" s="390" t="s">
        <v>10579</v>
      </c>
      <c r="C21" s="390" t="s">
        <v>10592</v>
      </c>
      <c r="D21" s="390" t="s">
        <v>10594</v>
      </c>
      <c r="E21" s="390" t="s">
        <v>10600</v>
      </c>
      <c r="F21" s="390" t="s">
        <v>10559</v>
      </c>
      <c r="G21" s="390" t="s">
        <v>10559</v>
      </c>
      <c r="H21" s="390" t="s">
        <v>10559</v>
      </c>
      <c r="I21" s="390" t="s">
        <v>10600</v>
      </c>
    </row>
    <row r="22" spans="1:9" ht="27">
      <c r="A22" s="389" t="s">
        <v>10601</v>
      </c>
      <c r="B22" s="390" t="s">
        <v>10602</v>
      </c>
      <c r="C22" s="390" t="s">
        <v>10559</v>
      </c>
      <c r="D22" s="390" t="s">
        <v>10559</v>
      </c>
      <c r="E22" s="390" t="s">
        <v>10559</v>
      </c>
      <c r="F22" s="390" t="s">
        <v>10559</v>
      </c>
      <c r="G22" s="390" t="s">
        <v>10559</v>
      </c>
      <c r="H22" s="390" t="s">
        <v>10559</v>
      </c>
      <c r="I22" s="390" t="s">
        <v>10603</v>
      </c>
    </row>
    <row r="23" spans="1:9" ht="27">
      <c r="A23" s="389" t="s">
        <v>10604</v>
      </c>
      <c r="B23" s="390" t="s">
        <v>10602</v>
      </c>
      <c r="C23" s="390" t="s">
        <v>10605</v>
      </c>
      <c r="D23" s="390" t="s">
        <v>10559</v>
      </c>
      <c r="E23" s="390" t="s">
        <v>10559</v>
      </c>
      <c r="F23" s="390" t="s">
        <v>10559</v>
      </c>
      <c r="G23" s="390" t="s">
        <v>10559</v>
      </c>
      <c r="H23" s="390" t="s">
        <v>10559</v>
      </c>
      <c r="I23" s="390" t="s">
        <v>10605</v>
      </c>
    </row>
    <row r="24" spans="1:9" ht="27">
      <c r="A24" s="389" t="s">
        <v>10606</v>
      </c>
      <c r="B24" s="390" t="s">
        <v>10602</v>
      </c>
      <c r="C24" s="390" t="s">
        <v>10607</v>
      </c>
      <c r="D24" s="390" t="s">
        <v>10559</v>
      </c>
      <c r="E24" s="390" t="s">
        <v>10559</v>
      </c>
      <c r="F24" s="390" t="s">
        <v>10559</v>
      </c>
      <c r="G24" s="390" t="s">
        <v>10559</v>
      </c>
      <c r="H24" s="390" t="s">
        <v>10559</v>
      </c>
      <c r="I24" s="390" t="s">
        <v>10607</v>
      </c>
    </row>
    <row r="25" spans="1:9" ht="27">
      <c r="A25" s="389" t="s">
        <v>10608</v>
      </c>
      <c r="B25" s="390" t="s">
        <v>10602</v>
      </c>
      <c r="C25" s="390" t="s">
        <v>10609</v>
      </c>
      <c r="D25" s="390" t="s">
        <v>10559</v>
      </c>
      <c r="E25" s="390" t="s">
        <v>10559</v>
      </c>
      <c r="F25" s="390" t="s">
        <v>10559</v>
      </c>
      <c r="G25" s="390" t="s">
        <v>10559</v>
      </c>
      <c r="H25" s="390" t="s">
        <v>10559</v>
      </c>
      <c r="I25" s="390" t="s">
        <v>10609</v>
      </c>
    </row>
    <row r="26" spans="1:9" ht="40.5">
      <c r="A26" s="389" t="s">
        <v>10610</v>
      </c>
      <c r="B26" s="390" t="s">
        <v>10602</v>
      </c>
      <c r="C26" s="390" t="s">
        <v>10611</v>
      </c>
      <c r="D26" s="390" t="s">
        <v>10559</v>
      </c>
      <c r="E26" s="390" t="s">
        <v>10559</v>
      </c>
      <c r="F26" s="390" t="s">
        <v>10559</v>
      </c>
      <c r="G26" s="390" t="s">
        <v>10559</v>
      </c>
      <c r="H26" s="390" t="s">
        <v>10559</v>
      </c>
      <c r="I26" s="390" t="s">
        <v>10611</v>
      </c>
    </row>
    <row r="27" spans="1:9" ht="27">
      <c r="A27" s="389" t="s">
        <v>10612</v>
      </c>
      <c r="B27" s="390" t="s">
        <v>10602</v>
      </c>
      <c r="C27" s="390" t="s">
        <v>10613</v>
      </c>
      <c r="D27" s="390" t="s">
        <v>10559</v>
      </c>
      <c r="E27" s="390" t="s">
        <v>10559</v>
      </c>
      <c r="F27" s="390" t="s">
        <v>10559</v>
      </c>
      <c r="G27" s="390" t="s">
        <v>10559</v>
      </c>
      <c r="H27" s="390" t="s">
        <v>10559</v>
      </c>
      <c r="I27" s="390" t="s">
        <v>10613</v>
      </c>
    </row>
    <row r="28" spans="1:9" ht="27">
      <c r="A28" s="389" t="s">
        <v>10614</v>
      </c>
      <c r="B28" s="390" t="s">
        <v>10602</v>
      </c>
      <c r="C28" s="390" t="s">
        <v>10615</v>
      </c>
      <c r="D28" s="390" t="s">
        <v>10559</v>
      </c>
      <c r="E28" s="390" t="s">
        <v>10559</v>
      </c>
      <c r="F28" s="390" t="s">
        <v>10559</v>
      </c>
      <c r="G28" s="390" t="s">
        <v>10559</v>
      </c>
      <c r="H28" s="390" t="s">
        <v>10559</v>
      </c>
      <c r="I28" s="390" t="s">
        <v>10615</v>
      </c>
    </row>
    <row r="29" spans="1:9" ht="40.5">
      <c r="A29" s="389" t="s">
        <v>10616</v>
      </c>
      <c r="B29" s="390" t="s">
        <v>10602</v>
      </c>
      <c r="C29" s="390" t="s">
        <v>10617</v>
      </c>
      <c r="D29" s="390" t="s">
        <v>10559</v>
      </c>
      <c r="E29" s="390" t="s">
        <v>10559</v>
      </c>
      <c r="F29" s="390" t="s">
        <v>10559</v>
      </c>
      <c r="G29" s="390" t="s">
        <v>10559</v>
      </c>
      <c r="H29" s="390" t="s">
        <v>10559</v>
      </c>
      <c r="I29" s="390" t="s">
        <v>10617</v>
      </c>
    </row>
    <row r="30" spans="1:9" ht="27">
      <c r="A30" s="389" t="s">
        <v>10618</v>
      </c>
      <c r="B30" s="390" t="s">
        <v>10602</v>
      </c>
      <c r="C30" s="390" t="s">
        <v>10619</v>
      </c>
      <c r="D30" s="390" t="s">
        <v>10559</v>
      </c>
      <c r="E30" s="390" t="s">
        <v>10559</v>
      </c>
      <c r="F30" s="390" t="s">
        <v>10559</v>
      </c>
      <c r="G30" s="390" t="s">
        <v>10559</v>
      </c>
      <c r="H30" s="390" t="s">
        <v>10559</v>
      </c>
      <c r="I30" s="390" t="s">
        <v>10619</v>
      </c>
    </row>
    <row r="31" spans="1:9" ht="27">
      <c r="A31" s="389" t="s">
        <v>10620</v>
      </c>
      <c r="B31" s="390" t="s">
        <v>10602</v>
      </c>
      <c r="C31" s="390" t="s">
        <v>10621</v>
      </c>
      <c r="D31" s="390" t="s">
        <v>10559</v>
      </c>
      <c r="E31" s="390" t="s">
        <v>10559</v>
      </c>
      <c r="F31" s="390" t="s">
        <v>10559</v>
      </c>
      <c r="G31" s="390" t="s">
        <v>10559</v>
      </c>
      <c r="H31" s="390" t="s">
        <v>10559</v>
      </c>
      <c r="I31" s="390" t="s">
        <v>10621</v>
      </c>
    </row>
    <row r="32" spans="1:9" ht="27">
      <c r="A32" s="389" t="s">
        <v>10622</v>
      </c>
      <c r="B32" s="390" t="s">
        <v>10602</v>
      </c>
      <c r="C32" s="390" t="s">
        <v>10623</v>
      </c>
      <c r="D32" s="390" t="s">
        <v>10559</v>
      </c>
      <c r="E32" s="390" t="s">
        <v>10559</v>
      </c>
      <c r="F32" s="390" t="s">
        <v>10559</v>
      </c>
      <c r="G32" s="390" t="s">
        <v>10559</v>
      </c>
      <c r="H32" s="390" t="s">
        <v>10559</v>
      </c>
      <c r="I32" s="390" t="s">
        <v>10623</v>
      </c>
    </row>
    <row r="33" spans="1:9" ht="27">
      <c r="A33" s="389" t="s">
        <v>10624</v>
      </c>
      <c r="B33" s="390" t="s">
        <v>10602</v>
      </c>
      <c r="C33" s="390" t="s">
        <v>10625</v>
      </c>
      <c r="D33" s="390" t="s">
        <v>10559</v>
      </c>
      <c r="E33" s="390" t="s">
        <v>10559</v>
      </c>
      <c r="F33" s="390" t="s">
        <v>10559</v>
      </c>
      <c r="G33" s="390" t="s">
        <v>10559</v>
      </c>
      <c r="H33" s="390" t="s">
        <v>10559</v>
      </c>
      <c r="I33" s="390" t="s">
        <v>10625</v>
      </c>
    </row>
    <row r="34" spans="1:9" ht="27">
      <c r="A34" s="389" t="s">
        <v>10626</v>
      </c>
      <c r="B34" s="390" t="s">
        <v>10602</v>
      </c>
      <c r="C34" s="390" t="s">
        <v>10625</v>
      </c>
      <c r="D34" s="390" t="s">
        <v>10627</v>
      </c>
      <c r="E34" s="390" t="s">
        <v>10559</v>
      </c>
      <c r="F34" s="390" t="s">
        <v>10559</v>
      </c>
      <c r="G34" s="390" t="s">
        <v>10559</v>
      </c>
      <c r="H34" s="390" t="s">
        <v>10559</v>
      </c>
      <c r="I34" s="390" t="s">
        <v>10627</v>
      </c>
    </row>
    <row r="35" spans="1:9" ht="27">
      <c r="A35" s="389" t="s">
        <v>10628</v>
      </c>
      <c r="B35" s="390" t="s">
        <v>10602</v>
      </c>
      <c r="C35" s="390" t="s">
        <v>10629</v>
      </c>
      <c r="D35" s="390" t="s">
        <v>10559</v>
      </c>
      <c r="E35" s="390" t="s">
        <v>10559</v>
      </c>
      <c r="F35" s="390" t="s">
        <v>10559</v>
      </c>
      <c r="G35" s="390" t="s">
        <v>10559</v>
      </c>
      <c r="H35" s="390" t="s">
        <v>10559</v>
      </c>
      <c r="I35" s="390" t="s">
        <v>10629</v>
      </c>
    </row>
    <row r="36" spans="1:9" ht="27">
      <c r="A36" s="389" t="s">
        <v>10630</v>
      </c>
      <c r="B36" s="390" t="s">
        <v>10602</v>
      </c>
      <c r="C36" s="390" t="s">
        <v>10629</v>
      </c>
      <c r="D36" s="390" t="s">
        <v>10631</v>
      </c>
      <c r="E36" s="390" t="s">
        <v>10559</v>
      </c>
      <c r="F36" s="390" t="s">
        <v>10559</v>
      </c>
      <c r="G36" s="390" t="s">
        <v>10559</v>
      </c>
      <c r="H36" s="390" t="s">
        <v>10559</v>
      </c>
      <c r="I36" s="390" t="s">
        <v>10631</v>
      </c>
    </row>
    <row r="37" spans="1:9" ht="27">
      <c r="A37" s="389" t="s">
        <v>10632</v>
      </c>
      <c r="B37" s="390" t="s">
        <v>10602</v>
      </c>
      <c r="C37" s="390" t="s">
        <v>10629</v>
      </c>
      <c r="D37" s="390" t="s">
        <v>10633</v>
      </c>
      <c r="E37" s="390" t="s">
        <v>10559</v>
      </c>
      <c r="F37" s="390" t="s">
        <v>10559</v>
      </c>
      <c r="G37" s="390" t="s">
        <v>10559</v>
      </c>
      <c r="H37" s="390" t="s">
        <v>10559</v>
      </c>
      <c r="I37" s="390" t="s">
        <v>10633</v>
      </c>
    </row>
    <row r="38" spans="1:9" ht="27">
      <c r="A38" s="389" t="s">
        <v>10634</v>
      </c>
      <c r="B38" s="390" t="s">
        <v>10602</v>
      </c>
      <c r="C38" s="390" t="s">
        <v>10629</v>
      </c>
      <c r="D38" s="390" t="s">
        <v>10635</v>
      </c>
      <c r="E38" s="390" t="s">
        <v>10559</v>
      </c>
      <c r="F38" s="390" t="s">
        <v>10559</v>
      </c>
      <c r="G38" s="390" t="s">
        <v>10559</v>
      </c>
      <c r="H38" s="390" t="s">
        <v>10559</v>
      </c>
      <c r="I38" s="390" t="s">
        <v>10635</v>
      </c>
    </row>
    <row r="39" spans="1:9" ht="27">
      <c r="A39" s="389" t="s">
        <v>10636</v>
      </c>
      <c r="B39" s="390" t="s">
        <v>10602</v>
      </c>
      <c r="C39" s="390" t="s">
        <v>10637</v>
      </c>
      <c r="D39" s="390" t="s">
        <v>10559</v>
      </c>
      <c r="E39" s="390" t="s">
        <v>10559</v>
      </c>
      <c r="F39" s="390" t="s">
        <v>10559</v>
      </c>
      <c r="G39" s="390" t="s">
        <v>10559</v>
      </c>
      <c r="H39" s="390" t="s">
        <v>10559</v>
      </c>
      <c r="I39" s="390" t="s">
        <v>10637</v>
      </c>
    </row>
    <row r="40" spans="1:9">
      <c r="A40" s="389" t="s">
        <v>10638</v>
      </c>
      <c r="B40" s="390" t="s">
        <v>10639</v>
      </c>
      <c r="C40" s="390" t="s">
        <v>10559</v>
      </c>
      <c r="D40" s="390" t="s">
        <v>10559</v>
      </c>
      <c r="E40" s="390" t="s">
        <v>10559</v>
      </c>
      <c r="F40" s="390" t="s">
        <v>10559</v>
      </c>
      <c r="G40" s="390" t="s">
        <v>10559</v>
      </c>
      <c r="H40" s="390" t="s">
        <v>10559</v>
      </c>
      <c r="I40" s="390" t="s">
        <v>10640</v>
      </c>
    </row>
    <row r="41" spans="1:9" ht="27">
      <c r="A41" s="389" t="s">
        <v>10641</v>
      </c>
      <c r="B41" s="390" t="s">
        <v>10639</v>
      </c>
      <c r="C41" s="390" t="s">
        <v>10642</v>
      </c>
      <c r="D41" s="390" t="s">
        <v>10559</v>
      </c>
      <c r="E41" s="390" t="s">
        <v>10559</v>
      </c>
      <c r="F41" s="390" t="s">
        <v>10559</v>
      </c>
      <c r="G41" s="390" t="s">
        <v>10559</v>
      </c>
      <c r="H41" s="390" t="s">
        <v>10559</v>
      </c>
      <c r="I41" s="390" t="s">
        <v>10642</v>
      </c>
    </row>
    <row r="42" spans="1:9" ht="27">
      <c r="A42" s="389" t="s">
        <v>10643</v>
      </c>
      <c r="B42" s="390" t="s">
        <v>10639</v>
      </c>
      <c r="C42" s="390" t="s">
        <v>10644</v>
      </c>
      <c r="D42" s="390" t="s">
        <v>10559</v>
      </c>
      <c r="E42" s="390" t="s">
        <v>10559</v>
      </c>
      <c r="F42" s="390" t="s">
        <v>10559</v>
      </c>
      <c r="G42" s="390" t="s">
        <v>10559</v>
      </c>
      <c r="H42" s="390" t="s">
        <v>10559</v>
      </c>
      <c r="I42" s="390" t="s">
        <v>10644</v>
      </c>
    </row>
    <row r="43" spans="1:9">
      <c r="A43" s="389" t="s">
        <v>10645</v>
      </c>
      <c r="B43" s="390" t="s">
        <v>10639</v>
      </c>
      <c r="C43" s="390" t="s">
        <v>10646</v>
      </c>
      <c r="D43" s="390" t="s">
        <v>10559</v>
      </c>
      <c r="E43" s="390" t="s">
        <v>10559</v>
      </c>
      <c r="F43" s="390" t="s">
        <v>10559</v>
      </c>
      <c r="G43" s="390" t="s">
        <v>10559</v>
      </c>
      <c r="H43" s="390" t="s">
        <v>10559</v>
      </c>
      <c r="I43" s="390" t="s">
        <v>10646</v>
      </c>
    </row>
    <row r="44" spans="1:9" ht="27">
      <c r="A44" s="389" t="s">
        <v>10647</v>
      </c>
      <c r="B44" s="390" t="s">
        <v>10639</v>
      </c>
      <c r="C44" s="390" t="s">
        <v>10646</v>
      </c>
      <c r="D44" s="390" t="s">
        <v>10648</v>
      </c>
      <c r="E44" s="390" t="s">
        <v>10559</v>
      </c>
      <c r="F44" s="390" t="s">
        <v>10559</v>
      </c>
      <c r="G44" s="390" t="s">
        <v>10559</v>
      </c>
      <c r="H44" s="390" t="s">
        <v>10559</v>
      </c>
      <c r="I44" s="390" t="s">
        <v>10648</v>
      </c>
    </row>
    <row r="45" spans="1:9" ht="27">
      <c r="A45" s="389" t="s">
        <v>10649</v>
      </c>
      <c r="B45" s="390" t="s">
        <v>10639</v>
      </c>
      <c r="C45" s="390" t="s">
        <v>10646</v>
      </c>
      <c r="D45" s="390" t="s">
        <v>10650</v>
      </c>
      <c r="E45" s="390" t="s">
        <v>10559</v>
      </c>
      <c r="F45" s="390" t="s">
        <v>10559</v>
      </c>
      <c r="G45" s="390" t="s">
        <v>10559</v>
      </c>
      <c r="H45" s="390" t="s">
        <v>10559</v>
      </c>
      <c r="I45" s="390" t="s">
        <v>10650</v>
      </c>
    </row>
    <row r="46" spans="1:9" ht="27">
      <c r="A46" s="389" t="s">
        <v>10651</v>
      </c>
      <c r="B46" s="390" t="s">
        <v>10639</v>
      </c>
      <c r="C46" s="390" t="s">
        <v>10646</v>
      </c>
      <c r="D46" s="390" t="s">
        <v>10652</v>
      </c>
      <c r="E46" s="390" t="s">
        <v>10559</v>
      </c>
      <c r="F46" s="390" t="s">
        <v>10559</v>
      </c>
      <c r="G46" s="390" t="s">
        <v>10559</v>
      </c>
      <c r="H46" s="390" t="s">
        <v>10559</v>
      </c>
      <c r="I46" s="390" t="s">
        <v>10652</v>
      </c>
    </row>
    <row r="47" spans="1:9" ht="27">
      <c r="A47" s="389" t="s">
        <v>10653</v>
      </c>
      <c r="B47" s="390" t="s">
        <v>10639</v>
      </c>
      <c r="C47" s="390" t="s">
        <v>10646</v>
      </c>
      <c r="D47" s="390" t="s">
        <v>10654</v>
      </c>
      <c r="E47" s="390" t="s">
        <v>10559</v>
      </c>
      <c r="F47" s="390" t="s">
        <v>10559</v>
      </c>
      <c r="G47" s="390" t="s">
        <v>10559</v>
      </c>
      <c r="H47" s="390" t="s">
        <v>10559</v>
      </c>
      <c r="I47" s="390" t="s">
        <v>10654</v>
      </c>
    </row>
    <row r="48" spans="1:9">
      <c r="A48" s="389" t="s">
        <v>10655</v>
      </c>
      <c r="B48" s="390" t="s">
        <v>10639</v>
      </c>
      <c r="C48" s="390" t="s">
        <v>10656</v>
      </c>
      <c r="D48" s="390" t="s">
        <v>10559</v>
      </c>
      <c r="E48" s="390" t="s">
        <v>10559</v>
      </c>
      <c r="F48" s="390" t="s">
        <v>10559</v>
      </c>
      <c r="G48" s="390" t="s">
        <v>10559</v>
      </c>
      <c r="H48" s="390" t="s">
        <v>10559</v>
      </c>
      <c r="I48" s="390" t="s">
        <v>10656</v>
      </c>
    </row>
    <row r="49" spans="1:9" ht="27">
      <c r="A49" s="389" t="s">
        <v>10657</v>
      </c>
      <c r="B49" s="390" t="s">
        <v>10639</v>
      </c>
      <c r="C49" s="390" t="s">
        <v>10656</v>
      </c>
      <c r="D49" s="390" t="s">
        <v>10658</v>
      </c>
      <c r="E49" s="390" t="s">
        <v>10559</v>
      </c>
      <c r="F49" s="390" t="s">
        <v>10559</v>
      </c>
      <c r="G49" s="390" t="s">
        <v>10559</v>
      </c>
      <c r="H49" s="390" t="s">
        <v>10559</v>
      </c>
      <c r="I49" s="390" t="s">
        <v>10658</v>
      </c>
    </row>
    <row r="50" spans="1:9" ht="27">
      <c r="A50" s="389" t="s">
        <v>10659</v>
      </c>
      <c r="B50" s="390" t="s">
        <v>10639</v>
      </c>
      <c r="C50" s="390" t="s">
        <v>10656</v>
      </c>
      <c r="D50" s="390" t="s">
        <v>10660</v>
      </c>
      <c r="E50" s="390" t="s">
        <v>10559</v>
      </c>
      <c r="F50" s="390" t="s">
        <v>10559</v>
      </c>
      <c r="G50" s="390" t="s">
        <v>10559</v>
      </c>
      <c r="H50" s="390" t="s">
        <v>10559</v>
      </c>
      <c r="I50" s="390" t="s">
        <v>10660</v>
      </c>
    </row>
    <row r="51" spans="1:9">
      <c r="A51" s="389" t="s">
        <v>10661</v>
      </c>
      <c r="B51" s="390" t="s">
        <v>10639</v>
      </c>
      <c r="C51" s="390" t="s">
        <v>10662</v>
      </c>
      <c r="D51" s="390" t="s">
        <v>10559</v>
      </c>
      <c r="E51" s="390" t="s">
        <v>10559</v>
      </c>
      <c r="F51" s="390" t="s">
        <v>10559</v>
      </c>
      <c r="G51" s="390" t="s">
        <v>10559</v>
      </c>
      <c r="H51" s="390" t="s">
        <v>10559</v>
      </c>
      <c r="I51" s="390" t="s">
        <v>10662</v>
      </c>
    </row>
    <row r="52" spans="1:9" ht="27">
      <c r="A52" s="389" t="s">
        <v>10663</v>
      </c>
      <c r="B52" s="390" t="s">
        <v>10639</v>
      </c>
      <c r="C52" s="390" t="s">
        <v>10664</v>
      </c>
      <c r="D52" s="390" t="s">
        <v>10559</v>
      </c>
      <c r="E52" s="390" t="s">
        <v>10559</v>
      </c>
      <c r="F52" s="390" t="s">
        <v>10559</v>
      </c>
      <c r="G52" s="390" t="s">
        <v>10559</v>
      </c>
      <c r="H52" s="390" t="s">
        <v>10559</v>
      </c>
      <c r="I52" s="390" t="s">
        <v>10664</v>
      </c>
    </row>
    <row r="53" spans="1:9">
      <c r="A53" s="389" t="s">
        <v>10665</v>
      </c>
      <c r="B53" s="390" t="s">
        <v>10639</v>
      </c>
      <c r="C53" s="390" t="s">
        <v>10666</v>
      </c>
      <c r="D53" s="390" t="s">
        <v>10559</v>
      </c>
      <c r="E53" s="390" t="s">
        <v>10559</v>
      </c>
      <c r="F53" s="390" t="s">
        <v>10559</v>
      </c>
      <c r="G53" s="390" t="s">
        <v>10559</v>
      </c>
      <c r="H53" s="390" t="s">
        <v>10559</v>
      </c>
      <c r="I53" s="390" t="s">
        <v>10666</v>
      </c>
    </row>
    <row r="54" spans="1:9" ht="27">
      <c r="A54" s="389" t="s">
        <v>10667</v>
      </c>
      <c r="B54" s="390" t="s">
        <v>10639</v>
      </c>
      <c r="C54" s="390" t="s">
        <v>10666</v>
      </c>
      <c r="D54" s="390" t="s">
        <v>10668</v>
      </c>
      <c r="E54" s="390" t="s">
        <v>10559</v>
      </c>
      <c r="F54" s="390" t="s">
        <v>10559</v>
      </c>
      <c r="G54" s="390" t="s">
        <v>10559</v>
      </c>
      <c r="H54" s="390" t="s">
        <v>10559</v>
      </c>
      <c r="I54" s="390" t="s">
        <v>10668</v>
      </c>
    </row>
    <row r="55" spans="1:9" ht="27">
      <c r="A55" s="389" t="s">
        <v>10669</v>
      </c>
      <c r="B55" s="390" t="s">
        <v>10639</v>
      </c>
      <c r="C55" s="390" t="s">
        <v>10666</v>
      </c>
      <c r="D55" s="390" t="s">
        <v>10670</v>
      </c>
      <c r="E55" s="390" t="s">
        <v>10559</v>
      </c>
      <c r="F55" s="390" t="s">
        <v>10559</v>
      </c>
      <c r="G55" s="390" t="s">
        <v>10559</v>
      </c>
      <c r="H55" s="390" t="s">
        <v>10559</v>
      </c>
      <c r="I55" s="390" t="s">
        <v>10670</v>
      </c>
    </row>
    <row r="56" spans="1:9" ht="27">
      <c r="A56" s="389" t="s">
        <v>10671</v>
      </c>
      <c r="B56" s="390" t="s">
        <v>10639</v>
      </c>
      <c r="C56" s="390" t="s">
        <v>10666</v>
      </c>
      <c r="D56" s="390" t="s">
        <v>10672</v>
      </c>
      <c r="E56" s="390" t="s">
        <v>10559</v>
      </c>
      <c r="F56" s="390" t="s">
        <v>10559</v>
      </c>
      <c r="G56" s="390" t="s">
        <v>10559</v>
      </c>
      <c r="H56" s="390" t="s">
        <v>10559</v>
      </c>
      <c r="I56" s="390" t="s">
        <v>10672</v>
      </c>
    </row>
    <row r="57" spans="1:9" ht="27">
      <c r="A57" s="389" t="s">
        <v>10673</v>
      </c>
      <c r="B57" s="390" t="s">
        <v>10639</v>
      </c>
      <c r="C57" s="390" t="s">
        <v>10666</v>
      </c>
      <c r="D57" s="390" t="s">
        <v>10674</v>
      </c>
      <c r="E57" s="390" t="s">
        <v>10559</v>
      </c>
      <c r="F57" s="390" t="s">
        <v>10559</v>
      </c>
      <c r="G57" s="390" t="s">
        <v>10559</v>
      </c>
      <c r="H57" s="390" t="s">
        <v>10559</v>
      </c>
      <c r="I57" s="390" t="s">
        <v>10674</v>
      </c>
    </row>
    <row r="58" spans="1:9" ht="27">
      <c r="A58" s="389" t="s">
        <v>10675</v>
      </c>
      <c r="B58" s="390" t="s">
        <v>10639</v>
      </c>
      <c r="C58" s="390" t="s">
        <v>10666</v>
      </c>
      <c r="D58" s="390" t="s">
        <v>10676</v>
      </c>
      <c r="E58" s="390" t="s">
        <v>10559</v>
      </c>
      <c r="F58" s="390" t="s">
        <v>10559</v>
      </c>
      <c r="G58" s="390" t="s">
        <v>10559</v>
      </c>
      <c r="H58" s="390" t="s">
        <v>10559</v>
      </c>
      <c r="I58" s="390" t="s">
        <v>10676</v>
      </c>
    </row>
    <row r="59" spans="1:9" ht="27">
      <c r="A59" s="389" t="s">
        <v>10677</v>
      </c>
      <c r="B59" s="390" t="s">
        <v>10639</v>
      </c>
      <c r="C59" s="390" t="s">
        <v>10666</v>
      </c>
      <c r="D59" s="390" t="s">
        <v>10678</v>
      </c>
      <c r="E59" s="390" t="s">
        <v>10559</v>
      </c>
      <c r="F59" s="390" t="s">
        <v>10559</v>
      </c>
      <c r="G59" s="390" t="s">
        <v>10559</v>
      </c>
      <c r="H59" s="390" t="s">
        <v>10559</v>
      </c>
      <c r="I59" s="390" t="s">
        <v>10678</v>
      </c>
    </row>
    <row r="60" spans="1:9" ht="27">
      <c r="A60" s="389" t="s">
        <v>10679</v>
      </c>
      <c r="B60" s="390" t="s">
        <v>10639</v>
      </c>
      <c r="C60" s="390" t="s">
        <v>10666</v>
      </c>
      <c r="D60" s="390" t="s">
        <v>10680</v>
      </c>
      <c r="E60" s="390" t="s">
        <v>10559</v>
      </c>
      <c r="F60" s="390" t="s">
        <v>10559</v>
      </c>
      <c r="G60" s="390" t="s">
        <v>10559</v>
      </c>
      <c r="H60" s="390" t="s">
        <v>10559</v>
      </c>
      <c r="I60" s="390" t="s">
        <v>10680</v>
      </c>
    </row>
    <row r="61" spans="1:9" ht="27">
      <c r="A61" s="389" t="s">
        <v>10681</v>
      </c>
      <c r="B61" s="390" t="s">
        <v>10639</v>
      </c>
      <c r="C61" s="390" t="s">
        <v>10666</v>
      </c>
      <c r="D61" s="390" t="s">
        <v>10682</v>
      </c>
      <c r="E61" s="390" t="s">
        <v>10559</v>
      </c>
      <c r="F61" s="390" t="s">
        <v>10559</v>
      </c>
      <c r="G61" s="390" t="s">
        <v>10559</v>
      </c>
      <c r="H61" s="390" t="s">
        <v>10559</v>
      </c>
      <c r="I61" s="390" t="s">
        <v>10682</v>
      </c>
    </row>
    <row r="62" spans="1:9" ht="27">
      <c r="A62" s="389" t="s">
        <v>10683</v>
      </c>
      <c r="B62" s="390" t="s">
        <v>10639</v>
      </c>
      <c r="C62" s="390" t="s">
        <v>10666</v>
      </c>
      <c r="D62" s="390" t="s">
        <v>10684</v>
      </c>
      <c r="E62" s="390" t="s">
        <v>10559</v>
      </c>
      <c r="F62" s="390" t="s">
        <v>10559</v>
      </c>
      <c r="G62" s="390" t="s">
        <v>10559</v>
      </c>
      <c r="H62" s="390" t="s">
        <v>10559</v>
      </c>
      <c r="I62" s="390" t="s">
        <v>10684</v>
      </c>
    </row>
    <row r="63" spans="1:9" ht="27">
      <c r="A63" s="389" t="s">
        <v>10685</v>
      </c>
      <c r="B63" s="390" t="s">
        <v>10639</v>
      </c>
      <c r="C63" s="390" t="s">
        <v>10666</v>
      </c>
      <c r="D63" s="390" t="s">
        <v>10686</v>
      </c>
      <c r="E63" s="390" t="s">
        <v>10559</v>
      </c>
      <c r="F63" s="390" t="s">
        <v>10559</v>
      </c>
      <c r="G63" s="390" t="s">
        <v>10559</v>
      </c>
      <c r="H63" s="390" t="s">
        <v>10559</v>
      </c>
      <c r="I63" s="390" t="s">
        <v>10686</v>
      </c>
    </row>
    <row r="64" spans="1:9">
      <c r="A64" s="389" t="s">
        <v>10687</v>
      </c>
      <c r="B64" s="390" t="s">
        <v>10688</v>
      </c>
      <c r="C64" s="390" t="s">
        <v>10559</v>
      </c>
      <c r="D64" s="390" t="s">
        <v>10559</v>
      </c>
      <c r="E64" s="390" t="s">
        <v>10559</v>
      </c>
      <c r="F64" s="390" t="s">
        <v>10559</v>
      </c>
      <c r="G64" s="390" t="s">
        <v>10559</v>
      </c>
      <c r="H64" s="390" t="s">
        <v>10559</v>
      </c>
      <c r="I64" s="390" t="s">
        <v>10689</v>
      </c>
    </row>
    <row r="65" spans="1:9" ht="27">
      <c r="A65" s="389" t="s">
        <v>10690</v>
      </c>
      <c r="B65" s="390" t="s">
        <v>10688</v>
      </c>
      <c r="C65" s="390" t="s">
        <v>10691</v>
      </c>
      <c r="D65" s="390" t="s">
        <v>10559</v>
      </c>
      <c r="E65" s="390" t="s">
        <v>10559</v>
      </c>
      <c r="F65" s="390" t="s">
        <v>10559</v>
      </c>
      <c r="G65" s="390" t="s">
        <v>10559</v>
      </c>
      <c r="H65" s="390" t="s">
        <v>10559</v>
      </c>
      <c r="I65" s="390" t="s">
        <v>10691</v>
      </c>
    </row>
    <row r="66" spans="1:9" ht="27">
      <c r="A66" s="389" t="s">
        <v>10692</v>
      </c>
      <c r="B66" s="390" t="s">
        <v>10688</v>
      </c>
      <c r="C66" s="390" t="s">
        <v>10693</v>
      </c>
      <c r="D66" s="390" t="s">
        <v>10559</v>
      </c>
      <c r="E66" s="390" t="s">
        <v>10559</v>
      </c>
      <c r="F66" s="390" t="s">
        <v>10559</v>
      </c>
      <c r="G66" s="390" t="s">
        <v>10559</v>
      </c>
      <c r="H66" s="390" t="s">
        <v>10559</v>
      </c>
      <c r="I66" s="390" t="s">
        <v>10693</v>
      </c>
    </row>
    <row r="67" spans="1:9" ht="27">
      <c r="A67" s="389" t="s">
        <v>10694</v>
      </c>
      <c r="B67" s="390" t="s">
        <v>10688</v>
      </c>
      <c r="C67" s="390" t="s">
        <v>10695</v>
      </c>
      <c r="D67" s="390" t="s">
        <v>10559</v>
      </c>
      <c r="E67" s="390" t="s">
        <v>10559</v>
      </c>
      <c r="F67" s="390" t="s">
        <v>10559</v>
      </c>
      <c r="G67" s="390" t="s">
        <v>10559</v>
      </c>
      <c r="H67" s="390" t="s">
        <v>10559</v>
      </c>
      <c r="I67" s="390" t="s">
        <v>10695</v>
      </c>
    </row>
    <row r="68" spans="1:9" ht="27">
      <c r="A68" s="389" t="s">
        <v>10696</v>
      </c>
      <c r="B68" s="390" t="s">
        <v>10688</v>
      </c>
      <c r="C68" s="390" t="s">
        <v>10697</v>
      </c>
      <c r="D68" s="390" t="s">
        <v>10559</v>
      </c>
      <c r="E68" s="390" t="s">
        <v>10559</v>
      </c>
      <c r="F68" s="390" t="s">
        <v>10559</v>
      </c>
      <c r="G68" s="390" t="s">
        <v>10559</v>
      </c>
      <c r="H68" s="390" t="s">
        <v>10559</v>
      </c>
      <c r="I68" s="390" t="s">
        <v>10697</v>
      </c>
    </row>
    <row r="69" spans="1:9" ht="27">
      <c r="A69" s="389" t="s">
        <v>10698</v>
      </c>
      <c r="B69" s="390" t="s">
        <v>10688</v>
      </c>
      <c r="C69" s="390" t="s">
        <v>10697</v>
      </c>
      <c r="D69" s="390" t="s">
        <v>10699</v>
      </c>
      <c r="E69" s="390" t="s">
        <v>10559</v>
      </c>
      <c r="F69" s="390" t="s">
        <v>10559</v>
      </c>
      <c r="G69" s="390" t="s">
        <v>10559</v>
      </c>
      <c r="H69" s="390" t="s">
        <v>10559</v>
      </c>
      <c r="I69" s="390" t="s">
        <v>10699</v>
      </c>
    </row>
    <row r="70" spans="1:9" ht="40.5">
      <c r="A70" s="389" t="s">
        <v>10700</v>
      </c>
      <c r="B70" s="390" t="s">
        <v>10688</v>
      </c>
      <c r="C70" s="390" t="s">
        <v>10697</v>
      </c>
      <c r="D70" s="390" t="s">
        <v>10701</v>
      </c>
      <c r="E70" s="390" t="s">
        <v>10559</v>
      </c>
      <c r="F70" s="390" t="s">
        <v>10559</v>
      </c>
      <c r="G70" s="390" t="s">
        <v>10559</v>
      </c>
      <c r="H70" s="390" t="s">
        <v>10559</v>
      </c>
      <c r="I70" s="390" t="s">
        <v>10701</v>
      </c>
    </row>
    <row r="71" spans="1:9" ht="27">
      <c r="A71" s="389" t="s">
        <v>10702</v>
      </c>
      <c r="B71" s="390" t="s">
        <v>10688</v>
      </c>
      <c r="C71" s="390" t="s">
        <v>10697</v>
      </c>
      <c r="D71" s="390" t="s">
        <v>10703</v>
      </c>
      <c r="E71" s="390" t="s">
        <v>10559</v>
      </c>
      <c r="F71" s="390" t="s">
        <v>10559</v>
      </c>
      <c r="G71" s="390" t="s">
        <v>10559</v>
      </c>
      <c r="H71" s="390" t="s">
        <v>10559</v>
      </c>
      <c r="I71" s="390" t="s">
        <v>10703</v>
      </c>
    </row>
    <row r="72" spans="1:9" ht="27">
      <c r="A72" s="389" t="s">
        <v>10704</v>
      </c>
      <c r="B72" s="390" t="s">
        <v>10688</v>
      </c>
      <c r="C72" s="390" t="s">
        <v>10697</v>
      </c>
      <c r="D72" s="390" t="s">
        <v>10705</v>
      </c>
      <c r="E72" s="390" t="s">
        <v>10559</v>
      </c>
      <c r="F72" s="390" t="s">
        <v>10559</v>
      </c>
      <c r="G72" s="390" t="s">
        <v>10559</v>
      </c>
      <c r="H72" s="390" t="s">
        <v>10559</v>
      </c>
      <c r="I72" s="390" t="s">
        <v>10705</v>
      </c>
    </row>
    <row r="73" spans="1:9" ht="27">
      <c r="A73" s="389" t="s">
        <v>10706</v>
      </c>
      <c r="B73" s="390" t="s">
        <v>10688</v>
      </c>
      <c r="C73" s="390" t="s">
        <v>10707</v>
      </c>
      <c r="D73" s="390" t="s">
        <v>10559</v>
      </c>
      <c r="E73" s="390" t="s">
        <v>10559</v>
      </c>
      <c r="F73" s="390" t="s">
        <v>10559</v>
      </c>
      <c r="G73" s="390" t="s">
        <v>10559</v>
      </c>
      <c r="H73" s="390" t="s">
        <v>10559</v>
      </c>
      <c r="I73" s="390" t="s">
        <v>10707</v>
      </c>
    </row>
    <row r="74" spans="1:9" ht="27">
      <c r="A74" s="389" t="s">
        <v>10708</v>
      </c>
      <c r="B74" s="390" t="s">
        <v>10688</v>
      </c>
      <c r="C74" s="390" t="s">
        <v>10707</v>
      </c>
      <c r="D74" s="390" t="s">
        <v>10709</v>
      </c>
      <c r="E74" s="390" t="s">
        <v>10559</v>
      </c>
      <c r="F74" s="390" t="s">
        <v>10559</v>
      </c>
      <c r="G74" s="390" t="s">
        <v>10559</v>
      </c>
      <c r="H74" s="390" t="s">
        <v>10559</v>
      </c>
      <c r="I74" s="390" t="s">
        <v>10709</v>
      </c>
    </row>
    <row r="75" spans="1:9" ht="27">
      <c r="A75" s="389" t="s">
        <v>10710</v>
      </c>
      <c r="B75" s="390" t="s">
        <v>10688</v>
      </c>
      <c r="C75" s="390" t="s">
        <v>10707</v>
      </c>
      <c r="D75" s="390" t="s">
        <v>10711</v>
      </c>
      <c r="E75" s="390" t="s">
        <v>10559</v>
      </c>
      <c r="F75" s="390" t="s">
        <v>10559</v>
      </c>
      <c r="G75" s="390" t="s">
        <v>10559</v>
      </c>
      <c r="H75" s="390" t="s">
        <v>10559</v>
      </c>
      <c r="I75" s="390" t="s">
        <v>10711</v>
      </c>
    </row>
    <row r="76" spans="1:9" ht="40.5">
      <c r="A76" s="389" t="s">
        <v>10712</v>
      </c>
      <c r="B76" s="390" t="s">
        <v>10688</v>
      </c>
      <c r="C76" s="390" t="s">
        <v>10707</v>
      </c>
      <c r="D76" s="390" t="s">
        <v>10713</v>
      </c>
      <c r="E76" s="390" t="s">
        <v>10559</v>
      </c>
      <c r="F76" s="390" t="s">
        <v>10559</v>
      </c>
      <c r="G76" s="390" t="s">
        <v>10559</v>
      </c>
      <c r="H76" s="390" t="s">
        <v>10559</v>
      </c>
      <c r="I76" s="390" t="s">
        <v>10713</v>
      </c>
    </row>
    <row r="77" spans="1:9" ht="27">
      <c r="A77" s="389" t="s">
        <v>10714</v>
      </c>
      <c r="B77" s="390" t="s">
        <v>10688</v>
      </c>
      <c r="C77" s="390" t="s">
        <v>10707</v>
      </c>
      <c r="D77" s="390" t="s">
        <v>10715</v>
      </c>
      <c r="E77" s="390" t="s">
        <v>10559</v>
      </c>
      <c r="F77" s="390" t="s">
        <v>10559</v>
      </c>
      <c r="G77" s="390" t="s">
        <v>10559</v>
      </c>
      <c r="H77" s="390" t="s">
        <v>10559</v>
      </c>
      <c r="I77" s="390" t="s">
        <v>10715</v>
      </c>
    </row>
    <row r="78" spans="1:9" ht="40.5">
      <c r="A78" s="389" t="s">
        <v>10716</v>
      </c>
      <c r="B78" s="390" t="s">
        <v>10688</v>
      </c>
      <c r="C78" s="390" t="s">
        <v>10707</v>
      </c>
      <c r="D78" s="390" t="s">
        <v>10717</v>
      </c>
      <c r="E78" s="390" t="s">
        <v>10559</v>
      </c>
      <c r="F78" s="390" t="s">
        <v>10559</v>
      </c>
      <c r="G78" s="390" t="s">
        <v>10559</v>
      </c>
      <c r="H78" s="390" t="s">
        <v>10559</v>
      </c>
      <c r="I78" s="390" t="s">
        <v>10717</v>
      </c>
    </row>
    <row r="79" spans="1:9" ht="40.5">
      <c r="A79" s="389" t="s">
        <v>10718</v>
      </c>
      <c r="B79" s="390" t="s">
        <v>10688</v>
      </c>
      <c r="C79" s="390" t="s">
        <v>10719</v>
      </c>
      <c r="D79" s="390" t="s">
        <v>10559</v>
      </c>
      <c r="E79" s="390" t="s">
        <v>10559</v>
      </c>
      <c r="F79" s="390" t="s">
        <v>10559</v>
      </c>
      <c r="G79" s="390" t="s">
        <v>10559</v>
      </c>
      <c r="H79" s="390" t="s">
        <v>10559</v>
      </c>
      <c r="I79" s="390" t="s">
        <v>10719</v>
      </c>
    </row>
    <row r="80" spans="1:9" ht="54">
      <c r="A80" s="389" t="s">
        <v>10720</v>
      </c>
      <c r="B80" s="390" t="s">
        <v>10688</v>
      </c>
      <c r="C80" s="390" t="s">
        <v>10719</v>
      </c>
      <c r="D80" s="390" t="s">
        <v>10721</v>
      </c>
      <c r="E80" s="390" t="s">
        <v>10559</v>
      </c>
      <c r="F80" s="390" t="s">
        <v>10559</v>
      </c>
      <c r="G80" s="390" t="s">
        <v>10559</v>
      </c>
      <c r="H80" s="390" t="s">
        <v>10559</v>
      </c>
      <c r="I80" s="390" t="s">
        <v>10721</v>
      </c>
    </row>
    <row r="81" spans="1:9" ht="40.5">
      <c r="A81" s="389" t="s">
        <v>10722</v>
      </c>
      <c r="B81" s="390" t="s">
        <v>10688</v>
      </c>
      <c r="C81" s="390" t="s">
        <v>10719</v>
      </c>
      <c r="D81" s="390" t="s">
        <v>10723</v>
      </c>
      <c r="E81" s="390" t="s">
        <v>10559</v>
      </c>
      <c r="F81" s="390" t="s">
        <v>10559</v>
      </c>
      <c r="G81" s="390" t="s">
        <v>10559</v>
      </c>
      <c r="H81" s="390" t="s">
        <v>10559</v>
      </c>
      <c r="I81" s="390" t="s">
        <v>10723</v>
      </c>
    </row>
    <row r="82" spans="1:9" ht="40.5">
      <c r="A82" s="389" t="s">
        <v>10724</v>
      </c>
      <c r="B82" s="390" t="s">
        <v>10688</v>
      </c>
      <c r="C82" s="390" t="s">
        <v>10719</v>
      </c>
      <c r="D82" s="390" t="s">
        <v>10725</v>
      </c>
      <c r="E82" s="390" t="s">
        <v>10559</v>
      </c>
      <c r="F82" s="390" t="s">
        <v>10559</v>
      </c>
      <c r="G82" s="390" t="s">
        <v>10559</v>
      </c>
      <c r="H82" s="390" t="s">
        <v>10559</v>
      </c>
      <c r="I82" s="390" t="s">
        <v>10725</v>
      </c>
    </row>
    <row r="83" spans="1:9" ht="40.5">
      <c r="A83" s="389" t="s">
        <v>10726</v>
      </c>
      <c r="B83" s="390" t="s">
        <v>10688</v>
      </c>
      <c r="C83" s="390" t="s">
        <v>10719</v>
      </c>
      <c r="D83" s="390" t="s">
        <v>10727</v>
      </c>
      <c r="E83" s="390" t="s">
        <v>10559</v>
      </c>
      <c r="F83" s="390" t="s">
        <v>10559</v>
      </c>
      <c r="G83" s="390" t="s">
        <v>10559</v>
      </c>
      <c r="H83" s="390" t="s">
        <v>10559</v>
      </c>
      <c r="I83" s="390" t="s">
        <v>10727</v>
      </c>
    </row>
    <row r="84" spans="1:9" ht="40.5">
      <c r="A84" s="389" t="s">
        <v>10728</v>
      </c>
      <c r="B84" s="390" t="s">
        <v>10688</v>
      </c>
      <c r="C84" s="390" t="s">
        <v>10729</v>
      </c>
      <c r="D84" s="390" t="s">
        <v>10559</v>
      </c>
      <c r="E84" s="390" t="s">
        <v>10559</v>
      </c>
      <c r="F84" s="390" t="s">
        <v>10559</v>
      </c>
      <c r="G84" s="390" t="s">
        <v>10559</v>
      </c>
      <c r="H84" s="390" t="s">
        <v>10559</v>
      </c>
      <c r="I84" s="390" t="s">
        <v>10729</v>
      </c>
    </row>
    <row r="85" spans="1:9" ht="27">
      <c r="A85" s="389" t="s">
        <v>10730</v>
      </c>
      <c r="B85" s="390" t="s">
        <v>10688</v>
      </c>
      <c r="C85" s="390" t="s">
        <v>10731</v>
      </c>
      <c r="D85" s="390" t="s">
        <v>10559</v>
      </c>
      <c r="E85" s="390" t="s">
        <v>10559</v>
      </c>
      <c r="F85" s="390" t="s">
        <v>10559</v>
      </c>
      <c r="G85" s="390" t="s">
        <v>10559</v>
      </c>
      <c r="H85" s="390" t="s">
        <v>10559</v>
      </c>
      <c r="I85" s="390" t="s">
        <v>10731</v>
      </c>
    </row>
    <row r="86" spans="1:9">
      <c r="A86" s="389" t="s">
        <v>10732</v>
      </c>
      <c r="B86" s="390" t="s">
        <v>10688</v>
      </c>
      <c r="C86" s="390" t="s">
        <v>10733</v>
      </c>
      <c r="D86" s="390" t="s">
        <v>10559</v>
      </c>
      <c r="E86" s="390" t="s">
        <v>10559</v>
      </c>
      <c r="F86" s="390" t="s">
        <v>10559</v>
      </c>
      <c r="G86" s="390" t="s">
        <v>10559</v>
      </c>
      <c r="H86" s="390" t="s">
        <v>10559</v>
      </c>
      <c r="I86" s="390" t="s">
        <v>10733</v>
      </c>
    </row>
    <row r="87" spans="1:9" ht="27">
      <c r="A87" s="389" t="s">
        <v>10734</v>
      </c>
      <c r="B87" s="390" t="s">
        <v>10688</v>
      </c>
      <c r="C87" s="390" t="s">
        <v>10733</v>
      </c>
      <c r="D87" s="390" t="s">
        <v>10735</v>
      </c>
      <c r="E87" s="390" t="s">
        <v>10559</v>
      </c>
      <c r="F87" s="390" t="s">
        <v>10559</v>
      </c>
      <c r="G87" s="390" t="s">
        <v>10559</v>
      </c>
      <c r="H87" s="390" t="s">
        <v>10559</v>
      </c>
      <c r="I87" s="390" t="s">
        <v>10735</v>
      </c>
    </row>
    <row r="88" spans="1:9" ht="27">
      <c r="A88" s="389" t="s">
        <v>10736</v>
      </c>
      <c r="B88" s="390" t="s">
        <v>10688</v>
      </c>
      <c r="C88" s="390" t="s">
        <v>10737</v>
      </c>
      <c r="D88" s="390" t="s">
        <v>10559</v>
      </c>
      <c r="E88" s="390" t="s">
        <v>10559</v>
      </c>
      <c r="F88" s="390" t="s">
        <v>10559</v>
      </c>
      <c r="G88" s="390" t="s">
        <v>10559</v>
      </c>
      <c r="H88" s="390" t="s">
        <v>10559</v>
      </c>
      <c r="I88" s="390" t="s">
        <v>10737</v>
      </c>
    </row>
    <row r="89" spans="1:9" ht="27">
      <c r="A89" s="389" t="s">
        <v>10738</v>
      </c>
      <c r="B89" s="390" t="s">
        <v>10688</v>
      </c>
      <c r="C89" s="390" t="s">
        <v>10739</v>
      </c>
      <c r="D89" s="390" t="s">
        <v>10559</v>
      </c>
      <c r="E89" s="390" t="s">
        <v>10559</v>
      </c>
      <c r="F89" s="390" t="s">
        <v>10559</v>
      </c>
      <c r="G89" s="390" t="s">
        <v>10559</v>
      </c>
      <c r="H89" s="390" t="s">
        <v>10559</v>
      </c>
      <c r="I89" s="390" t="s">
        <v>10739</v>
      </c>
    </row>
    <row r="90" spans="1:9">
      <c r="A90" s="389" t="s">
        <v>10740</v>
      </c>
      <c r="B90" s="390" t="s">
        <v>10741</v>
      </c>
      <c r="C90" s="390" t="s">
        <v>10559</v>
      </c>
      <c r="D90" s="390" t="s">
        <v>10559</v>
      </c>
      <c r="E90" s="390" t="s">
        <v>10559</v>
      </c>
      <c r="F90" s="390" t="s">
        <v>10559</v>
      </c>
      <c r="G90" s="390" t="s">
        <v>10559</v>
      </c>
      <c r="H90" s="390" t="s">
        <v>10559</v>
      </c>
      <c r="I90" s="390" t="s">
        <v>10742</v>
      </c>
    </row>
    <row r="91" spans="1:9" ht="27">
      <c r="A91" s="389" t="s">
        <v>10743</v>
      </c>
      <c r="B91" s="390" t="s">
        <v>10741</v>
      </c>
      <c r="C91" s="390" t="s">
        <v>10744</v>
      </c>
      <c r="D91" s="390" t="s">
        <v>10559</v>
      </c>
      <c r="E91" s="390" t="s">
        <v>10559</v>
      </c>
      <c r="F91" s="390" t="s">
        <v>10559</v>
      </c>
      <c r="G91" s="390" t="s">
        <v>10559</v>
      </c>
      <c r="H91" s="390" t="s">
        <v>10559</v>
      </c>
      <c r="I91" s="390" t="s">
        <v>10744</v>
      </c>
    </row>
    <row r="92" spans="1:9" ht="27">
      <c r="A92" s="389" t="s">
        <v>10745</v>
      </c>
      <c r="B92" s="390" t="s">
        <v>10741</v>
      </c>
      <c r="C92" s="390" t="s">
        <v>10746</v>
      </c>
      <c r="D92" s="390" t="s">
        <v>10559</v>
      </c>
      <c r="E92" s="390" t="s">
        <v>10559</v>
      </c>
      <c r="F92" s="390" t="s">
        <v>10559</v>
      </c>
      <c r="G92" s="390" t="s">
        <v>10559</v>
      </c>
      <c r="H92" s="390" t="s">
        <v>10559</v>
      </c>
      <c r="I92" s="390" t="s">
        <v>10746</v>
      </c>
    </row>
    <row r="93" spans="1:9" ht="27">
      <c r="A93" s="389" t="s">
        <v>10747</v>
      </c>
      <c r="B93" s="390" t="s">
        <v>10741</v>
      </c>
      <c r="C93" s="390" t="s">
        <v>10746</v>
      </c>
      <c r="D93" s="390" t="s">
        <v>10748</v>
      </c>
      <c r="E93" s="390" t="s">
        <v>10559</v>
      </c>
      <c r="F93" s="390" t="s">
        <v>10559</v>
      </c>
      <c r="G93" s="390" t="s">
        <v>10559</v>
      </c>
      <c r="H93" s="390" t="s">
        <v>10559</v>
      </c>
      <c r="I93" s="390" t="s">
        <v>10748</v>
      </c>
    </row>
    <row r="94" spans="1:9" ht="27">
      <c r="A94" s="389" t="s">
        <v>10749</v>
      </c>
      <c r="B94" s="390" t="s">
        <v>10741</v>
      </c>
      <c r="C94" s="390" t="s">
        <v>10750</v>
      </c>
      <c r="D94" s="390" t="s">
        <v>10559</v>
      </c>
      <c r="E94" s="390" t="s">
        <v>10559</v>
      </c>
      <c r="F94" s="390" t="s">
        <v>10559</v>
      </c>
      <c r="G94" s="390" t="s">
        <v>10559</v>
      </c>
      <c r="H94" s="390" t="s">
        <v>10559</v>
      </c>
      <c r="I94" s="390" t="s">
        <v>10750</v>
      </c>
    </row>
    <row r="95" spans="1:9" ht="27">
      <c r="A95" s="389" t="s">
        <v>10751</v>
      </c>
      <c r="B95" s="390" t="s">
        <v>10741</v>
      </c>
      <c r="C95" s="390" t="s">
        <v>10750</v>
      </c>
      <c r="D95" s="390" t="s">
        <v>10752</v>
      </c>
      <c r="E95" s="390" t="s">
        <v>10559</v>
      </c>
      <c r="F95" s="390" t="s">
        <v>10559</v>
      </c>
      <c r="G95" s="390" t="s">
        <v>10559</v>
      </c>
      <c r="H95" s="390" t="s">
        <v>10559</v>
      </c>
      <c r="I95" s="390" t="s">
        <v>10752</v>
      </c>
    </row>
    <row r="96" spans="1:9" ht="27">
      <c r="A96" s="389" t="s">
        <v>10753</v>
      </c>
      <c r="B96" s="390" t="s">
        <v>10741</v>
      </c>
      <c r="C96" s="390" t="s">
        <v>10750</v>
      </c>
      <c r="D96" s="390" t="s">
        <v>10754</v>
      </c>
      <c r="E96" s="390" t="s">
        <v>10559</v>
      </c>
      <c r="F96" s="390" t="s">
        <v>10559</v>
      </c>
      <c r="G96" s="390" t="s">
        <v>10559</v>
      </c>
      <c r="H96" s="390" t="s">
        <v>10559</v>
      </c>
      <c r="I96" s="390" t="s">
        <v>10754</v>
      </c>
    </row>
    <row r="97" spans="1:9" ht="27">
      <c r="A97" s="389" t="s">
        <v>10755</v>
      </c>
      <c r="B97" s="390" t="s">
        <v>10741</v>
      </c>
      <c r="C97" s="390" t="s">
        <v>10750</v>
      </c>
      <c r="D97" s="390" t="s">
        <v>10754</v>
      </c>
      <c r="E97" s="390" t="s">
        <v>10756</v>
      </c>
      <c r="F97" s="390" t="s">
        <v>10559</v>
      </c>
      <c r="G97" s="390" t="s">
        <v>10559</v>
      </c>
      <c r="H97" s="390" t="s">
        <v>10559</v>
      </c>
      <c r="I97" s="390" t="s">
        <v>10756</v>
      </c>
    </row>
    <row r="98" spans="1:9" ht="27">
      <c r="A98" s="389" t="s">
        <v>10757</v>
      </c>
      <c r="B98" s="390" t="s">
        <v>10741</v>
      </c>
      <c r="C98" s="390" t="s">
        <v>10750</v>
      </c>
      <c r="D98" s="390" t="s">
        <v>10754</v>
      </c>
      <c r="E98" s="390" t="s">
        <v>10758</v>
      </c>
      <c r="F98" s="390" t="s">
        <v>10559</v>
      </c>
      <c r="G98" s="390" t="s">
        <v>10559</v>
      </c>
      <c r="H98" s="390" t="s">
        <v>10559</v>
      </c>
      <c r="I98" s="390" t="s">
        <v>10758</v>
      </c>
    </row>
    <row r="99" spans="1:9" ht="27">
      <c r="A99" s="389" t="s">
        <v>10759</v>
      </c>
      <c r="B99" s="390" t="s">
        <v>10741</v>
      </c>
      <c r="C99" s="390" t="s">
        <v>10750</v>
      </c>
      <c r="D99" s="390" t="s">
        <v>10754</v>
      </c>
      <c r="E99" s="390" t="s">
        <v>10760</v>
      </c>
      <c r="F99" s="390" t="s">
        <v>10559</v>
      </c>
      <c r="G99" s="390" t="s">
        <v>10559</v>
      </c>
      <c r="H99" s="390" t="s">
        <v>10559</v>
      </c>
      <c r="I99" s="390" t="s">
        <v>10760</v>
      </c>
    </row>
    <row r="100" spans="1:9" ht="27">
      <c r="A100" s="389" t="s">
        <v>10761</v>
      </c>
      <c r="B100" s="390" t="s">
        <v>10741</v>
      </c>
      <c r="C100" s="390" t="s">
        <v>10762</v>
      </c>
      <c r="D100" s="390" t="s">
        <v>10559</v>
      </c>
      <c r="E100" s="390" t="s">
        <v>10559</v>
      </c>
      <c r="F100" s="390" t="s">
        <v>10559</v>
      </c>
      <c r="G100" s="390" t="s">
        <v>10559</v>
      </c>
      <c r="H100" s="390" t="s">
        <v>10559</v>
      </c>
      <c r="I100" s="390" t="s">
        <v>10762</v>
      </c>
    </row>
    <row r="101" spans="1:9" ht="27">
      <c r="A101" s="389" t="s">
        <v>10763</v>
      </c>
      <c r="B101" s="390" t="s">
        <v>10741</v>
      </c>
      <c r="C101" s="390" t="s">
        <v>10764</v>
      </c>
      <c r="D101" s="390" t="s">
        <v>10559</v>
      </c>
      <c r="E101" s="390" t="s">
        <v>10559</v>
      </c>
      <c r="F101" s="390" t="s">
        <v>10559</v>
      </c>
      <c r="G101" s="390" t="s">
        <v>10559</v>
      </c>
      <c r="H101" s="390" t="s">
        <v>10559</v>
      </c>
      <c r="I101" s="390" t="s">
        <v>10764</v>
      </c>
    </row>
    <row r="102" spans="1:9">
      <c r="A102" s="389" t="s">
        <v>10765</v>
      </c>
      <c r="B102" s="390" t="s">
        <v>10741</v>
      </c>
      <c r="C102" s="390" t="s">
        <v>10766</v>
      </c>
      <c r="D102" s="390" t="s">
        <v>10559</v>
      </c>
      <c r="E102" s="390" t="s">
        <v>10559</v>
      </c>
      <c r="F102" s="390" t="s">
        <v>10559</v>
      </c>
      <c r="G102" s="390" t="s">
        <v>10559</v>
      </c>
      <c r="H102" s="390" t="s">
        <v>10559</v>
      </c>
      <c r="I102" s="390" t="s">
        <v>10766</v>
      </c>
    </row>
    <row r="103" spans="1:9">
      <c r="A103" s="389" t="s">
        <v>10767</v>
      </c>
      <c r="B103" s="390" t="s">
        <v>10741</v>
      </c>
      <c r="C103" s="390" t="s">
        <v>10766</v>
      </c>
      <c r="D103" s="390" t="s">
        <v>10768</v>
      </c>
      <c r="E103" s="390" t="s">
        <v>10559</v>
      </c>
      <c r="F103" s="390" t="s">
        <v>10559</v>
      </c>
      <c r="G103" s="390" t="s">
        <v>10559</v>
      </c>
      <c r="H103" s="390" t="s">
        <v>10559</v>
      </c>
      <c r="I103" s="390" t="s">
        <v>10768</v>
      </c>
    </row>
    <row r="104" spans="1:9" ht="27">
      <c r="A104" s="389" t="s">
        <v>10769</v>
      </c>
      <c r="B104" s="390" t="s">
        <v>10741</v>
      </c>
      <c r="C104" s="390" t="s">
        <v>10770</v>
      </c>
      <c r="D104" s="390" t="s">
        <v>10559</v>
      </c>
      <c r="E104" s="390" t="s">
        <v>10559</v>
      </c>
      <c r="F104" s="390" t="s">
        <v>10559</v>
      </c>
      <c r="G104" s="390" t="s">
        <v>10559</v>
      </c>
      <c r="H104" s="390" t="s">
        <v>10559</v>
      </c>
      <c r="I104" s="390" t="s">
        <v>10770</v>
      </c>
    </row>
    <row r="105" spans="1:9" ht="27">
      <c r="A105" s="389" t="s">
        <v>10771</v>
      </c>
      <c r="B105" s="390" t="s">
        <v>10741</v>
      </c>
      <c r="C105" s="390" t="s">
        <v>10772</v>
      </c>
      <c r="D105" s="390" t="s">
        <v>10559</v>
      </c>
      <c r="E105" s="390" t="s">
        <v>10559</v>
      </c>
      <c r="F105" s="390" t="s">
        <v>10559</v>
      </c>
      <c r="G105" s="390" t="s">
        <v>10559</v>
      </c>
      <c r="H105" s="390" t="s">
        <v>10559</v>
      </c>
      <c r="I105" s="390" t="s">
        <v>10772</v>
      </c>
    </row>
    <row r="106" spans="1:9" ht="27">
      <c r="A106" s="389" t="s">
        <v>10773</v>
      </c>
      <c r="B106" s="390" t="s">
        <v>10741</v>
      </c>
      <c r="C106" s="390" t="s">
        <v>10772</v>
      </c>
      <c r="D106" s="390" t="s">
        <v>10774</v>
      </c>
      <c r="E106" s="390" t="s">
        <v>10559</v>
      </c>
      <c r="F106" s="390" t="s">
        <v>10559</v>
      </c>
      <c r="G106" s="390" t="s">
        <v>10559</v>
      </c>
      <c r="H106" s="390" t="s">
        <v>10559</v>
      </c>
      <c r="I106" s="390" t="s">
        <v>10774</v>
      </c>
    </row>
    <row r="107" spans="1:9" ht="27">
      <c r="A107" s="389" t="s">
        <v>10775</v>
      </c>
      <c r="B107" s="390" t="s">
        <v>10741</v>
      </c>
      <c r="C107" s="390" t="s">
        <v>10772</v>
      </c>
      <c r="D107" s="390" t="s">
        <v>10776</v>
      </c>
      <c r="E107" s="390" t="s">
        <v>10559</v>
      </c>
      <c r="F107" s="390" t="s">
        <v>10559</v>
      </c>
      <c r="G107" s="390" t="s">
        <v>10559</v>
      </c>
      <c r="H107" s="390" t="s">
        <v>10559</v>
      </c>
      <c r="I107" s="390" t="s">
        <v>10776</v>
      </c>
    </row>
    <row r="108" spans="1:9" ht="27">
      <c r="A108" s="389" t="s">
        <v>10777</v>
      </c>
      <c r="B108" s="390" t="s">
        <v>10741</v>
      </c>
      <c r="C108" s="390" t="s">
        <v>10772</v>
      </c>
      <c r="D108" s="390" t="s">
        <v>10778</v>
      </c>
      <c r="E108" s="390" t="s">
        <v>10559</v>
      </c>
      <c r="F108" s="390" t="s">
        <v>10559</v>
      </c>
      <c r="G108" s="390" t="s">
        <v>10559</v>
      </c>
      <c r="H108" s="390" t="s">
        <v>10559</v>
      </c>
      <c r="I108" s="390" t="s">
        <v>10778</v>
      </c>
    </row>
    <row r="109" spans="1:9" ht="27">
      <c r="A109" s="389" t="s">
        <v>10779</v>
      </c>
      <c r="B109" s="390" t="s">
        <v>10741</v>
      </c>
      <c r="C109" s="390" t="s">
        <v>10772</v>
      </c>
      <c r="D109" s="390" t="s">
        <v>10780</v>
      </c>
      <c r="E109" s="390" t="s">
        <v>10559</v>
      </c>
      <c r="F109" s="390" t="s">
        <v>10559</v>
      </c>
      <c r="G109" s="390" t="s">
        <v>10559</v>
      </c>
      <c r="H109" s="390" t="s">
        <v>10559</v>
      </c>
      <c r="I109" s="390" t="s">
        <v>10780</v>
      </c>
    </row>
    <row r="110" spans="1:9" ht="27">
      <c r="A110" s="389" t="s">
        <v>10781</v>
      </c>
      <c r="B110" s="390" t="s">
        <v>10741</v>
      </c>
      <c r="C110" s="390" t="s">
        <v>10772</v>
      </c>
      <c r="D110" s="390" t="s">
        <v>10782</v>
      </c>
      <c r="E110" s="390" t="s">
        <v>10559</v>
      </c>
      <c r="F110" s="390" t="s">
        <v>10559</v>
      </c>
      <c r="G110" s="390" t="s">
        <v>10559</v>
      </c>
      <c r="H110" s="390" t="s">
        <v>10559</v>
      </c>
      <c r="I110" s="390" t="s">
        <v>10782</v>
      </c>
    </row>
    <row r="111" spans="1:9" ht="27">
      <c r="A111" s="389" t="s">
        <v>10783</v>
      </c>
      <c r="B111" s="390" t="s">
        <v>10741</v>
      </c>
      <c r="C111" s="390" t="s">
        <v>10772</v>
      </c>
      <c r="D111" s="390" t="s">
        <v>10784</v>
      </c>
      <c r="E111" s="390" t="s">
        <v>10559</v>
      </c>
      <c r="F111" s="390" t="s">
        <v>10559</v>
      </c>
      <c r="G111" s="390" t="s">
        <v>10559</v>
      </c>
      <c r="H111" s="390" t="s">
        <v>10559</v>
      </c>
      <c r="I111" s="390" t="s">
        <v>10784</v>
      </c>
    </row>
    <row r="112" spans="1:9" ht="27">
      <c r="A112" s="389" t="s">
        <v>10785</v>
      </c>
      <c r="B112" s="390" t="s">
        <v>10741</v>
      </c>
      <c r="C112" s="390" t="s">
        <v>10772</v>
      </c>
      <c r="D112" s="390" t="s">
        <v>10786</v>
      </c>
      <c r="E112" s="390" t="s">
        <v>10559</v>
      </c>
      <c r="F112" s="390" t="s">
        <v>10559</v>
      </c>
      <c r="G112" s="390" t="s">
        <v>10559</v>
      </c>
      <c r="H112" s="390" t="s">
        <v>10559</v>
      </c>
      <c r="I112" s="390" t="s">
        <v>10786</v>
      </c>
    </row>
    <row r="113" spans="1:9" ht="40.5">
      <c r="A113" s="389" t="s">
        <v>10787</v>
      </c>
      <c r="B113" s="390" t="s">
        <v>10741</v>
      </c>
      <c r="C113" s="390" t="s">
        <v>10772</v>
      </c>
      <c r="D113" s="390" t="s">
        <v>10788</v>
      </c>
      <c r="E113" s="390" t="s">
        <v>10559</v>
      </c>
      <c r="F113" s="390" t="s">
        <v>10559</v>
      </c>
      <c r="G113" s="390" t="s">
        <v>10559</v>
      </c>
      <c r="H113" s="390" t="s">
        <v>10559</v>
      </c>
      <c r="I113" s="390" t="s">
        <v>10788</v>
      </c>
    </row>
    <row r="114" spans="1:9" ht="40.5">
      <c r="A114" s="389" t="s">
        <v>10789</v>
      </c>
      <c r="B114" s="390" t="s">
        <v>10741</v>
      </c>
      <c r="C114" s="390" t="s">
        <v>10772</v>
      </c>
      <c r="D114" s="390" t="s">
        <v>10790</v>
      </c>
      <c r="E114" s="390" t="s">
        <v>10559</v>
      </c>
      <c r="F114" s="390" t="s">
        <v>10559</v>
      </c>
      <c r="G114" s="390" t="s">
        <v>10559</v>
      </c>
      <c r="H114" s="390" t="s">
        <v>10559</v>
      </c>
      <c r="I114" s="390" t="s">
        <v>10790</v>
      </c>
    </row>
    <row r="115" spans="1:9" ht="27">
      <c r="A115" s="389" t="s">
        <v>10791</v>
      </c>
      <c r="B115" s="390" t="s">
        <v>10741</v>
      </c>
      <c r="C115" s="390" t="s">
        <v>10772</v>
      </c>
      <c r="D115" s="390" t="s">
        <v>10792</v>
      </c>
      <c r="E115" s="390" t="s">
        <v>10559</v>
      </c>
      <c r="F115" s="390" t="s">
        <v>10559</v>
      </c>
      <c r="G115" s="390" t="s">
        <v>10559</v>
      </c>
      <c r="H115" s="390" t="s">
        <v>10559</v>
      </c>
      <c r="I115" s="390" t="s">
        <v>10792</v>
      </c>
    </row>
    <row r="116" spans="1:9" ht="27">
      <c r="A116" s="389" t="s">
        <v>10793</v>
      </c>
      <c r="B116" s="390" t="s">
        <v>10741</v>
      </c>
      <c r="C116" s="390" t="s">
        <v>10794</v>
      </c>
      <c r="D116" s="390" t="s">
        <v>10559</v>
      </c>
      <c r="E116" s="390" t="s">
        <v>10559</v>
      </c>
      <c r="F116" s="390" t="s">
        <v>10559</v>
      </c>
      <c r="G116" s="390" t="s">
        <v>10559</v>
      </c>
      <c r="H116" s="390" t="s">
        <v>10559</v>
      </c>
      <c r="I116" s="390" t="s">
        <v>10794</v>
      </c>
    </row>
    <row r="117" spans="1:9" ht="27">
      <c r="A117" s="389" t="s">
        <v>10795</v>
      </c>
      <c r="B117" s="390" t="s">
        <v>10741</v>
      </c>
      <c r="C117" s="390" t="s">
        <v>10796</v>
      </c>
      <c r="D117" s="390" t="s">
        <v>10559</v>
      </c>
      <c r="E117" s="390" t="s">
        <v>10559</v>
      </c>
      <c r="F117" s="390" t="s">
        <v>10559</v>
      </c>
      <c r="G117" s="390" t="s">
        <v>10559</v>
      </c>
      <c r="H117" s="390" t="s">
        <v>10559</v>
      </c>
      <c r="I117" s="390" t="s">
        <v>10796</v>
      </c>
    </row>
    <row r="118" spans="1:9" ht="27">
      <c r="A118" s="389" t="s">
        <v>10797</v>
      </c>
      <c r="B118" s="390" t="s">
        <v>10741</v>
      </c>
      <c r="C118" s="390" t="s">
        <v>10796</v>
      </c>
      <c r="D118" s="390" t="s">
        <v>10798</v>
      </c>
      <c r="E118" s="390" t="s">
        <v>10559</v>
      </c>
      <c r="F118" s="390" t="s">
        <v>10559</v>
      </c>
      <c r="G118" s="390" t="s">
        <v>10559</v>
      </c>
      <c r="H118" s="390" t="s">
        <v>10559</v>
      </c>
      <c r="I118" s="390" t="s">
        <v>10798</v>
      </c>
    </row>
    <row r="119" spans="1:9" ht="40.5">
      <c r="A119" s="389" t="s">
        <v>10799</v>
      </c>
      <c r="B119" s="390" t="s">
        <v>10741</v>
      </c>
      <c r="C119" s="390" t="s">
        <v>10796</v>
      </c>
      <c r="D119" s="390" t="s">
        <v>10798</v>
      </c>
      <c r="E119" s="390" t="s">
        <v>10800</v>
      </c>
      <c r="F119" s="390" t="s">
        <v>10559</v>
      </c>
      <c r="G119" s="390" t="s">
        <v>10559</v>
      </c>
      <c r="H119" s="390" t="s">
        <v>10559</v>
      </c>
      <c r="I119" s="390" t="s">
        <v>10800</v>
      </c>
    </row>
    <row r="120" spans="1:9" ht="27">
      <c r="A120" s="389" t="s">
        <v>10801</v>
      </c>
      <c r="B120" s="390" t="s">
        <v>10741</v>
      </c>
      <c r="C120" s="390" t="s">
        <v>10796</v>
      </c>
      <c r="D120" s="390" t="s">
        <v>10798</v>
      </c>
      <c r="E120" s="390" t="s">
        <v>10802</v>
      </c>
      <c r="F120" s="390" t="s">
        <v>10559</v>
      </c>
      <c r="G120" s="390" t="s">
        <v>10559</v>
      </c>
      <c r="H120" s="390" t="s">
        <v>10559</v>
      </c>
      <c r="I120" s="390" t="s">
        <v>10802</v>
      </c>
    </row>
    <row r="121" spans="1:9" ht="27">
      <c r="A121" s="389" t="s">
        <v>10803</v>
      </c>
      <c r="B121" s="390" t="s">
        <v>10741</v>
      </c>
      <c r="C121" s="390" t="s">
        <v>10796</v>
      </c>
      <c r="D121" s="390" t="s">
        <v>10798</v>
      </c>
      <c r="E121" s="390" t="s">
        <v>10804</v>
      </c>
      <c r="F121" s="390" t="s">
        <v>10559</v>
      </c>
      <c r="G121" s="390" t="s">
        <v>10559</v>
      </c>
      <c r="H121" s="390" t="s">
        <v>10559</v>
      </c>
      <c r="I121" s="390" t="s">
        <v>10804</v>
      </c>
    </row>
    <row r="122" spans="1:9" ht="27">
      <c r="A122" s="389" t="s">
        <v>10805</v>
      </c>
      <c r="B122" s="390" t="s">
        <v>10741</v>
      </c>
      <c r="C122" s="390" t="s">
        <v>10796</v>
      </c>
      <c r="D122" s="390" t="s">
        <v>10806</v>
      </c>
      <c r="E122" s="390" t="s">
        <v>10559</v>
      </c>
      <c r="F122" s="390" t="s">
        <v>10559</v>
      </c>
      <c r="G122" s="390" t="s">
        <v>10559</v>
      </c>
      <c r="H122" s="390" t="s">
        <v>10559</v>
      </c>
      <c r="I122" s="390" t="s">
        <v>10806</v>
      </c>
    </row>
    <row r="123" spans="1:9" ht="27">
      <c r="A123" s="389" t="s">
        <v>10807</v>
      </c>
      <c r="B123" s="390" t="s">
        <v>10741</v>
      </c>
      <c r="C123" s="390" t="s">
        <v>10796</v>
      </c>
      <c r="D123" s="390" t="s">
        <v>10806</v>
      </c>
      <c r="E123" s="390" t="s">
        <v>10808</v>
      </c>
      <c r="F123" s="390" t="s">
        <v>10559</v>
      </c>
      <c r="G123" s="390" t="s">
        <v>10559</v>
      </c>
      <c r="H123" s="390" t="s">
        <v>10559</v>
      </c>
      <c r="I123" s="390" t="s">
        <v>10808</v>
      </c>
    </row>
    <row r="124" spans="1:9" ht="27">
      <c r="A124" s="389" t="s">
        <v>10809</v>
      </c>
      <c r="B124" s="390" t="s">
        <v>10741</v>
      </c>
      <c r="C124" s="390" t="s">
        <v>10796</v>
      </c>
      <c r="D124" s="390" t="s">
        <v>10806</v>
      </c>
      <c r="E124" s="390" t="s">
        <v>10810</v>
      </c>
      <c r="F124" s="390" t="s">
        <v>10559</v>
      </c>
      <c r="G124" s="390" t="s">
        <v>10559</v>
      </c>
      <c r="H124" s="390" t="s">
        <v>10559</v>
      </c>
      <c r="I124" s="390" t="s">
        <v>10810</v>
      </c>
    </row>
    <row r="125" spans="1:9" ht="27">
      <c r="A125" s="389" t="s">
        <v>10811</v>
      </c>
      <c r="B125" s="390" t="s">
        <v>10741</v>
      </c>
      <c r="C125" s="390" t="s">
        <v>10796</v>
      </c>
      <c r="D125" s="390" t="s">
        <v>10806</v>
      </c>
      <c r="E125" s="390" t="s">
        <v>10812</v>
      </c>
      <c r="F125" s="390" t="s">
        <v>10559</v>
      </c>
      <c r="G125" s="390" t="s">
        <v>10559</v>
      </c>
      <c r="H125" s="390" t="s">
        <v>10559</v>
      </c>
      <c r="I125" s="390" t="s">
        <v>10812</v>
      </c>
    </row>
    <row r="126" spans="1:9">
      <c r="A126" s="389" t="s">
        <v>10813</v>
      </c>
      <c r="B126" s="390" t="s">
        <v>10814</v>
      </c>
      <c r="C126" s="390" t="s">
        <v>10559</v>
      </c>
      <c r="D126" s="390" t="s">
        <v>10559</v>
      </c>
      <c r="E126" s="390" t="s">
        <v>10559</v>
      </c>
      <c r="F126" s="390" t="s">
        <v>10559</v>
      </c>
      <c r="G126" s="390" t="s">
        <v>10559</v>
      </c>
      <c r="H126" s="390" t="s">
        <v>10559</v>
      </c>
      <c r="I126" s="390" t="s">
        <v>10815</v>
      </c>
    </row>
    <row r="127" spans="1:9" ht="27">
      <c r="A127" s="389" t="s">
        <v>10816</v>
      </c>
      <c r="B127" s="390" t="s">
        <v>10814</v>
      </c>
      <c r="C127" s="390" t="s">
        <v>10817</v>
      </c>
      <c r="D127" s="390" t="s">
        <v>10559</v>
      </c>
      <c r="E127" s="390" t="s">
        <v>10559</v>
      </c>
      <c r="F127" s="390" t="s">
        <v>10559</v>
      </c>
      <c r="G127" s="390" t="s">
        <v>10559</v>
      </c>
      <c r="H127" s="390" t="s">
        <v>10559</v>
      </c>
      <c r="I127" s="390" t="s">
        <v>10817</v>
      </c>
    </row>
    <row r="128" spans="1:9" ht="27">
      <c r="A128" s="389" t="s">
        <v>10818</v>
      </c>
      <c r="B128" s="390" t="s">
        <v>10814</v>
      </c>
      <c r="C128" s="390" t="s">
        <v>10817</v>
      </c>
      <c r="D128" s="390" t="s">
        <v>10819</v>
      </c>
      <c r="E128" s="390" t="s">
        <v>10559</v>
      </c>
      <c r="F128" s="390" t="s">
        <v>10559</v>
      </c>
      <c r="G128" s="390" t="s">
        <v>10559</v>
      </c>
      <c r="H128" s="390" t="s">
        <v>10559</v>
      </c>
      <c r="I128" s="390" t="s">
        <v>10819</v>
      </c>
    </row>
    <row r="129" spans="1:9" ht="27">
      <c r="A129" s="389" t="s">
        <v>10820</v>
      </c>
      <c r="B129" s="390" t="s">
        <v>10814</v>
      </c>
      <c r="C129" s="390" t="s">
        <v>10817</v>
      </c>
      <c r="D129" s="390" t="s">
        <v>10821</v>
      </c>
      <c r="E129" s="390" t="s">
        <v>10559</v>
      </c>
      <c r="F129" s="390" t="s">
        <v>10559</v>
      </c>
      <c r="G129" s="390" t="s">
        <v>10559</v>
      </c>
      <c r="H129" s="390" t="s">
        <v>10559</v>
      </c>
      <c r="I129" s="390" t="s">
        <v>10821</v>
      </c>
    </row>
    <row r="130" spans="1:9" ht="27">
      <c r="A130" s="389" t="s">
        <v>10822</v>
      </c>
      <c r="B130" s="390" t="s">
        <v>10814</v>
      </c>
      <c r="C130" s="390" t="s">
        <v>10817</v>
      </c>
      <c r="D130" s="390" t="s">
        <v>10823</v>
      </c>
      <c r="E130" s="390" t="s">
        <v>10559</v>
      </c>
      <c r="F130" s="390" t="s">
        <v>10559</v>
      </c>
      <c r="G130" s="390" t="s">
        <v>10559</v>
      </c>
      <c r="H130" s="390" t="s">
        <v>10559</v>
      </c>
      <c r="I130" s="390" t="s">
        <v>10823</v>
      </c>
    </row>
    <row r="131" spans="1:9" ht="27">
      <c r="A131" s="389" t="s">
        <v>10824</v>
      </c>
      <c r="B131" s="390" t="s">
        <v>10814</v>
      </c>
      <c r="C131" s="390" t="s">
        <v>10817</v>
      </c>
      <c r="D131" s="390" t="s">
        <v>10825</v>
      </c>
      <c r="E131" s="390" t="s">
        <v>10559</v>
      </c>
      <c r="F131" s="390" t="s">
        <v>10559</v>
      </c>
      <c r="G131" s="390" t="s">
        <v>10559</v>
      </c>
      <c r="H131" s="390" t="s">
        <v>10559</v>
      </c>
      <c r="I131" s="390" t="s">
        <v>10825</v>
      </c>
    </row>
    <row r="132" spans="1:9" ht="27">
      <c r="A132" s="389" t="s">
        <v>10826</v>
      </c>
      <c r="B132" s="390" t="s">
        <v>10814</v>
      </c>
      <c r="C132" s="390" t="s">
        <v>10817</v>
      </c>
      <c r="D132" s="390" t="s">
        <v>10827</v>
      </c>
      <c r="E132" s="390" t="s">
        <v>10559</v>
      </c>
      <c r="F132" s="390" t="s">
        <v>10559</v>
      </c>
      <c r="G132" s="390" t="s">
        <v>10559</v>
      </c>
      <c r="H132" s="390" t="s">
        <v>10559</v>
      </c>
      <c r="I132" s="390" t="s">
        <v>10827</v>
      </c>
    </row>
    <row r="133" spans="1:9" ht="27">
      <c r="A133" s="389" t="s">
        <v>10828</v>
      </c>
      <c r="B133" s="390" t="s">
        <v>10814</v>
      </c>
      <c r="C133" s="390" t="s">
        <v>10817</v>
      </c>
      <c r="D133" s="390" t="s">
        <v>10829</v>
      </c>
      <c r="E133" s="390" t="s">
        <v>10559</v>
      </c>
      <c r="F133" s="390" t="s">
        <v>10559</v>
      </c>
      <c r="G133" s="390" t="s">
        <v>10559</v>
      </c>
      <c r="H133" s="390" t="s">
        <v>10559</v>
      </c>
      <c r="I133" s="390" t="s">
        <v>10829</v>
      </c>
    </row>
    <row r="134" spans="1:9" ht="27">
      <c r="A134" s="389" t="s">
        <v>10830</v>
      </c>
      <c r="B134" s="390" t="s">
        <v>10814</v>
      </c>
      <c r="C134" s="390" t="s">
        <v>10817</v>
      </c>
      <c r="D134" s="390" t="s">
        <v>10829</v>
      </c>
      <c r="E134" s="390" t="s">
        <v>10831</v>
      </c>
      <c r="F134" s="390" t="s">
        <v>10559</v>
      </c>
      <c r="G134" s="390" t="s">
        <v>10559</v>
      </c>
      <c r="H134" s="390" t="s">
        <v>10559</v>
      </c>
      <c r="I134" s="390" t="s">
        <v>10831</v>
      </c>
    </row>
    <row r="135" spans="1:9" ht="27">
      <c r="A135" s="389" t="s">
        <v>10832</v>
      </c>
      <c r="B135" s="390" t="s">
        <v>10814</v>
      </c>
      <c r="C135" s="390" t="s">
        <v>10817</v>
      </c>
      <c r="D135" s="390" t="s">
        <v>10829</v>
      </c>
      <c r="E135" s="390" t="s">
        <v>10833</v>
      </c>
      <c r="F135" s="390" t="s">
        <v>10559</v>
      </c>
      <c r="G135" s="390" t="s">
        <v>10559</v>
      </c>
      <c r="H135" s="390" t="s">
        <v>10559</v>
      </c>
      <c r="I135" s="390" t="s">
        <v>10833</v>
      </c>
    </row>
    <row r="136" spans="1:9" ht="27">
      <c r="A136" s="389" t="s">
        <v>10834</v>
      </c>
      <c r="B136" s="390" t="s">
        <v>10814</v>
      </c>
      <c r="C136" s="390" t="s">
        <v>10817</v>
      </c>
      <c r="D136" s="390" t="s">
        <v>10829</v>
      </c>
      <c r="E136" s="390" t="s">
        <v>10835</v>
      </c>
      <c r="F136" s="390" t="s">
        <v>10559</v>
      </c>
      <c r="G136" s="390" t="s">
        <v>10559</v>
      </c>
      <c r="H136" s="390" t="s">
        <v>10559</v>
      </c>
      <c r="I136" s="390" t="s">
        <v>10835</v>
      </c>
    </row>
    <row r="137" spans="1:9" ht="27">
      <c r="A137" s="389" t="s">
        <v>10836</v>
      </c>
      <c r="B137" s="390" t="s">
        <v>10814</v>
      </c>
      <c r="C137" s="390" t="s">
        <v>10817</v>
      </c>
      <c r="D137" s="390" t="s">
        <v>10837</v>
      </c>
      <c r="E137" s="390" t="s">
        <v>10559</v>
      </c>
      <c r="F137" s="390" t="s">
        <v>10559</v>
      </c>
      <c r="G137" s="390" t="s">
        <v>10559</v>
      </c>
      <c r="H137" s="390" t="s">
        <v>10559</v>
      </c>
      <c r="I137" s="390" t="s">
        <v>10837</v>
      </c>
    </row>
    <row r="138" spans="1:9" ht="27">
      <c r="A138" s="389" t="s">
        <v>10838</v>
      </c>
      <c r="B138" s="390" t="s">
        <v>10814</v>
      </c>
      <c r="C138" s="390" t="s">
        <v>10839</v>
      </c>
      <c r="D138" s="390" t="s">
        <v>10559</v>
      </c>
      <c r="E138" s="390" t="s">
        <v>10559</v>
      </c>
      <c r="F138" s="390" t="s">
        <v>10559</v>
      </c>
      <c r="G138" s="390" t="s">
        <v>10559</v>
      </c>
      <c r="H138" s="390" t="s">
        <v>10559</v>
      </c>
      <c r="I138" s="390" t="s">
        <v>10839</v>
      </c>
    </row>
    <row r="139" spans="1:9" ht="27">
      <c r="A139" s="389" t="s">
        <v>10840</v>
      </c>
      <c r="B139" s="390" t="s">
        <v>10814</v>
      </c>
      <c r="C139" s="390" t="s">
        <v>10841</v>
      </c>
      <c r="D139" s="390" t="s">
        <v>10559</v>
      </c>
      <c r="E139" s="390" t="s">
        <v>10559</v>
      </c>
      <c r="F139" s="390" t="s">
        <v>10559</v>
      </c>
      <c r="G139" s="390" t="s">
        <v>10559</v>
      </c>
      <c r="H139" s="390" t="s">
        <v>10559</v>
      </c>
      <c r="I139" s="390" t="s">
        <v>10841</v>
      </c>
    </row>
    <row r="140" spans="1:9" ht="27">
      <c r="A140" s="389" t="s">
        <v>10842</v>
      </c>
      <c r="B140" s="390" t="s">
        <v>10814</v>
      </c>
      <c r="C140" s="390" t="s">
        <v>10843</v>
      </c>
      <c r="D140" s="390" t="s">
        <v>10559</v>
      </c>
      <c r="E140" s="390" t="s">
        <v>10559</v>
      </c>
      <c r="F140" s="390" t="s">
        <v>10559</v>
      </c>
      <c r="G140" s="390" t="s">
        <v>10559</v>
      </c>
      <c r="H140" s="390" t="s">
        <v>10559</v>
      </c>
      <c r="I140" s="390" t="s">
        <v>10843</v>
      </c>
    </row>
    <row r="141" spans="1:9" ht="27">
      <c r="A141" s="389" t="s">
        <v>10844</v>
      </c>
      <c r="B141" s="390" t="s">
        <v>10814</v>
      </c>
      <c r="C141" s="390" t="s">
        <v>10845</v>
      </c>
      <c r="D141" s="390" t="s">
        <v>10559</v>
      </c>
      <c r="E141" s="390" t="s">
        <v>10559</v>
      </c>
      <c r="F141" s="390" t="s">
        <v>10559</v>
      </c>
      <c r="G141" s="390" t="s">
        <v>10559</v>
      </c>
      <c r="H141" s="390" t="s">
        <v>10559</v>
      </c>
      <c r="I141" s="390" t="s">
        <v>10845</v>
      </c>
    </row>
    <row r="142" spans="1:9" ht="27">
      <c r="A142" s="389" t="s">
        <v>10846</v>
      </c>
      <c r="B142" s="390" t="s">
        <v>10814</v>
      </c>
      <c r="C142" s="390" t="s">
        <v>10847</v>
      </c>
      <c r="D142" s="390" t="s">
        <v>10559</v>
      </c>
      <c r="E142" s="390" t="s">
        <v>10559</v>
      </c>
      <c r="F142" s="390" t="s">
        <v>10559</v>
      </c>
      <c r="G142" s="390" t="s">
        <v>10559</v>
      </c>
      <c r="H142" s="390" t="s">
        <v>10559</v>
      </c>
      <c r="I142" s="390" t="s">
        <v>10847</v>
      </c>
    </row>
    <row r="143" spans="1:9" ht="27">
      <c r="A143" s="389" t="s">
        <v>10848</v>
      </c>
      <c r="B143" s="390" t="s">
        <v>10814</v>
      </c>
      <c r="C143" s="390" t="s">
        <v>10849</v>
      </c>
      <c r="D143" s="390" t="s">
        <v>10559</v>
      </c>
      <c r="E143" s="390" t="s">
        <v>10559</v>
      </c>
      <c r="F143" s="390" t="s">
        <v>10559</v>
      </c>
      <c r="G143" s="390" t="s">
        <v>10559</v>
      </c>
      <c r="H143" s="390" t="s">
        <v>10559</v>
      </c>
      <c r="I143" s="390" t="s">
        <v>10849</v>
      </c>
    </row>
    <row r="144" spans="1:9" ht="27">
      <c r="A144" s="389" t="s">
        <v>10850</v>
      </c>
      <c r="B144" s="390" t="s">
        <v>10814</v>
      </c>
      <c r="C144" s="390" t="s">
        <v>10851</v>
      </c>
      <c r="D144" s="390" t="s">
        <v>10559</v>
      </c>
      <c r="E144" s="390" t="s">
        <v>10559</v>
      </c>
      <c r="F144" s="390" t="s">
        <v>10559</v>
      </c>
      <c r="G144" s="390" t="s">
        <v>10559</v>
      </c>
      <c r="H144" s="390" t="s">
        <v>10559</v>
      </c>
      <c r="I144" s="390" t="s">
        <v>10851</v>
      </c>
    </row>
    <row r="145" spans="1:9" ht="27">
      <c r="A145" s="389" t="s">
        <v>10852</v>
      </c>
      <c r="B145" s="390" t="s">
        <v>10814</v>
      </c>
      <c r="C145" s="390" t="s">
        <v>10853</v>
      </c>
      <c r="D145" s="390" t="s">
        <v>10559</v>
      </c>
      <c r="E145" s="390" t="s">
        <v>10559</v>
      </c>
      <c r="F145" s="390" t="s">
        <v>10559</v>
      </c>
      <c r="G145" s="390" t="s">
        <v>10559</v>
      </c>
      <c r="H145" s="390" t="s">
        <v>10559</v>
      </c>
      <c r="I145" s="390" t="s">
        <v>10853</v>
      </c>
    </row>
    <row r="146" spans="1:9" ht="27">
      <c r="A146" s="389" t="s">
        <v>10854</v>
      </c>
      <c r="B146" s="390" t="s">
        <v>10814</v>
      </c>
      <c r="C146" s="390" t="s">
        <v>10855</v>
      </c>
      <c r="D146" s="390" t="s">
        <v>10559</v>
      </c>
      <c r="E146" s="390" t="s">
        <v>10559</v>
      </c>
      <c r="F146" s="390" t="s">
        <v>10559</v>
      </c>
      <c r="G146" s="390" t="s">
        <v>10559</v>
      </c>
      <c r="H146" s="390" t="s">
        <v>10559</v>
      </c>
      <c r="I146" s="390" t="s">
        <v>10855</v>
      </c>
    </row>
    <row r="147" spans="1:9" ht="27">
      <c r="A147" s="389" t="s">
        <v>10856</v>
      </c>
      <c r="B147" s="390" t="s">
        <v>10814</v>
      </c>
      <c r="C147" s="390" t="s">
        <v>10857</v>
      </c>
      <c r="D147" s="390" t="s">
        <v>10559</v>
      </c>
      <c r="E147" s="390" t="s">
        <v>10559</v>
      </c>
      <c r="F147" s="390" t="s">
        <v>10559</v>
      </c>
      <c r="G147" s="390" t="s">
        <v>10559</v>
      </c>
      <c r="H147" s="390" t="s">
        <v>10559</v>
      </c>
      <c r="I147" s="390" t="s">
        <v>10857</v>
      </c>
    </row>
    <row r="148" spans="1:9" ht="27">
      <c r="A148" s="389" t="s">
        <v>10858</v>
      </c>
      <c r="B148" s="390" t="s">
        <v>10814</v>
      </c>
      <c r="C148" s="390" t="s">
        <v>10859</v>
      </c>
      <c r="D148" s="390" t="s">
        <v>10559</v>
      </c>
      <c r="E148" s="390" t="s">
        <v>10559</v>
      </c>
      <c r="F148" s="390" t="s">
        <v>10559</v>
      </c>
      <c r="G148" s="390" t="s">
        <v>10559</v>
      </c>
      <c r="H148" s="390" t="s">
        <v>10559</v>
      </c>
      <c r="I148" s="390" t="s">
        <v>10859</v>
      </c>
    </row>
    <row r="149" spans="1:9" ht="40.5">
      <c r="A149" s="389" t="s">
        <v>10860</v>
      </c>
      <c r="B149" s="390" t="s">
        <v>10814</v>
      </c>
      <c r="C149" s="390" t="s">
        <v>10861</v>
      </c>
      <c r="D149" s="390" t="s">
        <v>10559</v>
      </c>
      <c r="E149" s="390" t="s">
        <v>10559</v>
      </c>
      <c r="F149" s="390" t="s">
        <v>10559</v>
      </c>
      <c r="G149" s="390" t="s">
        <v>10559</v>
      </c>
      <c r="H149" s="390" t="s">
        <v>10559</v>
      </c>
      <c r="I149" s="390" t="s">
        <v>10861</v>
      </c>
    </row>
    <row r="150" spans="1:9" ht="27">
      <c r="A150" s="389" t="s">
        <v>10862</v>
      </c>
      <c r="B150" s="390" t="s">
        <v>10863</v>
      </c>
      <c r="C150" s="390" t="s">
        <v>10559</v>
      </c>
      <c r="D150" s="390" t="s">
        <v>10559</v>
      </c>
      <c r="E150" s="390" t="s">
        <v>10559</v>
      </c>
      <c r="F150" s="390" t="s">
        <v>10559</v>
      </c>
      <c r="G150" s="390" t="s">
        <v>10559</v>
      </c>
      <c r="H150" s="390" t="s">
        <v>10559</v>
      </c>
      <c r="I150" s="390" t="s">
        <v>10864</v>
      </c>
    </row>
    <row r="151" spans="1:9" ht="27">
      <c r="A151" s="389" t="s">
        <v>10865</v>
      </c>
      <c r="B151" s="390" t="s">
        <v>10863</v>
      </c>
      <c r="C151" s="390" t="s">
        <v>10866</v>
      </c>
      <c r="D151" s="390" t="s">
        <v>10559</v>
      </c>
      <c r="E151" s="390" t="s">
        <v>10559</v>
      </c>
      <c r="F151" s="390" t="s">
        <v>10559</v>
      </c>
      <c r="G151" s="390" t="s">
        <v>10559</v>
      </c>
      <c r="H151" s="390" t="s">
        <v>10559</v>
      </c>
      <c r="I151" s="390" t="s">
        <v>10866</v>
      </c>
    </row>
    <row r="152" spans="1:9" ht="27">
      <c r="A152" s="389" t="s">
        <v>10867</v>
      </c>
      <c r="B152" s="390" t="s">
        <v>10863</v>
      </c>
      <c r="C152" s="390" t="s">
        <v>10866</v>
      </c>
      <c r="D152" s="390" t="s">
        <v>10868</v>
      </c>
      <c r="E152" s="390" t="s">
        <v>10559</v>
      </c>
      <c r="F152" s="390" t="s">
        <v>10559</v>
      </c>
      <c r="G152" s="390" t="s">
        <v>10559</v>
      </c>
      <c r="H152" s="390" t="s">
        <v>10559</v>
      </c>
      <c r="I152" s="390" t="s">
        <v>10868</v>
      </c>
    </row>
    <row r="153" spans="1:9" ht="27">
      <c r="A153" s="389" t="s">
        <v>10869</v>
      </c>
      <c r="B153" s="390" t="s">
        <v>10863</v>
      </c>
      <c r="C153" s="390" t="s">
        <v>10866</v>
      </c>
      <c r="D153" s="390" t="s">
        <v>10870</v>
      </c>
      <c r="E153" s="390" t="s">
        <v>10559</v>
      </c>
      <c r="F153" s="390" t="s">
        <v>10559</v>
      </c>
      <c r="G153" s="390" t="s">
        <v>10559</v>
      </c>
      <c r="H153" s="390" t="s">
        <v>10559</v>
      </c>
      <c r="I153" s="390" t="s">
        <v>10870</v>
      </c>
    </row>
    <row r="154" spans="1:9" ht="27">
      <c r="A154" s="389" t="s">
        <v>10871</v>
      </c>
      <c r="B154" s="390" t="s">
        <v>10863</v>
      </c>
      <c r="C154" s="390" t="s">
        <v>10866</v>
      </c>
      <c r="D154" s="390" t="s">
        <v>10872</v>
      </c>
      <c r="E154" s="390" t="s">
        <v>10559</v>
      </c>
      <c r="F154" s="390" t="s">
        <v>10559</v>
      </c>
      <c r="G154" s="390" t="s">
        <v>10559</v>
      </c>
      <c r="H154" s="390" t="s">
        <v>10559</v>
      </c>
      <c r="I154" s="390" t="s">
        <v>10872</v>
      </c>
    </row>
    <row r="155" spans="1:9" ht="40.5">
      <c r="A155" s="389" t="s">
        <v>10873</v>
      </c>
      <c r="B155" s="390" t="s">
        <v>10863</v>
      </c>
      <c r="C155" s="390" t="s">
        <v>10874</v>
      </c>
      <c r="D155" s="390" t="s">
        <v>10559</v>
      </c>
      <c r="E155" s="390" t="s">
        <v>10559</v>
      </c>
      <c r="F155" s="390" t="s">
        <v>10559</v>
      </c>
      <c r="G155" s="390" t="s">
        <v>10559</v>
      </c>
      <c r="H155" s="390" t="s">
        <v>10559</v>
      </c>
      <c r="I155" s="390" t="s">
        <v>10874</v>
      </c>
    </row>
    <row r="156" spans="1:9" ht="40.5">
      <c r="A156" s="389" t="s">
        <v>10875</v>
      </c>
      <c r="B156" s="390" t="s">
        <v>10863</v>
      </c>
      <c r="C156" s="390" t="s">
        <v>10874</v>
      </c>
      <c r="D156" s="390" t="s">
        <v>10876</v>
      </c>
      <c r="E156" s="390" t="s">
        <v>10559</v>
      </c>
      <c r="F156" s="390" t="s">
        <v>10559</v>
      </c>
      <c r="G156" s="390" t="s">
        <v>10559</v>
      </c>
      <c r="H156" s="390" t="s">
        <v>10559</v>
      </c>
      <c r="I156" s="390" t="s">
        <v>10876</v>
      </c>
    </row>
    <row r="157" spans="1:9" ht="40.5">
      <c r="A157" s="389" t="s">
        <v>10877</v>
      </c>
      <c r="B157" s="390" t="s">
        <v>10863</v>
      </c>
      <c r="C157" s="390" t="s">
        <v>10874</v>
      </c>
      <c r="D157" s="390" t="s">
        <v>10878</v>
      </c>
      <c r="E157" s="390" t="s">
        <v>10559</v>
      </c>
      <c r="F157" s="390" t="s">
        <v>10559</v>
      </c>
      <c r="G157" s="390" t="s">
        <v>10559</v>
      </c>
      <c r="H157" s="390" t="s">
        <v>10559</v>
      </c>
      <c r="I157" s="390" t="s">
        <v>10878</v>
      </c>
    </row>
    <row r="158" spans="1:9" ht="40.5">
      <c r="A158" s="389" t="s">
        <v>10879</v>
      </c>
      <c r="B158" s="390" t="s">
        <v>10863</v>
      </c>
      <c r="C158" s="390" t="s">
        <v>10874</v>
      </c>
      <c r="D158" s="390" t="s">
        <v>10880</v>
      </c>
      <c r="E158" s="390" t="s">
        <v>10559</v>
      </c>
      <c r="F158" s="390" t="s">
        <v>10559</v>
      </c>
      <c r="G158" s="390" t="s">
        <v>10559</v>
      </c>
      <c r="H158" s="390" t="s">
        <v>10559</v>
      </c>
      <c r="I158" s="390" t="s">
        <v>10880</v>
      </c>
    </row>
    <row r="159" spans="1:9" ht="40.5">
      <c r="A159" s="389" t="s">
        <v>10881</v>
      </c>
      <c r="B159" s="390" t="s">
        <v>10863</v>
      </c>
      <c r="C159" s="390" t="s">
        <v>10874</v>
      </c>
      <c r="D159" s="390" t="s">
        <v>10882</v>
      </c>
      <c r="E159" s="390" t="s">
        <v>10559</v>
      </c>
      <c r="F159" s="390" t="s">
        <v>10559</v>
      </c>
      <c r="G159" s="390" t="s">
        <v>10559</v>
      </c>
      <c r="H159" s="390" t="s">
        <v>10559</v>
      </c>
      <c r="I159" s="390" t="s">
        <v>10882</v>
      </c>
    </row>
    <row r="160" spans="1:9" ht="40.5">
      <c r="A160" s="389" t="s">
        <v>10883</v>
      </c>
      <c r="B160" s="390" t="s">
        <v>10863</v>
      </c>
      <c r="C160" s="390" t="s">
        <v>10874</v>
      </c>
      <c r="D160" s="390" t="s">
        <v>10884</v>
      </c>
      <c r="E160" s="390" t="s">
        <v>10559</v>
      </c>
      <c r="F160" s="390" t="s">
        <v>10559</v>
      </c>
      <c r="G160" s="390" t="s">
        <v>10559</v>
      </c>
      <c r="H160" s="390" t="s">
        <v>10559</v>
      </c>
      <c r="I160" s="390" t="s">
        <v>10884</v>
      </c>
    </row>
    <row r="161" spans="1:9" ht="40.5">
      <c r="A161" s="389" t="s">
        <v>10885</v>
      </c>
      <c r="B161" s="390" t="s">
        <v>10863</v>
      </c>
      <c r="C161" s="390" t="s">
        <v>10874</v>
      </c>
      <c r="D161" s="390" t="s">
        <v>10884</v>
      </c>
      <c r="E161" s="390" t="s">
        <v>10886</v>
      </c>
      <c r="F161" s="390" t="s">
        <v>10559</v>
      </c>
      <c r="G161" s="390" t="s">
        <v>10559</v>
      </c>
      <c r="H161" s="390" t="s">
        <v>10559</v>
      </c>
      <c r="I161" s="390" t="s">
        <v>10886</v>
      </c>
    </row>
    <row r="162" spans="1:9" ht="40.5">
      <c r="A162" s="389" t="s">
        <v>10887</v>
      </c>
      <c r="B162" s="390" t="s">
        <v>10863</v>
      </c>
      <c r="C162" s="390" t="s">
        <v>10874</v>
      </c>
      <c r="D162" s="390" t="s">
        <v>10884</v>
      </c>
      <c r="E162" s="390" t="s">
        <v>10888</v>
      </c>
      <c r="F162" s="390" t="s">
        <v>10559</v>
      </c>
      <c r="G162" s="390" t="s">
        <v>10559</v>
      </c>
      <c r="H162" s="390" t="s">
        <v>10559</v>
      </c>
      <c r="I162" s="390" t="s">
        <v>10888</v>
      </c>
    </row>
    <row r="163" spans="1:9" ht="40.5">
      <c r="A163" s="389" t="s">
        <v>10889</v>
      </c>
      <c r="B163" s="390" t="s">
        <v>10863</v>
      </c>
      <c r="C163" s="390" t="s">
        <v>10874</v>
      </c>
      <c r="D163" s="390" t="s">
        <v>10890</v>
      </c>
      <c r="E163" s="390" t="s">
        <v>10559</v>
      </c>
      <c r="F163" s="390" t="s">
        <v>10559</v>
      </c>
      <c r="G163" s="390" t="s">
        <v>10559</v>
      </c>
      <c r="H163" s="390" t="s">
        <v>10559</v>
      </c>
      <c r="I163" s="390" t="s">
        <v>10890</v>
      </c>
    </row>
    <row r="164" spans="1:9" ht="40.5">
      <c r="A164" s="389" t="s">
        <v>10891</v>
      </c>
      <c r="B164" s="390" t="s">
        <v>10863</v>
      </c>
      <c r="C164" s="390" t="s">
        <v>10874</v>
      </c>
      <c r="D164" s="390" t="s">
        <v>10892</v>
      </c>
      <c r="E164" s="390" t="s">
        <v>10559</v>
      </c>
      <c r="F164" s="390" t="s">
        <v>10559</v>
      </c>
      <c r="G164" s="390" t="s">
        <v>10559</v>
      </c>
      <c r="H164" s="390" t="s">
        <v>10559</v>
      </c>
      <c r="I164" s="390" t="s">
        <v>10892</v>
      </c>
    </row>
    <row r="165" spans="1:9" ht="27">
      <c r="A165" s="389" t="s">
        <v>10893</v>
      </c>
      <c r="B165" s="390" t="s">
        <v>10863</v>
      </c>
      <c r="C165" s="390" t="s">
        <v>10894</v>
      </c>
      <c r="D165" s="390" t="s">
        <v>10559</v>
      </c>
      <c r="E165" s="390" t="s">
        <v>10559</v>
      </c>
      <c r="F165" s="390" t="s">
        <v>10559</v>
      </c>
      <c r="G165" s="390" t="s">
        <v>10559</v>
      </c>
      <c r="H165" s="390" t="s">
        <v>10559</v>
      </c>
      <c r="I165" s="390" t="s">
        <v>10894</v>
      </c>
    </row>
    <row r="166" spans="1:9" ht="27">
      <c r="A166" s="389" t="s">
        <v>10895</v>
      </c>
      <c r="B166" s="390" t="s">
        <v>10863</v>
      </c>
      <c r="C166" s="390" t="s">
        <v>10894</v>
      </c>
      <c r="D166" s="390" t="s">
        <v>10896</v>
      </c>
      <c r="E166" s="390" t="s">
        <v>10559</v>
      </c>
      <c r="F166" s="390" t="s">
        <v>10559</v>
      </c>
      <c r="G166" s="390" t="s">
        <v>10559</v>
      </c>
      <c r="H166" s="390" t="s">
        <v>10559</v>
      </c>
      <c r="I166" s="390" t="s">
        <v>10896</v>
      </c>
    </row>
    <row r="167" spans="1:9" ht="27">
      <c r="A167" s="389" t="s">
        <v>10897</v>
      </c>
      <c r="B167" s="390" t="s">
        <v>10863</v>
      </c>
      <c r="C167" s="390" t="s">
        <v>10894</v>
      </c>
      <c r="D167" s="390" t="s">
        <v>10896</v>
      </c>
      <c r="E167" s="390" t="s">
        <v>10898</v>
      </c>
      <c r="F167" s="390" t="s">
        <v>10559</v>
      </c>
      <c r="G167" s="390" t="s">
        <v>10559</v>
      </c>
      <c r="H167" s="390" t="s">
        <v>10559</v>
      </c>
      <c r="I167" s="390" t="s">
        <v>10898</v>
      </c>
    </row>
    <row r="168" spans="1:9" ht="27">
      <c r="A168" s="389" t="s">
        <v>10899</v>
      </c>
      <c r="B168" s="390" t="s">
        <v>10863</v>
      </c>
      <c r="C168" s="390" t="s">
        <v>10894</v>
      </c>
      <c r="D168" s="390" t="s">
        <v>10896</v>
      </c>
      <c r="E168" s="390" t="s">
        <v>10898</v>
      </c>
      <c r="F168" s="390" t="s">
        <v>10900</v>
      </c>
      <c r="G168" s="390" t="s">
        <v>10559</v>
      </c>
      <c r="H168" s="390" t="s">
        <v>10559</v>
      </c>
      <c r="I168" s="390" t="s">
        <v>10900</v>
      </c>
    </row>
    <row r="169" spans="1:9" ht="40.5">
      <c r="A169" s="389" t="s">
        <v>10901</v>
      </c>
      <c r="B169" s="390" t="s">
        <v>10863</v>
      </c>
      <c r="C169" s="390" t="s">
        <v>10894</v>
      </c>
      <c r="D169" s="390" t="s">
        <v>10896</v>
      </c>
      <c r="E169" s="390" t="s">
        <v>10898</v>
      </c>
      <c r="F169" s="390" t="s">
        <v>10902</v>
      </c>
      <c r="G169" s="390" t="s">
        <v>10559</v>
      </c>
      <c r="H169" s="390" t="s">
        <v>10559</v>
      </c>
      <c r="I169" s="390" t="s">
        <v>10902</v>
      </c>
    </row>
    <row r="170" spans="1:9" ht="27">
      <c r="A170" s="389" t="s">
        <v>10903</v>
      </c>
      <c r="B170" s="390" t="s">
        <v>10863</v>
      </c>
      <c r="C170" s="390" t="s">
        <v>10894</v>
      </c>
      <c r="D170" s="390" t="s">
        <v>10896</v>
      </c>
      <c r="E170" s="390" t="s">
        <v>10898</v>
      </c>
      <c r="F170" s="390" t="s">
        <v>10904</v>
      </c>
      <c r="G170" s="390" t="s">
        <v>10559</v>
      </c>
      <c r="H170" s="390" t="s">
        <v>10559</v>
      </c>
      <c r="I170" s="390" t="s">
        <v>10904</v>
      </c>
    </row>
    <row r="171" spans="1:9" ht="40.5">
      <c r="A171" s="389" t="s">
        <v>10905</v>
      </c>
      <c r="B171" s="390" t="s">
        <v>10863</v>
      </c>
      <c r="C171" s="390" t="s">
        <v>10894</v>
      </c>
      <c r="D171" s="390" t="s">
        <v>10896</v>
      </c>
      <c r="E171" s="390" t="s">
        <v>10898</v>
      </c>
      <c r="F171" s="390" t="s">
        <v>10906</v>
      </c>
      <c r="G171" s="390" t="s">
        <v>10559</v>
      </c>
      <c r="H171" s="390" t="s">
        <v>10559</v>
      </c>
      <c r="I171" s="390" t="s">
        <v>10906</v>
      </c>
    </row>
    <row r="172" spans="1:9" ht="27">
      <c r="A172" s="389" t="s">
        <v>10907</v>
      </c>
      <c r="B172" s="390" t="s">
        <v>10863</v>
      </c>
      <c r="C172" s="390" t="s">
        <v>10894</v>
      </c>
      <c r="D172" s="390" t="s">
        <v>10896</v>
      </c>
      <c r="E172" s="390" t="s">
        <v>10908</v>
      </c>
      <c r="F172" s="390" t="s">
        <v>10559</v>
      </c>
      <c r="G172" s="390" t="s">
        <v>10559</v>
      </c>
      <c r="H172" s="390" t="s">
        <v>10559</v>
      </c>
      <c r="I172" s="390" t="s">
        <v>10908</v>
      </c>
    </row>
    <row r="173" spans="1:9" ht="40.5">
      <c r="A173" s="389" t="s">
        <v>10909</v>
      </c>
      <c r="B173" s="390" t="s">
        <v>10863</v>
      </c>
      <c r="C173" s="390" t="s">
        <v>10894</v>
      </c>
      <c r="D173" s="390" t="s">
        <v>10896</v>
      </c>
      <c r="E173" s="390" t="s">
        <v>10908</v>
      </c>
      <c r="F173" s="390" t="s">
        <v>10910</v>
      </c>
      <c r="G173" s="390" t="s">
        <v>10559</v>
      </c>
      <c r="H173" s="390" t="s">
        <v>10559</v>
      </c>
      <c r="I173" s="390" t="s">
        <v>10910</v>
      </c>
    </row>
    <row r="174" spans="1:9" ht="54">
      <c r="A174" s="389" t="s">
        <v>10911</v>
      </c>
      <c r="B174" s="390" t="s">
        <v>10863</v>
      </c>
      <c r="C174" s="390" t="s">
        <v>10894</v>
      </c>
      <c r="D174" s="390" t="s">
        <v>10896</v>
      </c>
      <c r="E174" s="390" t="s">
        <v>10908</v>
      </c>
      <c r="F174" s="390" t="s">
        <v>10912</v>
      </c>
      <c r="G174" s="390" t="s">
        <v>10559</v>
      </c>
      <c r="H174" s="390" t="s">
        <v>10559</v>
      </c>
      <c r="I174" s="390" t="s">
        <v>10912</v>
      </c>
    </row>
    <row r="175" spans="1:9" ht="54">
      <c r="A175" s="389" t="s">
        <v>10913</v>
      </c>
      <c r="B175" s="390" t="s">
        <v>10863</v>
      </c>
      <c r="C175" s="390" t="s">
        <v>10894</v>
      </c>
      <c r="D175" s="390" t="s">
        <v>10896</v>
      </c>
      <c r="E175" s="390" t="s">
        <v>10908</v>
      </c>
      <c r="F175" s="390" t="s">
        <v>10914</v>
      </c>
      <c r="G175" s="390" t="s">
        <v>10559</v>
      </c>
      <c r="H175" s="390" t="s">
        <v>10559</v>
      </c>
      <c r="I175" s="390" t="s">
        <v>10914</v>
      </c>
    </row>
    <row r="176" spans="1:9" ht="40.5">
      <c r="A176" s="389" t="s">
        <v>10915</v>
      </c>
      <c r="B176" s="390" t="s">
        <v>10863</v>
      </c>
      <c r="C176" s="390" t="s">
        <v>10894</v>
      </c>
      <c r="D176" s="390" t="s">
        <v>10896</v>
      </c>
      <c r="E176" s="390" t="s">
        <v>10908</v>
      </c>
      <c r="F176" s="390" t="s">
        <v>10916</v>
      </c>
      <c r="G176" s="390" t="s">
        <v>10559</v>
      </c>
      <c r="H176" s="390" t="s">
        <v>10559</v>
      </c>
      <c r="I176" s="390" t="s">
        <v>10916</v>
      </c>
    </row>
    <row r="177" spans="1:9" ht="40.5">
      <c r="A177" s="389" t="s">
        <v>10917</v>
      </c>
      <c r="B177" s="390" t="s">
        <v>10863</v>
      </c>
      <c r="C177" s="390" t="s">
        <v>10894</v>
      </c>
      <c r="D177" s="390" t="s">
        <v>10918</v>
      </c>
      <c r="E177" s="390" t="s">
        <v>10559</v>
      </c>
      <c r="F177" s="390" t="s">
        <v>10559</v>
      </c>
      <c r="G177" s="390" t="s">
        <v>10559</v>
      </c>
      <c r="H177" s="390" t="s">
        <v>10559</v>
      </c>
      <c r="I177" s="390" t="s">
        <v>10918</v>
      </c>
    </row>
    <row r="178" spans="1:9" ht="40.5">
      <c r="A178" s="389" t="s">
        <v>10919</v>
      </c>
      <c r="B178" s="390" t="s">
        <v>10863</v>
      </c>
      <c r="C178" s="390" t="s">
        <v>10894</v>
      </c>
      <c r="D178" s="390" t="s">
        <v>10918</v>
      </c>
      <c r="E178" s="390" t="s">
        <v>10920</v>
      </c>
      <c r="F178" s="390" t="s">
        <v>10559</v>
      </c>
      <c r="G178" s="390" t="s">
        <v>10559</v>
      </c>
      <c r="H178" s="390" t="s">
        <v>10559</v>
      </c>
      <c r="I178" s="390" t="s">
        <v>10920</v>
      </c>
    </row>
    <row r="179" spans="1:9" ht="67.5">
      <c r="A179" s="389" t="s">
        <v>10921</v>
      </c>
      <c r="B179" s="390" t="s">
        <v>10863</v>
      </c>
      <c r="C179" s="390" t="s">
        <v>10894</v>
      </c>
      <c r="D179" s="390" t="s">
        <v>10918</v>
      </c>
      <c r="E179" s="390" t="s">
        <v>10922</v>
      </c>
      <c r="F179" s="390" t="s">
        <v>10559</v>
      </c>
      <c r="G179" s="390" t="s">
        <v>10559</v>
      </c>
      <c r="H179" s="390" t="s">
        <v>10559</v>
      </c>
      <c r="I179" s="390" t="s">
        <v>10922</v>
      </c>
    </row>
    <row r="180" spans="1:9" ht="40.5">
      <c r="A180" s="389" t="s">
        <v>10923</v>
      </c>
      <c r="B180" s="390" t="s">
        <v>10863</v>
      </c>
      <c r="C180" s="390" t="s">
        <v>10894</v>
      </c>
      <c r="D180" s="390" t="s">
        <v>10918</v>
      </c>
      <c r="E180" s="390" t="s">
        <v>10924</v>
      </c>
      <c r="F180" s="390" t="s">
        <v>10559</v>
      </c>
      <c r="G180" s="390" t="s">
        <v>10559</v>
      </c>
      <c r="H180" s="390" t="s">
        <v>10559</v>
      </c>
      <c r="I180" s="390" t="s">
        <v>10924</v>
      </c>
    </row>
    <row r="181" spans="1:9" ht="54">
      <c r="A181" s="389" t="s">
        <v>10925</v>
      </c>
      <c r="B181" s="390" t="s">
        <v>10863</v>
      </c>
      <c r="C181" s="390" t="s">
        <v>10894</v>
      </c>
      <c r="D181" s="390" t="s">
        <v>10918</v>
      </c>
      <c r="E181" s="390" t="s">
        <v>10926</v>
      </c>
      <c r="F181" s="390" t="s">
        <v>10559</v>
      </c>
      <c r="G181" s="390" t="s">
        <v>10559</v>
      </c>
      <c r="H181" s="390" t="s">
        <v>10559</v>
      </c>
      <c r="I181" s="390" t="s">
        <v>10926</v>
      </c>
    </row>
    <row r="182" spans="1:9" ht="40.5">
      <c r="A182" s="389" t="s">
        <v>10927</v>
      </c>
      <c r="B182" s="390" t="s">
        <v>10863</v>
      </c>
      <c r="C182" s="390" t="s">
        <v>10894</v>
      </c>
      <c r="D182" s="390" t="s">
        <v>10918</v>
      </c>
      <c r="E182" s="390" t="s">
        <v>10928</v>
      </c>
      <c r="F182" s="390" t="s">
        <v>10559</v>
      </c>
      <c r="G182" s="390" t="s">
        <v>10559</v>
      </c>
      <c r="H182" s="390" t="s">
        <v>10559</v>
      </c>
      <c r="I182" s="390" t="s">
        <v>10928</v>
      </c>
    </row>
    <row r="183" spans="1:9" ht="40.5">
      <c r="A183" s="389" t="s">
        <v>10929</v>
      </c>
      <c r="B183" s="390" t="s">
        <v>10863</v>
      </c>
      <c r="C183" s="390" t="s">
        <v>10894</v>
      </c>
      <c r="D183" s="390" t="s">
        <v>10918</v>
      </c>
      <c r="E183" s="390" t="s">
        <v>10930</v>
      </c>
      <c r="F183" s="390" t="s">
        <v>10559</v>
      </c>
      <c r="G183" s="390" t="s">
        <v>10559</v>
      </c>
      <c r="H183" s="390" t="s">
        <v>10559</v>
      </c>
      <c r="I183" s="390" t="s">
        <v>10930</v>
      </c>
    </row>
    <row r="184" spans="1:9" ht="27">
      <c r="A184" s="389" t="s">
        <v>10931</v>
      </c>
      <c r="B184" s="390" t="s">
        <v>10863</v>
      </c>
      <c r="C184" s="390" t="s">
        <v>10932</v>
      </c>
      <c r="D184" s="390" t="s">
        <v>10559</v>
      </c>
      <c r="E184" s="390" t="s">
        <v>10559</v>
      </c>
      <c r="F184" s="390" t="s">
        <v>10559</v>
      </c>
      <c r="G184" s="390" t="s">
        <v>10559</v>
      </c>
      <c r="H184" s="390" t="s">
        <v>10559</v>
      </c>
      <c r="I184" s="390" t="s">
        <v>10932</v>
      </c>
    </row>
    <row r="185" spans="1:9" ht="40.5">
      <c r="A185" s="389" t="s">
        <v>10933</v>
      </c>
      <c r="B185" s="390" t="s">
        <v>10863</v>
      </c>
      <c r="C185" s="390" t="s">
        <v>10932</v>
      </c>
      <c r="D185" s="390" t="s">
        <v>10934</v>
      </c>
      <c r="E185" s="390" t="s">
        <v>10559</v>
      </c>
      <c r="F185" s="390" t="s">
        <v>10559</v>
      </c>
      <c r="G185" s="390" t="s">
        <v>10559</v>
      </c>
      <c r="H185" s="390" t="s">
        <v>10559</v>
      </c>
      <c r="I185" s="390" t="s">
        <v>10934</v>
      </c>
    </row>
    <row r="186" spans="1:9" ht="40.5">
      <c r="A186" s="389" t="s">
        <v>10935</v>
      </c>
      <c r="B186" s="390" t="s">
        <v>10863</v>
      </c>
      <c r="C186" s="390" t="s">
        <v>10932</v>
      </c>
      <c r="D186" s="390" t="s">
        <v>10934</v>
      </c>
      <c r="E186" s="390" t="s">
        <v>10936</v>
      </c>
      <c r="F186" s="390" t="s">
        <v>10559</v>
      </c>
      <c r="G186" s="390" t="s">
        <v>10559</v>
      </c>
      <c r="H186" s="390" t="s">
        <v>10559</v>
      </c>
      <c r="I186" s="390" t="s">
        <v>10936</v>
      </c>
    </row>
    <row r="187" spans="1:9" ht="40.5">
      <c r="A187" s="389" t="s">
        <v>10937</v>
      </c>
      <c r="B187" s="390" t="s">
        <v>10863</v>
      </c>
      <c r="C187" s="390" t="s">
        <v>10932</v>
      </c>
      <c r="D187" s="390" t="s">
        <v>10934</v>
      </c>
      <c r="E187" s="390" t="s">
        <v>10938</v>
      </c>
      <c r="F187" s="390" t="s">
        <v>10559</v>
      </c>
      <c r="G187" s="390" t="s">
        <v>10559</v>
      </c>
      <c r="H187" s="390" t="s">
        <v>10559</v>
      </c>
      <c r="I187" s="390" t="s">
        <v>10938</v>
      </c>
    </row>
    <row r="188" spans="1:9" ht="40.5">
      <c r="A188" s="389" t="s">
        <v>10939</v>
      </c>
      <c r="B188" s="390" t="s">
        <v>10863</v>
      </c>
      <c r="C188" s="390" t="s">
        <v>10932</v>
      </c>
      <c r="D188" s="390" t="s">
        <v>10934</v>
      </c>
      <c r="E188" s="390" t="s">
        <v>10940</v>
      </c>
      <c r="F188" s="390" t="s">
        <v>10559</v>
      </c>
      <c r="G188" s="390" t="s">
        <v>10559</v>
      </c>
      <c r="H188" s="390" t="s">
        <v>10559</v>
      </c>
      <c r="I188" s="390" t="s">
        <v>10940</v>
      </c>
    </row>
    <row r="189" spans="1:9" ht="40.5">
      <c r="A189" s="389" t="s">
        <v>10941</v>
      </c>
      <c r="B189" s="390" t="s">
        <v>10863</v>
      </c>
      <c r="C189" s="390" t="s">
        <v>10932</v>
      </c>
      <c r="D189" s="390" t="s">
        <v>10934</v>
      </c>
      <c r="E189" s="390" t="s">
        <v>10942</v>
      </c>
      <c r="F189" s="390" t="s">
        <v>10559</v>
      </c>
      <c r="G189" s="390" t="s">
        <v>10559</v>
      </c>
      <c r="H189" s="390" t="s">
        <v>10559</v>
      </c>
      <c r="I189" s="390" t="s">
        <v>10942</v>
      </c>
    </row>
    <row r="190" spans="1:9" ht="40.5">
      <c r="A190" s="389" t="s">
        <v>10943</v>
      </c>
      <c r="B190" s="390" t="s">
        <v>10863</v>
      </c>
      <c r="C190" s="390" t="s">
        <v>10932</v>
      </c>
      <c r="D190" s="390" t="s">
        <v>10934</v>
      </c>
      <c r="E190" s="390" t="s">
        <v>10944</v>
      </c>
      <c r="F190" s="390" t="s">
        <v>10559</v>
      </c>
      <c r="G190" s="390" t="s">
        <v>10559</v>
      </c>
      <c r="H190" s="390" t="s">
        <v>10559</v>
      </c>
      <c r="I190" s="390" t="s">
        <v>10944</v>
      </c>
    </row>
    <row r="191" spans="1:9" ht="40.5">
      <c r="A191" s="389" t="s">
        <v>10945</v>
      </c>
      <c r="B191" s="390" t="s">
        <v>10863</v>
      </c>
      <c r="C191" s="390" t="s">
        <v>10932</v>
      </c>
      <c r="D191" s="390" t="s">
        <v>10934</v>
      </c>
      <c r="E191" s="390" t="s">
        <v>10946</v>
      </c>
      <c r="F191" s="390" t="s">
        <v>10559</v>
      </c>
      <c r="G191" s="390" t="s">
        <v>10559</v>
      </c>
      <c r="H191" s="390" t="s">
        <v>10559</v>
      </c>
      <c r="I191" s="390" t="s">
        <v>10946</v>
      </c>
    </row>
    <row r="192" spans="1:9" ht="40.5">
      <c r="A192" s="389" t="s">
        <v>10947</v>
      </c>
      <c r="B192" s="390" t="s">
        <v>10863</v>
      </c>
      <c r="C192" s="390" t="s">
        <v>10932</v>
      </c>
      <c r="D192" s="390" t="s">
        <v>10934</v>
      </c>
      <c r="E192" s="390" t="s">
        <v>10948</v>
      </c>
      <c r="F192" s="390" t="s">
        <v>10559</v>
      </c>
      <c r="G192" s="390" t="s">
        <v>10559</v>
      </c>
      <c r="H192" s="390" t="s">
        <v>10559</v>
      </c>
      <c r="I192" s="390" t="s">
        <v>10948</v>
      </c>
    </row>
    <row r="193" spans="1:9" ht="40.5">
      <c r="A193" s="389" t="s">
        <v>10949</v>
      </c>
      <c r="B193" s="390" t="s">
        <v>10863</v>
      </c>
      <c r="C193" s="390" t="s">
        <v>10932</v>
      </c>
      <c r="D193" s="390" t="s">
        <v>10934</v>
      </c>
      <c r="E193" s="390" t="s">
        <v>10950</v>
      </c>
      <c r="F193" s="390" t="s">
        <v>10559</v>
      </c>
      <c r="G193" s="390" t="s">
        <v>10559</v>
      </c>
      <c r="H193" s="390" t="s">
        <v>10559</v>
      </c>
      <c r="I193" s="390" t="s">
        <v>10950</v>
      </c>
    </row>
    <row r="194" spans="1:9" ht="54">
      <c r="A194" s="389" t="s">
        <v>10951</v>
      </c>
      <c r="B194" s="390" t="s">
        <v>10863</v>
      </c>
      <c r="C194" s="390" t="s">
        <v>10952</v>
      </c>
      <c r="D194" s="390" t="s">
        <v>10559</v>
      </c>
      <c r="E194" s="390" t="s">
        <v>10559</v>
      </c>
      <c r="F194" s="390" t="s">
        <v>10559</v>
      </c>
      <c r="G194" s="390" t="s">
        <v>10559</v>
      </c>
      <c r="H194" s="390" t="s">
        <v>10559</v>
      </c>
      <c r="I194" s="390" t="s">
        <v>10952</v>
      </c>
    </row>
    <row r="195" spans="1:9" ht="54">
      <c r="A195" s="389" t="s">
        <v>10953</v>
      </c>
      <c r="B195" s="390" t="s">
        <v>10863</v>
      </c>
      <c r="C195" s="390" t="s">
        <v>10952</v>
      </c>
      <c r="D195" s="390" t="s">
        <v>10954</v>
      </c>
      <c r="E195" s="390" t="s">
        <v>10559</v>
      </c>
      <c r="F195" s="390" t="s">
        <v>10559</v>
      </c>
      <c r="G195" s="390" t="s">
        <v>10559</v>
      </c>
      <c r="H195" s="390" t="s">
        <v>10559</v>
      </c>
      <c r="I195" s="390" t="s">
        <v>10954</v>
      </c>
    </row>
    <row r="196" spans="1:9" ht="54">
      <c r="A196" s="389" t="s">
        <v>10955</v>
      </c>
      <c r="B196" s="390" t="s">
        <v>10863</v>
      </c>
      <c r="C196" s="390" t="s">
        <v>10952</v>
      </c>
      <c r="D196" s="390" t="s">
        <v>10954</v>
      </c>
      <c r="E196" s="390" t="s">
        <v>10956</v>
      </c>
      <c r="F196" s="390" t="s">
        <v>10559</v>
      </c>
      <c r="G196" s="390" t="s">
        <v>10559</v>
      </c>
      <c r="H196" s="390" t="s">
        <v>10559</v>
      </c>
      <c r="I196" s="390" t="s">
        <v>10956</v>
      </c>
    </row>
    <row r="197" spans="1:9" ht="54">
      <c r="A197" s="389" t="s">
        <v>10957</v>
      </c>
      <c r="B197" s="390" t="s">
        <v>10863</v>
      </c>
      <c r="C197" s="390" t="s">
        <v>10952</v>
      </c>
      <c r="D197" s="390" t="s">
        <v>10954</v>
      </c>
      <c r="E197" s="390" t="s">
        <v>10958</v>
      </c>
      <c r="F197" s="390" t="s">
        <v>10559</v>
      </c>
      <c r="G197" s="390" t="s">
        <v>10559</v>
      </c>
      <c r="H197" s="390" t="s">
        <v>10559</v>
      </c>
      <c r="I197" s="390" t="s">
        <v>10958</v>
      </c>
    </row>
    <row r="198" spans="1:9" ht="54">
      <c r="A198" s="389" t="s">
        <v>10959</v>
      </c>
      <c r="B198" s="390" t="s">
        <v>10863</v>
      </c>
      <c r="C198" s="390" t="s">
        <v>10952</v>
      </c>
      <c r="D198" s="390" t="s">
        <v>10954</v>
      </c>
      <c r="E198" s="390" t="s">
        <v>10960</v>
      </c>
      <c r="F198" s="390" t="s">
        <v>10559</v>
      </c>
      <c r="G198" s="390" t="s">
        <v>10559</v>
      </c>
      <c r="H198" s="390" t="s">
        <v>10559</v>
      </c>
      <c r="I198" s="390" t="s">
        <v>10960</v>
      </c>
    </row>
    <row r="199" spans="1:9" ht="54">
      <c r="A199" s="389" t="s">
        <v>10961</v>
      </c>
      <c r="B199" s="390" t="s">
        <v>10863</v>
      </c>
      <c r="C199" s="390" t="s">
        <v>10952</v>
      </c>
      <c r="D199" s="390" t="s">
        <v>10954</v>
      </c>
      <c r="E199" s="390" t="s">
        <v>10962</v>
      </c>
      <c r="F199" s="390" t="s">
        <v>10559</v>
      </c>
      <c r="G199" s="390" t="s">
        <v>10559</v>
      </c>
      <c r="H199" s="390" t="s">
        <v>10559</v>
      </c>
      <c r="I199" s="390" t="s">
        <v>10962</v>
      </c>
    </row>
    <row r="200" spans="1:9" ht="54">
      <c r="A200" s="389" t="s">
        <v>10963</v>
      </c>
      <c r="B200" s="390" t="s">
        <v>10863</v>
      </c>
      <c r="C200" s="390" t="s">
        <v>10952</v>
      </c>
      <c r="D200" s="390" t="s">
        <v>10954</v>
      </c>
      <c r="E200" s="390" t="s">
        <v>10964</v>
      </c>
      <c r="F200" s="390" t="s">
        <v>10559</v>
      </c>
      <c r="G200" s="390" t="s">
        <v>10559</v>
      </c>
      <c r="H200" s="390" t="s">
        <v>10559</v>
      </c>
      <c r="I200" s="390" t="s">
        <v>10964</v>
      </c>
    </row>
    <row r="201" spans="1:9" ht="54">
      <c r="A201" s="389" t="s">
        <v>10965</v>
      </c>
      <c r="B201" s="390" t="s">
        <v>10863</v>
      </c>
      <c r="C201" s="390" t="s">
        <v>10952</v>
      </c>
      <c r="D201" s="390" t="s">
        <v>10954</v>
      </c>
      <c r="E201" s="390" t="s">
        <v>10966</v>
      </c>
      <c r="F201" s="390" t="s">
        <v>10559</v>
      </c>
      <c r="G201" s="390" t="s">
        <v>10559</v>
      </c>
      <c r="H201" s="390" t="s">
        <v>10559</v>
      </c>
      <c r="I201" s="390" t="s">
        <v>10966</v>
      </c>
    </row>
    <row r="202" spans="1:9" ht="54">
      <c r="A202" s="389" t="s">
        <v>10967</v>
      </c>
      <c r="B202" s="390" t="s">
        <v>10863</v>
      </c>
      <c r="C202" s="390" t="s">
        <v>10952</v>
      </c>
      <c r="D202" s="390" t="s">
        <v>10968</v>
      </c>
      <c r="E202" s="390" t="s">
        <v>10559</v>
      </c>
      <c r="F202" s="390" t="s">
        <v>10559</v>
      </c>
      <c r="G202" s="390" t="s">
        <v>10559</v>
      </c>
      <c r="H202" s="390" t="s">
        <v>10559</v>
      </c>
      <c r="I202" s="390" t="s">
        <v>10968</v>
      </c>
    </row>
    <row r="203" spans="1:9" ht="54">
      <c r="A203" s="389" t="s">
        <v>10969</v>
      </c>
      <c r="B203" s="390" t="s">
        <v>10863</v>
      </c>
      <c r="C203" s="390" t="s">
        <v>10952</v>
      </c>
      <c r="D203" s="390" t="s">
        <v>10968</v>
      </c>
      <c r="E203" s="390" t="s">
        <v>10970</v>
      </c>
      <c r="F203" s="390" t="s">
        <v>10559</v>
      </c>
      <c r="G203" s="390" t="s">
        <v>10559</v>
      </c>
      <c r="H203" s="390" t="s">
        <v>10559</v>
      </c>
      <c r="I203" s="390" t="s">
        <v>10970</v>
      </c>
    </row>
    <row r="204" spans="1:9" ht="54">
      <c r="A204" s="389" t="s">
        <v>10971</v>
      </c>
      <c r="B204" s="390" t="s">
        <v>10863</v>
      </c>
      <c r="C204" s="390" t="s">
        <v>10952</v>
      </c>
      <c r="D204" s="390" t="s">
        <v>10968</v>
      </c>
      <c r="E204" s="390" t="s">
        <v>10970</v>
      </c>
      <c r="F204" s="390" t="s">
        <v>10972</v>
      </c>
      <c r="G204" s="390" t="s">
        <v>10559</v>
      </c>
      <c r="H204" s="390" t="s">
        <v>10559</v>
      </c>
      <c r="I204" s="390" t="s">
        <v>10972</v>
      </c>
    </row>
    <row r="205" spans="1:9" ht="54">
      <c r="A205" s="389" t="s">
        <v>10973</v>
      </c>
      <c r="B205" s="390" t="s">
        <v>10863</v>
      </c>
      <c r="C205" s="390" t="s">
        <v>10952</v>
      </c>
      <c r="D205" s="390" t="s">
        <v>10968</v>
      </c>
      <c r="E205" s="390" t="s">
        <v>10970</v>
      </c>
      <c r="F205" s="390" t="s">
        <v>10972</v>
      </c>
      <c r="G205" s="390" t="s">
        <v>10974</v>
      </c>
      <c r="H205" s="390" t="s">
        <v>10559</v>
      </c>
      <c r="I205" s="390" t="s">
        <v>10974</v>
      </c>
    </row>
    <row r="206" spans="1:9" ht="54">
      <c r="A206" s="389" t="s">
        <v>10975</v>
      </c>
      <c r="B206" s="390" t="s">
        <v>10863</v>
      </c>
      <c r="C206" s="390" t="s">
        <v>10952</v>
      </c>
      <c r="D206" s="390" t="s">
        <v>10968</v>
      </c>
      <c r="E206" s="390" t="s">
        <v>10970</v>
      </c>
      <c r="F206" s="390" t="s">
        <v>10972</v>
      </c>
      <c r="G206" s="390" t="s">
        <v>10976</v>
      </c>
      <c r="H206" s="390" t="s">
        <v>10559</v>
      </c>
      <c r="I206" s="390" t="s">
        <v>10976</v>
      </c>
    </row>
    <row r="207" spans="1:9" ht="54">
      <c r="A207" s="389" t="s">
        <v>10977</v>
      </c>
      <c r="B207" s="390" t="s">
        <v>10863</v>
      </c>
      <c r="C207" s="390" t="s">
        <v>10952</v>
      </c>
      <c r="D207" s="390" t="s">
        <v>10968</v>
      </c>
      <c r="E207" s="390" t="s">
        <v>10970</v>
      </c>
      <c r="F207" s="390" t="s">
        <v>10972</v>
      </c>
      <c r="G207" s="390" t="s">
        <v>10978</v>
      </c>
      <c r="H207" s="390" t="s">
        <v>10559</v>
      </c>
      <c r="I207" s="390" t="s">
        <v>10978</v>
      </c>
    </row>
    <row r="208" spans="1:9" ht="54">
      <c r="A208" s="389" t="s">
        <v>10979</v>
      </c>
      <c r="B208" s="390" t="s">
        <v>10863</v>
      </c>
      <c r="C208" s="390" t="s">
        <v>10952</v>
      </c>
      <c r="D208" s="390" t="s">
        <v>10968</v>
      </c>
      <c r="E208" s="390" t="s">
        <v>10970</v>
      </c>
      <c r="F208" s="390" t="s">
        <v>10980</v>
      </c>
      <c r="G208" s="390" t="s">
        <v>10559</v>
      </c>
      <c r="H208" s="390" t="s">
        <v>10559</v>
      </c>
      <c r="I208" s="390" t="s">
        <v>10980</v>
      </c>
    </row>
    <row r="209" spans="1:9" ht="54">
      <c r="A209" s="389" t="s">
        <v>10981</v>
      </c>
      <c r="B209" s="390" t="s">
        <v>10863</v>
      </c>
      <c r="C209" s="390" t="s">
        <v>10952</v>
      </c>
      <c r="D209" s="390" t="s">
        <v>10968</v>
      </c>
      <c r="E209" s="390" t="s">
        <v>10970</v>
      </c>
      <c r="F209" s="390" t="s">
        <v>10982</v>
      </c>
      <c r="G209" s="390" t="s">
        <v>10559</v>
      </c>
      <c r="H209" s="390" t="s">
        <v>10559</v>
      </c>
      <c r="I209" s="390" t="s">
        <v>10982</v>
      </c>
    </row>
    <row r="210" spans="1:9" ht="67.5">
      <c r="A210" s="389" t="s">
        <v>10983</v>
      </c>
      <c r="B210" s="390" t="s">
        <v>10863</v>
      </c>
      <c r="C210" s="390" t="s">
        <v>10952</v>
      </c>
      <c r="D210" s="390" t="s">
        <v>10968</v>
      </c>
      <c r="E210" s="390" t="s">
        <v>10970</v>
      </c>
      <c r="F210" s="390" t="s">
        <v>10982</v>
      </c>
      <c r="G210" s="390" t="s">
        <v>10984</v>
      </c>
      <c r="H210" s="390" t="s">
        <v>10559</v>
      </c>
      <c r="I210" s="390" t="s">
        <v>10984</v>
      </c>
    </row>
    <row r="211" spans="1:9" ht="67.5">
      <c r="A211" s="389" t="s">
        <v>10985</v>
      </c>
      <c r="B211" s="390" t="s">
        <v>10863</v>
      </c>
      <c r="C211" s="390" t="s">
        <v>10952</v>
      </c>
      <c r="D211" s="390" t="s">
        <v>10968</v>
      </c>
      <c r="E211" s="390" t="s">
        <v>10970</v>
      </c>
      <c r="F211" s="390" t="s">
        <v>10982</v>
      </c>
      <c r="G211" s="390" t="s">
        <v>10986</v>
      </c>
      <c r="H211" s="390" t="s">
        <v>10559</v>
      </c>
      <c r="I211" s="390" t="s">
        <v>10986</v>
      </c>
    </row>
    <row r="212" spans="1:9" ht="54">
      <c r="A212" s="389" t="s">
        <v>10987</v>
      </c>
      <c r="B212" s="390" t="s">
        <v>10863</v>
      </c>
      <c r="C212" s="390" t="s">
        <v>10952</v>
      </c>
      <c r="D212" s="390" t="s">
        <v>10968</v>
      </c>
      <c r="E212" s="390" t="s">
        <v>10988</v>
      </c>
      <c r="F212" s="390" t="s">
        <v>10559</v>
      </c>
      <c r="G212" s="390" t="s">
        <v>10559</v>
      </c>
      <c r="H212" s="390" t="s">
        <v>10559</v>
      </c>
      <c r="I212" s="390" t="s">
        <v>10988</v>
      </c>
    </row>
    <row r="213" spans="1:9" ht="54">
      <c r="A213" s="389" t="s">
        <v>10989</v>
      </c>
      <c r="B213" s="390" t="s">
        <v>10863</v>
      </c>
      <c r="C213" s="390" t="s">
        <v>10952</v>
      </c>
      <c r="D213" s="390" t="s">
        <v>10968</v>
      </c>
      <c r="E213" s="390" t="s">
        <v>10988</v>
      </c>
      <c r="F213" s="390" t="s">
        <v>10990</v>
      </c>
      <c r="G213" s="390" t="s">
        <v>10559</v>
      </c>
      <c r="H213" s="390" t="s">
        <v>10559</v>
      </c>
      <c r="I213" s="390" t="s">
        <v>10990</v>
      </c>
    </row>
    <row r="214" spans="1:9" ht="54">
      <c r="A214" s="389" t="s">
        <v>10991</v>
      </c>
      <c r="B214" s="390" t="s">
        <v>10863</v>
      </c>
      <c r="C214" s="390" t="s">
        <v>10952</v>
      </c>
      <c r="D214" s="390" t="s">
        <v>10968</v>
      </c>
      <c r="E214" s="390" t="s">
        <v>10988</v>
      </c>
      <c r="F214" s="390" t="s">
        <v>10992</v>
      </c>
      <c r="G214" s="390" t="s">
        <v>10559</v>
      </c>
      <c r="H214" s="390" t="s">
        <v>10559</v>
      </c>
      <c r="I214" s="390" t="s">
        <v>10992</v>
      </c>
    </row>
    <row r="215" spans="1:9" ht="67.5">
      <c r="A215" s="389" t="s">
        <v>10993</v>
      </c>
      <c r="B215" s="390" t="s">
        <v>10863</v>
      </c>
      <c r="C215" s="390" t="s">
        <v>10952</v>
      </c>
      <c r="D215" s="390" t="s">
        <v>10968</v>
      </c>
      <c r="E215" s="390" t="s">
        <v>10988</v>
      </c>
      <c r="F215" s="390" t="s">
        <v>10994</v>
      </c>
      <c r="G215" s="390" t="s">
        <v>10559</v>
      </c>
      <c r="H215" s="390" t="s">
        <v>10559</v>
      </c>
      <c r="I215" s="390" t="s">
        <v>10994</v>
      </c>
    </row>
    <row r="216" spans="1:9" ht="54">
      <c r="A216" s="389" t="s">
        <v>10995</v>
      </c>
      <c r="B216" s="390" t="s">
        <v>10863</v>
      </c>
      <c r="C216" s="390" t="s">
        <v>10952</v>
      </c>
      <c r="D216" s="390" t="s">
        <v>10968</v>
      </c>
      <c r="E216" s="390" t="s">
        <v>10988</v>
      </c>
      <c r="F216" s="390" t="s">
        <v>10996</v>
      </c>
      <c r="G216" s="390" t="s">
        <v>10559</v>
      </c>
      <c r="H216" s="390" t="s">
        <v>10559</v>
      </c>
      <c r="I216" s="390" t="s">
        <v>10996</v>
      </c>
    </row>
    <row r="217" spans="1:9" ht="54">
      <c r="A217" s="389" t="s">
        <v>10997</v>
      </c>
      <c r="B217" s="390" t="s">
        <v>10863</v>
      </c>
      <c r="C217" s="390" t="s">
        <v>10952</v>
      </c>
      <c r="D217" s="390" t="s">
        <v>10968</v>
      </c>
      <c r="E217" s="390" t="s">
        <v>10998</v>
      </c>
      <c r="F217" s="390" t="s">
        <v>10559</v>
      </c>
      <c r="G217" s="390" t="s">
        <v>10559</v>
      </c>
      <c r="H217" s="390" t="s">
        <v>10559</v>
      </c>
      <c r="I217" s="390" t="s">
        <v>10998</v>
      </c>
    </row>
    <row r="218" spans="1:9" ht="54">
      <c r="A218" s="389" t="s">
        <v>10999</v>
      </c>
      <c r="B218" s="390" t="s">
        <v>10863</v>
      </c>
      <c r="C218" s="390" t="s">
        <v>10952</v>
      </c>
      <c r="D218" s="390" t="s">
        <v>10968</v>
      </c>
      <c r="E218" s="390" t="s">
        <v>10998</v>
      </c>
      <c r="F218" s="390" t="s">
        <v>11000</v>
      </c>
      <c r="G218" s="390" t="s">
        <v>10559</v>
      </c>
      <c r="H218" s="390" t="s">
        <v>10559</v>
      </c>
      <c r="I218" s="390" t="s">
        <v>11000</v>
      </c>
    </row>
    <row r="219" spans="1:9" ht="54">
      <c r="A219" s="389" t="s">
        <v>11001</v>
      </c>
      <c r="B219" s="390" t="s">
        <v>10863</v>
      </c>
      <c r="C219" s="390" t="s">
        <v>10952</v>
      </c>
      <c r="D219" s="390" t="s">
        <v>10968</v>
      </c>
      <c r="E219" s="390" t="s">
        <v>10998</v>
      </c>
      <c r="F219" s="390" t="s">
        <v>11002</v>
      </c>
      <c r="G219" s="390" t="s">
        <v>10559</v>
      </c>
      <c r="H219" s="390" t="s">
        <v>10559</v>
      </c>
      <c r="I219" s="390" t="s">
        <v>11002</v>
      </c>
    </row>
    <row r="220" spans="1:9" ht="54">
      <c r="A220" s="389" t="s">
        <v>11003</v>
      </c>
      <c r="B220" s="390" t="s">
        <v>10863</v>
      </c>
      <c r="C220" s="390" t="s">
        <v>10952</v>
      </c>
      <c r="D220" s="390" t="s">
        <v>10968</v>
      </c>
      <c r="E220" s="390" t="s">
        <v>10998</v>
      </c>
      <c r="F220" s="390" t="s">
        <v>11004</v>
      </c>
      <c r="G220" s="390" t="s">
        <v>10559</v>
      </c>
      <c r="H220" s="390" t="s">
        <v>10559</v>
      </c>
      <c r="I220" s="390" t="s">
        <v>11004</v>
      </c>
    </row>
    <row r="221" spans="1:9" ht="54">
      <c r="A221" s="389" t="s">
        <v>11005</v>
      </c>
      <c r="B221" s="390" t="s">
        <v>10863</v>
      </c>
      <c r="C221" s="390" t="s">
        <v>10952</v>
      </c>
      <c r="D221" s="390" t="s">
        <v>10968</v>
      </c>
      <c r="E221" s="390" t="s">
        <v>10998</v>
      </c>
      <c r="F221" s="390" t="s">
        <v>11006</v>
      </c>
      <c r="G221" s="390" t="s">
        <v>10559</v>
      </c>
      <c r="H221" s="390" t="s">
        <v>10559</v>
      </c>
      <c r="I221" s="390" t="s">
        <v>11006</v>
      </c>
    </row>
    <row r="222" spans="1:9" ht="54">
      <c r="A222" s="389" t="s">
        <v>11007</v>
      </c>
      <c r="B222" s="390" t="s">
        <v>10863</v>
      </c>
      <c r="C222" s="390" t="s">
        <v>10952</v>
      </c>
      <c r="D222" s="390" t="s">
        <v>11008</v>
      </c>
      <c r="E222" s="390" t="s">
        <v>10559</v>
      </c>
      <c r="F222" s="390" t="s">
        <v>10559</v>
      </c>
      <c r="G222" s="390" t="s">
        <v>10559</v>
      </c>
      <c r="H222" s="390" t="s">
        <v>10559</v>
      </c>
      <c r="I222" s="390" t="s">
        <v>11008</v>
      </c>
    </row>
    <row r="223" spans="1:9" ht="54">
      <c r="A223" s="389" t="s">
        <v>11009</v>
      </c>
      <c r="B223" s="390" t="s">
        <v>10863</v>
      </c>
      <c r="C223" s="390" t="s">
        <v>10952</v>
      </c>
      <c r="D223" s="390" t="s">
        <v>11008</v>
      </c>
      <c r="E223" s="390" t="s">
        <v>11010</v>
      </c>
      <c r="F223" s="390" t="s">
        <v>10559</v>
      </c>
      <c r="G223" s="390" t="s">
        <v>10559</v>
      </c>
      <c r="H223" s="390" t="s">
        <v>10559</v>
      </c>
      <c r="I223" s="390" t="s">
        <v>11010</v>
      </c>
    </row>
    <row r="224" spans="1:9" ht="54">
      <c r="A224" s="389" t="s">
        <v>11011</v>
      </c>
      <c r="B224" s="390" t="s">
        <v>10863</v>
      </c>
      <c r="C224" s="390" t="s">
        <v>10952</v>
      </c>
      <c r="D224" s="390" t="s">
        <v>11008</v>
      </c>
      <c r="E224" s="390" t="s">
        <v>11012</v>
      </c>
      <c r="F224" s="390" t="s">
        <v>10559</v>
      </c>
      <c r="G224" s="390" t="s">
        <v>10559</v>
      </c>
      <c r="H224" s="390" t="s">
        <v>10559</v>
      </c>
      <c r="I224" s="390" t="s">
        <v>11012</v>
      </c>
    </row>
    <row r="225" spans="1:9" ht="54">
      <c r="A225" s="389" t="s">
        <v>11013</v>
      </c>
      <c r="B225" s="390" t="s">
        <v>10863</v>
      </c>
      <c r="C225" s="390" t="s">
        <v>10952</v>
      </c>
      <c r="D225" s="390" t="s">
        <v>11008</v>
      </c>
      <c r="E225" s="390" t="s">
        <v>11014</v>
      </c>
      <c r="F225" s="390" t="s">
        <v>10559</v>
      </c>
      <c r="G225" s="390" t="s">
        <v>10559</v>
      </c>
      <c r="H225" s="390" t="s">
        <v>10559</v>
      </c>
      <c r="I225" s="390" t="s">
        <v>11014</v>
      </c>
    </row>
    <row r="226" spans="1:9" ht="54">
      <c r="A226" s="389" t="s">
        <v>11015</v>
      </c>
      <c r="B226" s="390" t="s">
        <v>10863</v>
      </c>
      <c r="C226" s="390" t="s">
        <v>10952</v>
      </c>
      <c r="D226" s="390" t="s">
        <v>11008</v>
      </c>
      <c r="E226" s="390" t="s">
        <v>11016</v>
      </c>
      <c r="F226" s="390" t="s">
        <v>10559</v>
      </c>
      <c r="G226" s="390" t="s">
        <v>10559</v>
      </c>
      <c r="H226" s="390" t="s">
        <v>10559</v>
      </c>
      <c r="I226" s="390" t="s">
        <v>11016</v>
      </c>
    </row>
    <row r="227" spans="1:9" ht="54">
      <c r="A227" s="389" t="s">
        <v>11017</v>
      </c>
      <c r="B227" s="390" t="s">
        <v>10863</v>
      </c>
      <c r="C227" s="390" t="s">
        <v>10952</v>
      </c>
      <c r="D227" s="390" t="s">
        <v>11008</v>
      </c>
      <c r="E227" s="390" t="s">
        <v>11018</v>
      </c>
      <c r="F227" s="390" t="s">
        <v>10559</v>
      </c>
      <c r="G227" s="390" t="s">
        <v>10559</v>
      </c>
      <c r="H227" s="390" t="s">
        <v>10559</v>
      </c>
      <c r="I227" s="390" t="s">
        <v>11018</v>
      </c>
    </row>
    <row r="228" spans="1:9" ht="54">
      <c r="A228" s="389" t="s">
        <v>11019</v>
      </c>
      <c r="B228" s="390" t="s">
        <v>10863</v>
      </c>
      <c r="C228" s="390" t="s">
        <v>10952</v>
      </c>
      <c r="D228" s="390" t="s">
        <v>11008</v>
      </c>
      <c r="E228" s="390" t="s">
        <v>11020</v>
      </c>
      <c r="F228" s="390" t="s">
        <v>10559</v>
      </c>
      <c r="G228" s="390" t="s">
        <v>10559</v>
      </c>
      <c r="H228" s="390" t="s">
        <v>10559</v>
      </c>
      <c r="I228" s="390" t="s">
        <v>11020</v>
      </c>
    </row>
    <row r="229" spans="1:9" ht="54">
      <c r="A229" s="389" t="s">
        <v>11021</v>
      </c>
      <c r="B229" s="390" t="s">
        <v>10863</v>
      </c>
      <c r="C229" s="390" t="s">
        <v>10952</v>
      </c>
      <c r="D229" s="390" t="s">
        <v>11008</v>
      </c>
      <c r="E229" s="390" t="s">
        <v>11022</v>
      </c>
      <c r="F229" s="390" t="s">
        <v>10559</v>
      </c>
      <c r="G229" s="390" t="s">
        <v>10559</v>
      </c>
      <c r="H229" s="390" t="s">
        <v>10559</v>
      </c>
      <c r="I229" s="390" t="s">
        <v>11022</v>
      </c>
    </row>
    <row r="230" spans="1:9" ht="54">
      <c r="A230" s="389" t="s">
        <v>11023</v>
      </c>
      <c r="B230" s="390" t="s">
        <v>10863</v>
      </c>
      <c r="C230" s="390" t="s">
        <v>10952</v>
      </c>
      <c r="D230" s="390" t="s">
        <v>11008</v>
      </c>
      <c r="E230" s="390" t="s">
        <v>11024</v>
      </c>
      <c r="F230" s="390" t="s">
        <v>10559</v>
      </c>
      <c r="G230" s="390" t="s">
        <v>10559</v>
      </c>
      <c r="H230" s="390" t="s">
        <v>10559</v>
      </c>
      <c r="I230" s="390" t="s">
        <v>11024</v>
      </c>
    </row>
    <row r="231" spans="1:9" ht="54">
      <c r="A231" s="389" t="s">
        <v>11025</v>
      </c>
      <c r="B231" s="390" t="s">
        <v>10863</v>
      </c>
      <c r="C231" s="390" t="s">
        <v>10952</v>
      </c>
      <c r="D231" s="390" t="s">
        <v>11008</v>
      </c>
      <c r="E231" s="390" t="s">
        <v>11026</v>
      </c>
      <c r="F231" s="390" t="s">
        <v>10559</v>
      </c>
      <c r="G231" s="390" t="s">
        <v>10559</v>
      </c>
      <c r="H231" s="390" t="s">
        <v>10559</v>
      </c>
      <c r="I231" s="390" t="s">
        <v>11026</v>
      </c>
    </row>
    <row r="232" spans="1:9" ht="54">
      <c r="A232" s="389" t="s">
        <v>11027</v>
      </c>
      <c r="B232" s="390" t="s">
        <v>10863</v>
      </c>
      <c r="C232" s="390" t="s">
        <v>10952</v>
      </c>
      <c r="D232" s="390" t="s">
        <v>11008</v>
      </c>
      <c r="E232" s="390" t="s">
        <v>11028</v>
      </c>
      <c r="F232" s="390" t="s">
        <v>10559</v>
      </c>
      <c r="G232" s="390" t="s">
        <v>10559</v>
      </c>
      <c r="H232" s="390" t="s">
        <v>10559</v>
      </c>
      <c r="I232" s="390" t="s">
        <v>11028</v>
      </c>
    </row>
    <row r="233" spans="1:9" ht="54">
      <c r="A233" s="389" t="s">
        <v>11029</v>
      </c>
      <c r="B233" s="390" t="s">
        <v>10863</v>
      </c>
      <c r="C233" s="390" t="s">
        <v>10952</v>
      </c>
      <c r="D233" s="390" t="s">
        <v>11030</v>
      </c>
      <c r="E233" s="390" t="s">
        <v>10559</v>
      </c>
      <c r="F233" s="390" t="s">
        <v>10559</v>
      </c>
      <c r="G233" s="390" t="s">
        <v>10559</v>
      </c>
      <c r="H233" s="390" t="s">
        <v>10559</v>
      </c>
      <c r="I233" s="390" t="s">
        <v>11030</v>
      </c>
    </row>
    <row r="234" spans="1:9" ht="54">
      <c r="A234" s="389" t="s">
        <v>11031</v>
      </c>
      <c r="B234" s="390" t="s">
        <v>10863</v>
      </c>
      <c r="C234" s="390" t="s">
        <v>10952</v>
      </c>
      <c r="D234" s="390" t="s">
        <v>11030</v>
      </c>
      <c r="E234" s="390" t="s">
        <v>11032</v>
      </c>
      <c r="F234" s="390" t="s">
        <v>10559</v>
      </c>
      <c r="G234" s="390" t="s">
        <v>10559</v>
      </c>
      <c r="H234" s="390" t="s">
        <v>10559</v>
      </c>
      <c r="I234" s="390" t="s">
        <v>11032</v>
      </c>
    </row>
    <row r="235" spans="1:9" ht="54">
      <c r="A235" s="389" t="s">
        <v>11033</v>
      </c>
      <c r="B235" s="390" t="s">
        <v>10863</v>
      </c>
      <c r="C235" s="390" t="s">
        <v>10952</v>
      </c>
      <c r="D235" s="390" t="s">
        <v>11030</v>
      </c>
      <c r="E235" s="390" t="s">
        <v>11034</v>
      </c>
      <c r="F235" s="390" t="s">
        <v>10559</v>
      </c>
      <c r="G235" s="390" t="s">
        <v>10559</v>
      </c>
      <c r="H235" s="390" t="s">
        <v>10559</v>
      </c>
      <c r="I235" s="390" t="s">
        <v>11034</v>
      </c>
    </row>
    <row r="236" spans="1:9" ht="54">
      <c r="A236" s="389" t="s">
        <v>11035</v>
      </c>
      <c r="B236" s="390" t="s">
        <v>10863</v>
      </c>
      <c r="C236" s="390" t="s">
        <v>10952</v>
      </c>
      <c r="D236" s="390" t="s">
        <v>11030</v>
      </c>
      <c r="E236" s="390" t="s">
        <v>11036</v>
      </c>
      <c r="F236" s="390" t="s">
        <v>10559</v>
      </c>
      <c r="G236" s="390" t="s">
        <v>10559</v>
      </c>
      <c r="H236" s="390" t="s">
        <v>10559</v>
      </c>
      <c r="I236" s="390" t="s">
        <v>11036</v>
      </c>
    </row>
    <row r="237" spans="1:9" ht="54">
      <c r="A237" s="389" t="s">
        <v>11037</v>
      </c>
      <c r="B237" s="390" t="s">
        <v>10863</v>
      </c>
      <c r="C237" s="390" t="s">
        <v>10952</v>
      </c>
      <c r="D237" s="390" t="s">
        <v>11030</v>
      </c>
      <c r="E237" s="390" t="s">
        <v>11036</v>
      </c>
      <c r="F237" s="390" t="s">
        <v>11038</v>
      </c>
      <c r="G237" s="390" t="s">
        <v>10559</v>
      </c>
      <c r="H237" s="390" t="s">
        <v>10559</v>
      </c>
      <c r="I237" s="390" t="s">
        <v>11038</v>
      </c>
    </row>
    <row r="238" spans="1:9" ht="54">
      <c r="A238" s="389" t="s">
        <v>11039</v>
      </c>
      <c r="B238" s="390" t="s">
        <v>10863</v>
      </c>
      <c r="C238" s="390" t="s">
        <v>10952</v>
      </c>
      <c r="D238" s="390" t="s">
        <v>11030</v>
      </c>
      <c r="E238" s="390" t="s">
        <v>11036</v>
      </c>
      <c r="F238" s="390" t="s">
        <v>11040</v>
      </c>
      <c r="G238" s="390" t="s">
        <v>10559</v>
      </c>
      <c r="H238" s="390" t="s">
        <v>10559</v>
      </c>
      <c r="I238" s="390" t="s">
        <v>11040</v>
      </c>
    </row>
    <row r="239" spans="1:9" ht="81">
      <c r="A239" s="389" t="s">
        <v>11041</v>
      </c>
      <c r="B239" s="390" t="s">
        <v>10863</v>
      </c>
      <c r="C239" s="390" t="s">
        <v>10952</v>
      </c>
      <c r="D239" s="390" t="s">
        <v>11030</v>
      </c>
      <c r="E239" s="390" t="s">
        <v>11042</v>
      </c>
      <c r="F239" s="390" t="s">
        <v>10559</v>
      </c>
      <c r="G239" s="390" t="s">
        <v>10559</v>
      </c>
      <c r="H239" s="390" t="s">
        <v>10559</v>
      </c>
      <c r="I239" s="390" t="s">
        <v>11042</v>
      </c>
    </row>
    <row r="240" spans="1:9" ht="54">
      <c r="A240" s="389" t="s">
        <v>11043</v>
      </c>
      <c r="B240" s="390" t="s">
        <v>10863</v>
      </c>
      <c r="C240" s="390" t="s">
        <v>10952</v>
      </c>
      <c r="D240" s="390" t="s">
        <v>11030</v>
      </c>
      <c r="E240" s="390" t="s">
        <v>11044</v>
      </c>
      <c r="F240" s="390" t="s">
        <v>10559</v>
      </c>
      <c r="G240" s="390" t="s">
        <v>10559</v>
      </c>
      <c r="H240" s="390" t="s">
        <v>10559</v>
      </c>
      <c r="I240" s="390" t="s">
        <v>11044</v>
      </c>
    </row>
    <row r="241" spans="1:9" ht="54">
      <c r="A241" s="389" t="s">
        <v>11045</v>
      </c>
      <c r="B241" s="390" t="s">
        <v>10863</v>
      </c>
      <c r="C241" s="390" t="s">
        <v>10952</v>
      </c>
      <c r="D241" s="390" t="s">
        <v>11030</v>
      </c>
      <c r="E241" s="390" t="s">
        <v>11046</v>
      </c>
      <c r="F241" s="390" t="s">
        <v>10559</v>
      </c>
      <c r="G241" s="390" t="s">
        <v>10559</v>
      </c>
      <c r="H241" s="390" t="s">
        <v>10559</v>
      </c>
      <c r="I241" s="390" t="s">
        <v>11046</v>
      </c>
    </row>
    <row r="242" spans="1:9" ht="54">
      <c r="A242" s="389" t="s">
        <v>11047</v>
      </c>
      <c r="B242" s="390" t="s">
        <v>10863</v>
      </c>
      <c r="C242" s="390" t="s">
        <v>10952</v>
      </c>
      <c r="D242" s="390" t="s">
        <v>11030</v>
      </c>
      <c r="E242" s="390" t="s">
        <v>11048</v>
      </c>
      <c r="F242" s="390" t="s">
        <v>10559</v>
      </c>
      <c r="G242" s="390" t="s">
        <v>10559</v>
      </c>
      <c r="H242" s="390" t="s">
        <v>10559</v>
      </c>
      <c r="I242" s="390" t="s">
        <v>11048</v>
      </c>
    </row>
    <row r="243" spans="1:9" ht="54">
      <c r="A243" s="389" t="s">
        <v>11049</v>
      </c>
      <c r="B243" s="390" t="s">
        <v>10863</v>
      </c>
      <c r="C243" s="390" t="s">
        <v>10952</v>
      </c>
      <c r="D243" s="390" t="s">
        <v>11030</v>
      </c>
      <c r="E243" s="390" t="s">
        <v>11050</v>
      </c>
      <c r="F243" s="390" t="s">
        <v>10559</v>
      </c>
      <c r="G243" s="390" t="s">
        <v>10559</v>
      </c>
      <c r="H243" s="390" t="s">
        <v>10559</v>
      </c>
      <c r="I243" s="390" t="s">
        <v>11050</v>
      </c>
    </row>
    <row r="244" spans="1:9" ht="54">
      <c r="A244" s="389" t="s">
        <v>11051</v>
      </c>
      <c r="B244" s="390" t="s">
        <v>10863</v>
      </c>
      <c r="C244" s="390" t="s">
        <v>10952</v>
      </c>
      <c r="D244" s="390" t="s">
        <v>11030</v>
      </c>
      <c r="E244" s="390" t="s">
        <v>11052</v>
      </c>
      <c r="F244" s="390" t="s">
        <v>10559</v>
      </c>
      <c r="G244" s="390" t="s">
        <v>10559</v>
      </c>
      <c r="H244" s="390" t="s">
        <v>10559</v>
      </c>
      <c r="I244" s="390" t="s">
        <v>11052</v>
      </c>
    </row>
    <row r="245" spans="1:9" ht="54">
      <c r="A245" s="389" t="s">
        <v>11053</v>
      </c>
      <c r="B245" s="390" t="s">
        <v>10863</v>
      </c>
      <c r="C245" s="390" t="s">
        <v>10952</v>
      </c>
      <c r="D245" s="390" t="s">
        <v>11030</v>
      </c>
      <c r="E245" s="390" t="s">
        <v>11054</v>
      </c>
      <c r="F245" s="390" t="s">
        <v>10559</v>
      </c>
      <c r="G245" s="390" t="s">
        <v>10559</v>
      </c>
      <c r="H245" s="390" t="s">
        <v>10559</v>
      </c>
      <c r="I245" s="390" t="s">
        <v>11054</v>
      </c>
    </row>
    <row r="246" spans="1:9" ht="54">
      <c r="A246" s="389" t="s">
        <v>11055</v>
      </c>
      <c r="B246" s="390" t="s">
        <v>10863</v>
      </c>
      <c r="C246" s="390" t="s">
        <v>10952</v>
      </c>
      <c r="D246" s="390" t="s">
        <v>11030</v>
      </c>
      <c r="E246" s="390" t="s">
        <v>11056</v>
      </c>
      <c r="F246" s="390" t="s">
        <v>10559</v>
      </c>
      <c r="G246" s="390" t="s">
        <v>10559</v>
      </c>
      <c r="H246" s="390" t="s">
        <v>10559</v>
      </c>
      <c r="I246" s="390" t="s">
        <v>11056</v>
      </c>
    </row>
    <row r="247" spans="1:9" ht="54">
      <c r="A247" s="389" t="s">
        <v>11057</v>
      </c>
      <c r="B247" s="390" t="s">
        <v>10863</v>
      </c>
      <c r="C247" s="390" t="s">
        <v>10952</v>
      </c>
      <c r="D247" s="390" t="s">
        <v>11030</v>
      </c>
      <c r="E247" s="390" t="s">
        <v>11058</v>
      </c>
      <c r="F247" s="390" t="s">
        <v>10559</v>
      </c>
      <c r="G247" s="390" t="s">
        <v>10559</v>
      </c>
      <c r="H247" s="390" t="s">
        <v>10559</v>
      </c>
      <c r="I247" s="390" t="s">
        <v>11058</v>
      </c>
    </row>
    <row r="248" spans="1:9" ht="54">
      <c r="A248" s="389" t="s">
        <v>11059</v>
      </c>
      <c r="B248" s="390" t="s">
        <v>10863</v>
      </c>
      <c r="C248" s="390" t="s">
        <v>10952</v>
      </c>
      <c r="D248" s="390" t="s">
        <v>11030</v>
      </c>
      <c r="E248" s="390" t="s">
        <v>11060</v>
      </c>
      <c r="F248" s="390" t="s">
        <v>10559</v>
      </c>
      <c r="G248" s="390" t="s">
        <v>10559</v>
      </c>
      <c r="H248" s="390" t="s">
        <v>10559</v>
      </c>
      <c r="I248" s="390" t="s">
        <v>11060</v>
      </c>
    </row>
    <row r="249" spans="1:9" ht="54">
      <c r="A249" s="389" t="s">
        <v>11061</v>
      </c>
      <c r="B249" s="390" t="s">
        <v>10863</v>
      </c>
      <c r="C249" s="390" t="s">
        <v>10952</v>
      </c>
      <c r="D249" s="390" t="s">
        <v>11030</v>
      </c>
      <c r="E249" s="390" t="s">
        <v>11062</v>
      </c>
      <c r="F249" s="390" t="s">
        <v>10559</v>
      </c>
      <c r="G249" s="390" t="s">
        <v>10559</v>
      </c>
      <c r="H249" s="390" t="s">
        <v>10559</v>
      </c>
      <c r="I249" s="390" t="s">
        <v>11062</v>
      </c>
    </row>
    <row r="250" spans="1:9" ht="40.5">
      <c r="A250" s="389" t="s">
        <v>11063</v>
      </c>
      <c r="B250" s="390" t="s">
        <v>10863</v>
      </c>
      <c r="C250" s="390" t="s">
        <v>11064</v>
      </c>
      <c r="D250" s="390" t="s">
        <v>10559</v>
      </c>
      <c r="E250" s="390" t="s">
        <v>10559</v>
      </c>
      <c r="F250" s="390" t="s">
        <v>10559</v>
      </c>
      <c r="G250" s="390" t="s">
        <v>10559</v>
      </c>
      <c r="H250" s="390" t="s">
        <v>10559</v>
      </c>
      <c r="I250" s="390" t="s">
        <v>11064</v>
      </c>
    </row>
    <row r="251" spans="1:9" ht="40.5">
      <c r="A251" s="389" t="s">
        <v>11065</v>
      </c>
      <c r="B251" s="390" t="s">
        <v>10863</v>
      </c>
      <c r="C251" s="390" t="s">
        <v>11064</v>
      </c>
      <c r="D251" s="390" t="s">
        <v>11066</v>
      </c>
      <c r="E251" s="390" t="s">
        <v>10559</v>
      </c>
      <c r="F251" s="390" t="s">
        <v>10559</v>
      </c>
      <c r="G251" s="390" t="s">
        <v>10559</v>
      </c>
      <c r="H251" s="390" t="s">
        <v>10559</v>
      </c>
      <c r="I251" s="390" t="s">
        <v>11066</v>
      </c>
    </row>
    <row r="252" spans="1:9" ht="40.5">
      <c r="A252" s="389" t="s">
        <v>11067</v>
      </c>
      <c r="B252" s="390" t="s">
        <v>10863</v>
      </c>
      <c r="C252" s="390" t="s">
        <v>11064</v>
      </c>
      <c r="D252" s="390" t="s">
        <v>11066</v>
      </c>
      <c r="E252" s="390" t="s">
        <v>11068</v>
      </c>
      <c r="F252" s="390" t="s">
        <v>10559</v>
      </c>
      <c r="G252" s="390" t="s">
        <v>10559</v>
      </c>
      <c r="H252" s="390" t="s">
        <v>10559</v>
      </c>
      <c r="I252" s="390" t="s">
        <v>11068</v>
      </c>
    </row>
    <row r="253" spans="1:9" ht="40.5">
      <c r="A253" s="389" t="s">
        <v>11069</v>
      </c>
      <c r="B253" s="390" t="s">
        <v>10863</v>
      </c>
      <c r="C253" s="390" t="s">
        <v>11064</v>
      </c>
      <c r="D253" s="390" t="s">
        <v>11066</v>
      </c>
      <c r="E253" s="390" t="s">
        <v>11070</v>
      </c>
      <c r="F253" s="390" t="s">
        <v>10559</v>
      </c>
      <c r="G253" s="390" t="s">
        <v>10559</v>
      </c>
      <c r="H253" s="390" t="s">
        <v>10559</v>
      </c>
      <c r="I253" s="390" t="s">
        <v>11070</v>
      </c>
    </row>
    <row r="254" spans="1:9" ht="40.5">
      <c r="A254" s="389" t="s">
        <v>11071</v>
      </c>
      <c r="B254" s="390" t="s">
        <v>10863</v>
      </c>
      <c r="C254" s="390" t="s">
        <v>11064</v>
      </c>
      <c r="D254" s="390" t="s">
        <v>11066</v>
      </c>
      <c r="E254" s="390" t="s">
        <v>11072</v>
      </c>
      <c r="F254" s="390" t="s">
        <v>10559</v>
      </c>
      <c r="G254" s="390" t="s">
        <v>10559</v>
      </c>
      <c r="H254" s="390" t="s">
        <v>10559</v>
      </c>
      <c r="I254" s="390" t="s">
        <v>11072</v>
      </c>
    </row>
    <row r="255" spans="1:9" ht="40.5">
      <c r="A255" s="389" t="s">
        <v>11073</v>
      </c>
      <c r="B255" s="390" t="s">
        <v>10863</v>
      </c>
      <c r="C255" s="390" t="s">
        <v>11064</v>
      </c>
      <c r="D255" s="390" t="s">
        <v>11066</v>
      </c>
      <c r="E255" s="390" t="s">
        <v>11074</v>
      </c>
      <c r="F255" s="390" t="s">
        <v>10559</v>
      </c>
      <c r="G255" s="390" t="s">
        <v>10559</v>
      </c>
      <c r="H255" s="390" t="s">
        <v>10559</v>
      </c>
      <c r="I255" s="390" t="s">
        <v>11074</v>
      </c>
    </row>
    <row r="256" spans="1:9" ht="40.5">
      <c r="A256" s="389" t="s">
        <v>11075</v>
      </c>
      <c r="B256" s="390" t="s">
        <v>10863</v>
      </c>
      <c r="C256" s="390" t="s">
        <v>11064</v>
      </c>
      <c r="D256" s="390" t="s">
        <v>11066</v>
      </c>
      <c r="E256" s="390" t="s">
        <v>11076</v>
      </c>
      <c r="F256" s="390" t="s">
        <v>10559</v>
      </c>
      <c r="G256" s="390" t="s">
        <v>10559</v>
      </c>
      <c r="H256" s="390" t="s">
        <v>10559</v>
      </c>
      <c r="I256" s="390" t="s">
        <v>11076</v>
      </c>
    </row>
    <row r="257" spans="1:9" ht="40.5">
      <c r="A257" s="389" t="s">
        <v>11077</v>
      </c>
      <c r="B257" s="390" t="s">
        <v>10863</v>
      </c>
      <c r="C257" s="390" t="s">
        <v>11064</v>
      </c>
      <c r="D257" s="390" t="s">
        <v>11078</v>
      </c>
      <c r="E257" s="390" t="s">
        <v>10559</v>
      </c>
      <c r="F257" s="390" t="s">
        <v>10559</v>
      </c>
      <c r="G257" s="390" t="s">
        <v>10559</v>
      </c>
      <c r="H257" s="390" t="s">
        <v>10559</v>
      </c>
      <c r="I257" s="390" t="s">
        <v>11078</v>
      </c>
    </row>
    <row r="258" spans="1:9" ht="40.5">
      <c r="A258" s="389" t="s">
        <v>11079</v>
      </c>
      <c r="B258" s="390" t="s">
        <v>10863</v>
      </c>
      <c r="C258" s="390" t="s">
        <v>11064</v>
      </c>
      <c r="D258" s="390" t="s">
        <v>11078</v>
      </c>
      <c r="E258" s="390" t="s">
        <v>11080</v>
      </c>
      <c r="F258" s="390" t="s">
        <v>10559</v>
      </c>
      <c r="G258" s="390" t="s">
        <v>10559</v>
      </c>
      <c r="H258" s="390" t="s">
        <v>10559</v>
      </c>
      <c r="I258" s="390" t="s">
        <v>11080</v>
      </c>
    </row>
    <row r="259" spans="1:9" ht="40.5">
      <c r="A259" s="389" t="s">
        <v>11081</v>
      </c>
      <c r="B259" s="390" t="s">
        <v>10863</v>
      </c>
      <c r="C259" s="390" t="s">
        <v>11064</v>
      </c>
      <c r="D259" s="390" t="s">
        <v>11078</v>
      </c>
      <c r="E259" s="390" t="s">
        <v>11080</v>
      </c>
      <c r="F259" s="390" t="s">
        <v>11082</v>
      </c>
      <c r="G259" s="390" t="s">
        <v>10559</v>
      </c>
      <c r="H259" s="390" t="s">
        <v>10559</v>
      </c>
      <c r="I259" s="390" t="s">
        <v>11082</v>
      </c>
    </row>
    <row r="260" spans="1:9" ht="40.5">
      <c r="A260" s="389" t="s">
        <v>11083</v>
      </c>
      <c r="B260" s="390" t="s">
        <v>10863</v>
      </c>
      <c r="C260" s="390" t="s">
        <v>11064</v>
      </c>
      <c r="D260" s="390" t="s">
        <v>11078</v>
      </c>
      <c r="E260" s="390" t="s">
        <v>11080</v>
      </c>
      <c r="F260" s="390" t="s">
        <v>11084</v>
      </c>
      <c r="G260" s="390" t="s">
        <v>10559</v>
      </c>
      <c r="H260" s="390" t="s">
        <v>10559</v>
      </c>
      <c r="I260" s="390" t="s">
        <v>11084</v>
      </c>
    </row>
    <row r="261" spans="1:9" ht="40.5">
      <c r="A261" s="389" t="s">
        <v>11085</v>
      </c>
      <c r="B261" s="390" t="s">
        <v>10863</v>
      </c>
      <c r="C261" s="390" t="s">
        <v>11064</v>
      </c>
      <c r="D261" s="390" t="s">
        <v>11078</v>
      </c>
      <c r="E261" s="390" t="s">
        <v>11080</v>
      </c>
      <c r="F261" s="390" t="s">
        <v>11086</v>
      </c>
      <c r="G261" s="390" t="s">
        <v>10559</v>
      </c>
      <c r="H261" s="390" t="s">
        <v>10559</v>
      </c>
      <c r="I261" s="390" t="s">
        <v>11086</v>
      </c>
    </row>
    <row r="262" spans="1:9" ht="40.5">
      <c r="A262" s="389" t="s">
        <v>11087</v>
      </c>
      <c r="B262" s="390" t="s">
        <v>10863</v>
      </c>
      <c r="C262" s="390" t="s">
        <v>11064</v>
      </c>
      <c r="D262" s="390" t="s">
        <v>11078</v>
      </c>
      <c r="E262" s="390" t="s">
        <v>11080</v>
      </c>
      <c r="F262" s="390" t="s">
        <v>11086</v>
      </c>
      <c r="G262" s="390" t="s">
        <v>11088</v>
      </c>
      <c r="H262" s="390" t="s">
        <v>10559</v>
      </c>
      <c r="I262" s="390" t="s">
        <v>11088</v>
      </c>
    </row>
    <row r="263" spans="1:9" ht="40.5">
      <c r="A263" s="389" t="s">
        <v>11089</v>
      </c>
      <c r="B263" s="390" t="s">
        <v>10863</v>
      </c>
      <c r="C263" s="390" t="s">
        <v>11064</v>
      </c>
      <c r="D263" s="390" t="s">
        <v>11078</v>
      </c>
      <c r="E263" s="390" t="s">
        <v>11080</v>
      </c>
      <c r="F263" s="390" t="s">
        <v>11086</v>
      </c>
      <c r="G263" s="390" t="s">
        <v>11090</v>
      </c>
      <c r="H263" s="390" t="s">
        <v>10559</v>
      </c>
      <c r="I263" s="390" t="s">
        <v>11090</v>
      </c>
    </row>
    <row r="264" spans="1:9" ht="40.5">
      <c r="A264" s="389" t="s">
        <v>11091</v>
      </c>
      <c r="B264" s="390" t="s">
        <v>10863</v>
      </c>
      <c r="C264" s="390" t="s">
        <v>11064</v>
      </c>
      <c r="D264" s="390" t="s">
        <v>11078</v>
      </c>
      <c r="E264" s="390" t="s">
        <v>11080</v>
      </c>
      <c r="F264" s="390" t="s">
        <v>11086</v>
      </c>
      <c r="G264" s="390" t="s">
        <v>11092</v>
      </c>
      <c r="H264" s="390" t="s">
        <v>10559</v>
      </c>
      <c r="I264" s="390" t="s">
        <v>11092</v>
      </c>
    </row>
    <row r="265" spans="1:9" ht="40.5">
      <c r="A265" s="389" t="s">
        <v>11093</v>
      </c>
      <c r="B265" s="390" t="s">
        <v>10863</v>
      </c>
      <c r="C265" s="390" t="s">
        <v>11064</v>
      </c>
      <c r="D265" s="390" t="s">
        <v>11078</v>
      </c>
      <c r="E265" s="390" t="s">
        <v>11080</v>
      </c>
      <c r="F265" s="390" t="s">
        <v>11094</v>
      </c>
      <c r="G265" s="390" t="s">
        <v>10559</v>
      </c>
      <c r="H265" s="390" t="s">
        <v>10559</v>
      </c>
      <c r="I265" s="390" t="s">
        <v>11094</v>
      </c>
    </row>
    <row r="266" spans="1:9" ht="40.5">
      <c r="A266" s="389" t="s">
        <v>11095</v>
      </c>
      <c r="B266" s="390" t="s">
        <v>10863</v>
      </c>
      <c r="C266" s="390" t="s">
        <v>11064</v>
      </c>
      <c r="D266" s="390" t="s">
        <v>11078</v>
      </c>
      <c r="E266" s="390" t="s">
        <v>11096</v>
      </c>
      <c r="F266" s="390" t="s">
        <v>10559</v>
      </c>
      <c r="G266" s="390" t="s">
        <v>10559</v>
      </c>
      <c r="H266" s="390" t="s">
        <v>10559</v>
      </c>
      <c r="I266" s="390" t="s">
        <v>11096</v>
      </c>
    </row>
    <row r="267" spans="1:9" ht="54">
      <c r="A267" s="389" t="s">
        <v>11097</v>
      </c>
      <c r="B267" s="390" t="s">
        <v>10863</v>
      </c>
      <c r="C267" s="390" t="s">
        <v>11064</v>
      </c>
      <c r="D267" s="390" t="s">
        <v>11078</v>
      </c>
      <c r="E267" s="390" t="s">
        <v>11096</v>
      </c>
      <c r="F267" s="390" t="s">
        <v>11098</v>
      </c>
      <c r="G267" s="390" t="s">
        <v>10559</v>
      </c>
      <c r="H267" s="390" t="s">
        <v>10559</v>
      </c>
      <c r="I267" s="390" t="s">
        <v>11098</v>
      </c>
    </row>
    <row r="268" spans="1:9" ht="54">
      <c r="A268" s="389" t="s">
        <v>11099</v>
      </c>
      <c r="B268" s="390" t="s">
        <v>10863</v>
      </c>
      <c r="C268" s="390" t="s">
        <v>11064</v>
      </c>
      <c r="D268" s="390" t="s">
        <v>11078</v>
      </c>
      <c r="E268" s="390" t="s">
        <v>11096</v>
      </c>
      <c r="F268" s="390" t="s">
        <v>11098</v>
      </c>
      <c r="G268" s="390" t="s">
        <v>11100</v>
      </c>
      <c r="H268" s="390" t="s">
        <v>10559</v>
      </c>
      <c r="I268" s="390" t="s">
        <v>11100</v>
      </c>
    </row>
    <row r="269" spans="1:9" ht="54">
      <c r="A269" s="389" t="s">
        <v>11101</v>
      </c>
      <c r="B269" s="390" t="s">
        <v>10863</v>
      </c>
      <c r="C269" s="390" t="s">
        <v>11064</v>
      </c>
      <c r="D269" s="390" t="s">
        <v>11078</v>
      </c>
      <c r="E269" s="390" t="s">
        <v>11096</v>
      </c>
      <c r="F269" s="390" t="s">
        <v>11098</v>
      </c>
      <c r="G269" s="390" t="s">
        <v>11102</v>
      </c>
      <c r="H269" s="390" t="s">
        <v>10559</v>
      </c>
      <c r="I269" s="390" t="s">
        <v>11102</v>
      </c>
    </row>
    <row r="270" spans="1:9" ht="40.5">
      <c r="A270" s="389" t="s">
        <v>11103</v>
      </c>
      <c r="B270" s="390" t="s">
        <v>10863</v>
      </c>
      <c r="C270" s="390" t="s">
        <v>11064</v>
      </c>
      <c r="D270" s="390" t="s">
        <v>11078</v>
      </c>
      <c r="E270" s="390" t="s">
        <v>11096</v>
      </c>
      <c r="F270" s="390" t="s">
        <v>11104</v>
      </c>
      <c r="G270" s="390" t="s">
        <v>10559</v>
      </c>
      <c r="H270" s="390" t="s">
        <v>10559</v>
      </c>
      <c r="I270" s="390" t="s">
        <v>11104</v>
      </c>
    </row>
    <row r="271" spans="1:9" ht="54">
      <c r="A271" s="389" t="s">
        <v>11105</v>
      </c>
      <c r="B271" s="390" t="s">
        <v>10863</v>
      </c>
      <c r="C271" s="390" t="s">
        <v>11064</v>
      </c>
      <c r="D271" s="390" t="s">
        <v>11078</v>
      </c>
      <c r="E271" s="390" t="s">
        <v>11096</v>
      </c>
      <c r="F271" s="390" t="s">
        <v>11106</v>
      </c>
      <c r="G271" s="390" t="s">
        <v>10559</v>
      </c>
      <c r="H271" s="390" t="s">
        <v>10559</v>
      </c>
      <c r="I271" s="390" t="s">
        <v>11106</v>
      </c>
    </row>
    <row r="272" spans="1:9" ht="54">
      <c r="A272" s="389" t="s">
        <v>11107</v>
      </c>
      <c r="B272" s="390" t="s">
        <v>10863</v>
      </c>
      <c r="C272" s="390" t="s">
        <v>11064</v>
      </c>
      <c r="D272" s="390" t="s">
        <v>11078</v>
      </c>
      <c r="E272" s="390" t="s">
        <v>11096</v>
      </c>
      <c r="F272" s="390" t="s">
        <v>11106</v>
      </c>
      <c r="G272" s="390" t="s">
        <v>11108</v>
      </c>
      <c r="H272" s="390" t="s">
        <v>10559</v>
      </c>
      <c r="I272" s="390" t="s">
        <v>11108</v>
      </c>
    </row>
    <row r="273" spans="1:9" ht="54">
      <c r="A273" s="389" t="s">
        <v>11109</v>
      </c>
      <c r="B273" s="390" t="s">
        <v>10863</v>
      </c>
      <c r="C273" s="390" t="s">
        <v>11064</v>
      </c>
      <c r="D273" s="390" t="s">
        <v>11078</v>
      </c>
      <c r="E273" s="390" t="s">
        <v>11096</v>
      </c>
      <c r="F273" s="390" t="s">
        <v>11106</v>
      </c>
      <c r="G273" s="390" t="s">
        <v>11110</v>
      </c>
      <c r="H273" s="390" t="s">
        <v>10559</v>
      </c>
      <c r="I273" s="390" t="s">
        <v>11110</v>
      </c>
    </row>
    <row r="274" spans="1:9" ht="40.5">
      <c r="A274" s="389" t="s">
        <v>11111</v>
      </c>
      <c r="B274" s="390" t="s">
        <v>10863</v>
      </c>
      <c r="C274" s="390" t="s">
        <v>11064</v>
      </c>
      <c r="D274" s="390" t="s">
        <v>11078</v>
      </c>
      <c r="E274" s="390" t="s">
        <v>11096</v>
      </c>
      <c r="F274" s="390" t="s">
        <v>11112</v>
      </c>
      <c r="G274" s="390" t="s">
        <v>10559</v>
      </c>
      <c r="H274" s="390" t="s">
        <v>10559</v>
      </c>
      <c r="I274" s="390" t="s">
        <v>11112</v>
      </c>
    </row>
    <row r="275" spans="1:9" ht="40.5">
      <c r="A275" s="389" t="s">
        <v>11113</v>
      </c>
      <c r="B275" s="390" t="s">
        <v>10863</v>
      </c>
      <c r="C275" s="390" t="s">
        <v>11064</v>
      </c>
      <c r="D275" s="390" t="s">
        <v>11078</v>
      </c>
      <c r="E275" s="390" t="s">
        <v>11096</v>
      </c>
      <c r="F275" s="390" t="s">
        <v>11112</v>
      </c>
      <c r="G275" s="390" t="s">
        <v>11114</v>
      </c>
      <c r="H275" s="390" t="s">
        <v>10559</v>
      </c>
      <c r="I275" s="390" t="s">
        <v>11114</v>
      </c>
    </row>
    <row r="276" spans="1:9" ht="40.5">
      <c r="A276" s="389" t="s">
        <v>11115</v>
      </c>
      <c r="B276" s="390" t="s">
        <v>10863</v>
      </c>
      <c r="C276" s="390" t="s">
        <v>11064</v>
      </c>
      <c r="D276" s="390" t="s">
        <v>11078</v>
      </c>
      <c r="E276" s="390" t="s">
        <v>11096</v>
      </c>
      <c r="F276" s="390" t="s">
        <v>11112</v>
      </c>
      <c r="G276" s="390" t="s">
        <v>11116</v>
      </c>
      <c r="H276" s="390" t="s">
        <v>10559</v>
      </c>
      <c r="I276" s="390" t="s">
        <v>11116</v>
      </c>
    </row>
    <row r="277" spans="1:9" ht="27">
      <c r="A277" s="389" t="s">
        <v>11117</v>
      </c>
      <c r="B277" s="390" t="s">
        <v>10863</v>
      </c>
      <c r="C277" s="390" t="s">
        <v>11118</v>
      </c>
      <c r="D277" s="390" t="s">
        <v>10559</v>
      </c>
      <c r="E277" s="390" t="s">
        <v>10559</v>
      </c>
      <c r="F277" s="390" t="s">
        <v>10559</v>
      </c>
      <c r="G277" s="390" t="s">
        <v>10559</v>
      </c>
      <c r="H277" s="390" t="s">
        <v>10559</v>
      </c>
      <c r="I277" s="390" t="s">
        <v>11118</v>
      </c>
    </row>
    <row r="278" spans="1:9" ht="40.5">
      <c r="A278" s="389" t="s">
        <v>11119</v>
      </c>
      <c r="B278" s="390" t="s">
        <v>10863</v>
      </c>
      <c r="C278" s="390" t="s">
        <v>11118</v>
      </c>
      <c r="D278" s="390" t="s">
        <v>11120</v>
      </c>
      <c r="E278" s="390" t="s">
        <v>10559</v>
      </c>
      <c r="F278" s="390" t="s">
        <v>10559</v>
      </c>
      <c r="G278" s="390" t="s">
        <v>10559</v>
      </c>
      <c r="H278" s="390" t="s">
        <v>10559</v>
      </c>
      <c r="I278" s="390" t="s">
        <v>11120</v>
      </c>
    </row>
    <row r="279" spans="1:9" ht="81">
      <c r="A279" s="389" t="s">
        <v>11121</v>
      </c>
      <c r="B279" s="390" t="s">
        <v>10863</v>
      </c>
      <c r="C279" s="390" t="s">
        <v>11118</v>
      </c>
      <c r="D279" s="390" t="s">
        <v>11120</v>
      </c>
      <c r="E279" s="390" t="s">
        <v>11122</v>
      </c>
      <c r="F279" s="390" t="s">
        <v>10559</v>
      </c>
      <c r="G279" s="390" t="s">
        <v>10559</v>
      </c>
      <c r="H279" s="390" t="s">
        <v>10559</v>
      </c>
      <c r="I279" s="390" t="s">
        <v>11122</v>
      </c>
    </row>
    <row r="280" spans="1:9" ht="81">
      <c r="A280" s="389" t="s">
        <v>11123</v>
      </c>
      <c r="B280" s="390" t="s">
        <v>10863</v>
      </c>
      <c r="C280" s="390" t="s">
        <v>11118</v>
      </c>
      <c r="D280" s="390" t="s">
        <v>11120</v>
      </c>
      <c r="E280" s="390" t="s">
        <v>11122</v>
      </c>
      <c r="F280" s="390" t="s">
        <v>11124</v>
      </c>
      <c r="G280" s="390" t="s">
        <v>10559</v>
      </c>
      <c r="H280" s="390" t="s">
        <v>10559</v>
      </c>
      <c r="I280" s="390" t="s">
        <v>11124</v>
      </c>
    </row>
    <row r="281" spans="1:9" ht="81">
      <c r="A281" s="389" t="s">
        <v>11125</v>
      </c>
      <c r="B281" s="390" t="s">
        <v>10863</v>
      </c>
      <c r="C281" s="390" t="s">
        <v>11118</v>
      </c>
      <c r="D281" s="390" t="s">
        <v>11120</v>
      </c>
      <c r="E281" s="390" t="s">
        <v>11122</v>
      </c>
      <c r="F281" s="390" t="s">
        <v>11126</v>
      </c>
      <c r="G281" s="390" t="s">
        <v>10559</v>
      </c>
      <c r="H281" s="390" t="s">
        <v>10559</v>
      </c>
      <c r="I281" s="390" t="s">
        <v>11126</v>
      </c>
    </row>
    <row r="282" spans="1:9" ht="40.5">
      <c r="A282" s="389" t="s">
        <v>11127</v>
      </c>
      <c r="B282" s="390" t="s">
        <v>10863</v>
      </c>
      <c r="C282" s="390" t="s">
        <v>11118</v>
      </c>
      <c r="D282" s="390" t="s">
        <v>11128</v>
      </c>
      <c r="E282" s="390" t="s">
        <v>10559</v>
      </c>
      <c r="F282" s="390" t="s">
        <v>10559</v>
      </c>
      <c r="G282" s="390" t="s">
        <v>10559</v>
      </c>
      <c r="H282" s="390" t="s">
        <v>10559</v>
      </c>
      <c r="I282" s="390" t="s">
        <v>11128</v>
      </c>
    </row>
    <row r="283" spans="1:9" ht="81">
      <c r="A283" s="389" t="s">
        <v>11129</v>
      </c>
      <c r="B283" s="390" t="s">
        <v>10863</v>
      </c>
      <c r="C283" s="390" t="s">
        <v>11118</v>
      </c>
      <c r="D283" s="390" t="s">
        <v>11128</v>
      </c>
      <c r="E283" s="390" t="s">
        <v>11130</v>
      </c>
      <c r="F283" s="390" t="s">
        <v>10559</v>
      </c>
      <c r="G283" s="390" t="s">
        <v>10559</v>
      </c>
      <c r="H283" s="390" t="s">
        <v>10559</v>
      </c>
      <c r="I283" s="390" t="s">
        <v>11130</v>
      </c>
    </row>
    <row r="284" spans="1:9" ht="81">
      <c r="A284" s="389" t="s">
        <v>11131</v>
      </c>
      <c r="B284" s="390" t="s">
        <v>10863</v>
      </c>
      <c r="C284" s="390" t="s">
        <v>11118</v>
      </c>
      <c r="D284" s="390" t="s">
        <v>11128</v>
      </c>
      <c r="E284" s="390" t="s">
        <v>11130</v>
      </c>
      <c r="F284" s="390" t="s">
        <v>11132</v>
      </c>
      <c r="G284" s="390" t="s">
        <v>10559</v>
      </c>
      <c r="H284" s="390" t="s">
        <v>10559</v>
      </c>
      <c r="I284" s="390" t="s">
        <v>11132</v>
      </c>
    </row>
    <row r="285" spans="1:9" ht="81">
      <c r="A285" s="389" t="s">
        <v>11133</v>
      </c>
      <c r="B285" s="390" t="s">
        <v>10863</v>
      </c>
      <c r="C285" s="390" t="s">
        <v>11118</v>
      </c>
      <c r="D285" s="390" t="s">
        <v>11128</v>
      </c>
      <c r="E285" s="390" t="s">
        <v>11130</v>
      </c>
      <c r="F285" s="390" t="s">
        <v>11134</v>
      </c>
      <c r="G285" s="390" t="s">
        <v>10559</v>
      </c>
      <c r="H285" s="390" t="s">
        <v>10559</v>
      </c>
      <c r="I285" s="390" t="s">
        <v>11134</v>
      </c>
    </row>
    <row r="286" spans="1:9" ht="27">
      <c r="A286" s="389" t="s">
        <v>11135</v>
      </c>
      <c r="B286" s="390" t="s">
        <v>10863</v>
      </c>
      <c r="C286" s="390" t="s">
        <v>11136</v>
      </c>
      <c r="D286" s="390" t="s">
        <v>10559</v>
      </c>
      <c r="E286" s="390" t="s">
        <v>10559</v>
      </c>
      <c r="F286" s="390" t="s">
        <v>10559</v>
      </c>
      <c r="G286" s="390" t="s">
        <v>10559</v>
      </c>
      <c r="H286" s="390" t="s">
        <v>10559</v>
      </c>
      <c r="I286" s="390" t="s">
        <v>11136</v>
      </c>
    </row>
    <row r="287" spans="1:9" ht="54">
      <c r="A287" s="389" t="s">
        <v>11137</v>
      </c>
      <c r="B287" s="390" t="s">
        <v>10863</v>
      </c>
      <c r="C287" s="390" t="s">
        <v>11138</v>
      </c>
      <c r="D287" s="390" t="s">
        <v>10559</v>
      </c>
      <c r="E287" s="390" t="s">
        <v>10559</v>
      </c>
      <c r="F287" s="390" t="s">
        <v>10559</v>
      </c>
      <c r="G287" s="390" t="s">
        <v>10559</v>
      </c>
      <c r="H287" s="390" t="s">
        <v>10559</v>
      </c>
      <c r="I287" s="390" t="s">
        <v>11138</v>
      </c>
    </row>
    <row r="288" spans="1:9" ht="54">
      <c r="A288" s="389" t="s">
        <v>11139</v>
      </c>
      <c r="B288" s="390" t="s">
        <v>10863</v>
      </c>
      <c r="C288" s="390" t="s">
        <v>11138</v>
      </c>
      <c r="D288" s="390" t="s">
        <v>11140</v>
      </c>
      <c r="E288" s="390" t="s">
        <v>10559</v>
      </c>
      <c r="F288" s="390" t="s">
        <v>10559</v>
      </c>
      <c r="G288" s="390" t="s">
        <v>10559</v>
      </c>
      <c r="H288" s="390" t="s">
        <v>10559</v>
      </c>
      <c r="I288" s="390" t="s">
        <v>11140</v>
      </c>
    </row>
    <row r="289" spans="1:9" ht="54">
      <c r="A289" s="389" t="s">
        <v>11141</v>
      </c>
      <c r="B289" s="390" t="s">
        <v>10863</v>
      </c>
      <c r="C289" s="390" t="s">
        <v>11138</v>
      </c>
      <c r="D289" s="390" t="s">
        <v>11140</v>
      </c>
      <c r="E289" s="390" t="s">
        <v>11142</v>
      </c>
      <c r="F289" s="390" t="s">
        <v>10559</v>
      </c>
      <c r="G289" s="390" t="s">
        <v>10559</v>
      </c>
      <c r="H289" s="390" t="s">
        <v>10559</v>
      </c>
      <c r="I289" s="390" t="s">
        <v>11142</v>
      </c>
    </row>
    <row r="290" spans="1:9" ht="54">
      <c r="A290" s="389" t="s">
        <v>11143</v>
      </c>
      <c r="B290" s="390" t="s">
        <v>10863</v>
      </c>
      <c r="C290" s="390" t="s">
        <v>11138</v>
      </c>
      <c r="D290" s="390" t="s">
        <v>11140</v>
      </c>
      <c r="E290" s="390" t="s">
        <v>11142</v>
      </c>
      <c r="F290" s="390" t="s">
        <v>11144</v>
      </c>
      <c r="G290" s="390" t="s">
        <v>10559</v>
      </c>
      <c r="H290" s="390" t="s">
        <v>10559</v>
      </c>
      <c r="I290" s="390" t="s">
        <v>11144</v>
      </c>
    </row>
    <row r="291" spans="1:9" ht="54">
      <c r="A291" s="389" t="s">
        <v>11145</v>
      </c>
      <c r="B291" s="390" t="s">
        <v>10863</v>
      </c>
      <c r="C291" s="390" t="s">
        <v>11138</v>
      </c>
      <c r="D291" s="390" t="s">
        <v>11140</v>
      </c>
      <c r="E291" s="390" t="s">
        <v>11142</v>
      </c>
      <c r="F291" s="390" t="s">
        <v>11144</v>
      </c>
      <c r="G291" s="390" t="s">
        <v>11146</v>
      </c>
      <c r="H291" s="390" t="s">
        <v>10559</v>
      </c>
      <c r="I291" s="390" t="s">
        <v>11146</v>
      </c>
    </row>
    <row r="292" spans="1:9" ht="54">
      <c r="A292" s="389" t="s">
        <v>11147</v>
      </c>
      <c r="B292" s="390" t="s">
        <v>10863</v>
      </c>
      <c r="C292" s="390" t="s">
        <v>11138</v>
      </c>
      <c r="D292" s="390" t="s">
        <v>11140</v>
      </c>
      <c r="E292" s="390" t="s">
        <v>11142</v>
      </c>
      <c r="F292" s="390" t="s">
        <v>11144</v>
      </c>
      <c r="G292" s="390" t="s">
        <v>11148</v>
      </c>
      <c r="H292" s="390" t="s">
        <v>10559</v>
      </c>
      <c r="I292" s="390" t="s">
        <v>11148</v>
      </c>
    </row>
    <row r="293" spans="1:9" ht="54">
      <c r="A293" s="389" t="s">
        <v>11149</v>
      </c>
      <c r="B293" s="390" t="s">
        <v>10863</v>
      </c>
      <c r="C293" s="390" t="s">
        <v>11138</v>
      </c>
      <c r="D293" s="390" t="s">
        <v>11140</v>
      </c>
      <c r="E293" s="390" t="s">
        <v>11142</v>
      </c>
      <c r="F293" s="390" t="s">
        <v>11150</v>
      </c>
      <c r="G293" s="390" t="s">
        <v>10559</v>
      </c>
      <c r="H293" s="390" t="s">
        <v>10559</v>
      </c>
      <c r="I293" s="390" t="s">
        <v>11150</v>
      </c>
    </row>
    <row r="294" spans="1:9" ht="54">
      <c r="A294" s="389" t="s">
        <v>11151</v>
      </c>
      <c r="B294" s="390" t="s">
        <v>10863</v>
      </c>
      <c r="C294" s="390" t="s">
        <v>11138</v>
      </c>
      <c r="D294" s="390" t="s">
        <v>11152</v>
      </c>
      <c r="E294" s="390" t="s">
        <v>10559</v>
      </c>
      <c r="F294" s="390" t="s">
        <v>10559</v>
      </c>
      <c r="G294" s="390" t="s">
        <v>10559</v>
      </c>
      <c r="H294" s="390" t="s">
        <v>10559</v>
      </c>
      <c r="I294" s="390" t="s">
        <v>11152</v>
      </c>
    </row>
    <row r="295" spans="1:9" ht="54">
      <c r="A295" s="389" t="s">
        <v>11153</v>
      </c>
      <c r="B295" s="390" t="s">
        <v>10863</v>
      </c>
      <c r="C295" s="390" t="s">
        <v>11138</v>
      </c>
      <c r="D295" s="390" t="s">
        <v>11152</v>
      </c>
      <c r="E295" s="390" t="s">
        <v>11154</v>
      </c>
      <c r="F295" s="390" t="s">
        <v>10559</v>
      </c>
      <c r="G295" s="390" t="s">
        <v>10559</v>
      </c>
      <c r="H295" s="390" t="s">
        <v>10559</v>
      </c>
      <c r="I295" s="390" t="s">
        <v>11154</v>
      </c>
    </row>
    <row r="296" spans="1:9" ht="54">
      <c r="A296" s="389" t="s">
        <v>11155</v>
      </c>
      <c r="B296" s="390" t="s">
        <v>10863</v>
      </c>
      <c r="C296" s="390" t="s">
        <v>11138</v>
      </c>
      <c r="D296" s="390" t="s">
        <v>11156</v>
      </c>
      <c r="E296" s="390" t="s">
        <v>10559</v>
      </c>
      <c r="F296" s="390" t="s">
        <v>10559</v>
      </c>
      <c r="G296" s="390" t="s">
        <v>10559</v>
      </c>
      <c r="H296" s="390" t="s">
        <v>10559</v>
      </c>
      <c r="I296" s="390" t="s">
        <v>11156</v>
      </c>
    </row>
    <row r="297" spans="1:9" ht="54">
      <c r="A297" s="389" t="s">
        <v>11157</v>
      </c>
      <c r="B297" s="390" t="s">
        <v>10863</v>
      </c>
      <c r="C297" s="390" t="s">
        <v>11138</v>
      </c>
      <c r="D297" s="390" t="s">
        <v>11156</v>
      </c>
      <c r="E297" s="390" t="s">
        <v>11158</v>
      </c>
      <c r="F297" s="390" t="s">
        <v>10559</v>
      </c>
      <c r="G297" s="390" t="s">
        <v>10559</v>
      </c>
      <c r="H297" s="390" t="s">
        <v>10559</v>
      </c>
      <c r="I297" s="390" t="s">
        <v>11158</v>
      </c>
    </row>
    <row r="298" spans="1:9" ht="54">
      <c r="A298" s="389" t="s">
        <v>11159</v>
      </c>
      <c r="B298" s="390" t="s">
        <v>10863</v>
      </c>
      <c r="C298" s="390" t="s">
        <v>11138</v>
      </c>
      <c r="D298" s="390" t="s">
        <v>11156</v>
      </c>
      <c r="E298" s="390" t="s">
        <v>11158</v>
      </c>
      <c r="F298" s="390" t="s">
        <v>11160</v>
      </c>
      <c r="G298" s="390" t="s">
        <v>10559</v>
      </c>
      <c r="H298" s="390" t="s">
        <v>10559</v>
      </c>
      <c r="I298" s="390" t="s">
        <v>11160</v>
      </c>
    </row>
    <row r="299" spans="1:9" ht="54">
      <c r="A299" s="389" t="s">
        <v>11161</v>
      </c>
      <c r="B299" s="390" t="s">
        <v>10863</v>
      </c>
      <c r="C299" s="390" t="s">
        <v>11138</v>
      </c>
      <c r="D299" s="390" t="s">
        <v>11156</v>
      </c>
      <c r="E299" s="390" t="s">
        <v>11162</v>
      </c>
      <c r="F299" s="390" t="s">
        <v>10559</v>
      </c>
      <c r="G299" s="390" t="s">
        <v>10559</v>
      </c>
      <c r="H299" s="390" t="s">
        <v>10559</v>
      </c>
      <c r="I299" s="390" t="s">
        <v>11162</v>
      </c>
    </row>
    <row r="300" spans="1:9" ht="54">
      <c r="A300" s="389" t="s">
        <v>11163</v>
      </c>
      <c r="B300" s="390" t="s">
        <v>10863</v>
      </c>
      <c r="C300" s="390" t="s">
        <v>11138</v>
      </c>
      <c r="D300" s="390" t="s">
        <v>11156</v>
      </c>
      <c r="E300" s="390" t="s">
        <v>11162</v>
      </c>
      <c r="F300" s="390" t="s">
        <v>11164</v>
      </c>
      <c r="G300" s="390" t="s">
        <v>10559</v>
      </c>
      <c r="H300" s="390" t="s">
        <v>10559</v>
      </c>
      <c r="I300" s="390" t="s">
        <v>11164</v>
      </c>
    </row>
    <row r="301" spans="1:9" ht="54">
      <c r="A301" s="389" t="s">
        <v>11165</v>
      </c>
      <c r="B301" s="390" t="s">
        <v>10863</v>
      </c>
      <c r="C301" s="390" t="s">
        <v>11138</v>
      </c>
      <c r="D301" s="390" t="s">
        <v>11156</v>
      </c>
      <c r="E301" s="390" t="s">
        <v>11162</v>
      </c>
      <c r="F301" s="390" t="s">
        <v>11164</v>
      </c>
      <c r="G301" s="390" t="s">
        <v>11166</v>
      </c>
      <c r="H301" s="390" t="s">
        <v>10559</v>
      </c>
      <c r="I301" s="390" t="s">
        <v>11166</v>
      </c>
    </row>
    <row r="302" spans="1:9" ht="54">
      <c r="A302" s="389" t="s">
        <v>11167</v>
      </c>
      <c r="B302" s="390" t="s">
        <v>10863</v>
      </c>
      <c r="C302" s="390" t="s">
        <v>11138</v>
      </c>
      <c r="D302" s="390" t="s">
        <v>11156</v>
      </c>
      <c r="E302" s="390" t="s">
        <v>11162</v>
      </c>
      <c r="F302" s="390" t="s">
        <v>11164</v>
      </c>
      <c r="G302" s="390" t="s">
        <v>11168</v>
      </c>
      <c r="H302" s="390" t="s">
        <v>10559</v>
      </c>
      <c r="I302" s="390" t="s">
        <v>11168</v>
      </c>
    </row>
    <row r="303" spans="1:9" ht="54">
      <c r="A303" s="389" t="s">
        <v>11169</v>
      </c>
      <c r="B303" s="390" t="s">
        <v>10863</v>
      </c>
      <c r="C303" s="390" t="s">
        <v>11138</v>
      </c>
      <c r="D303" s="390" t="s">
        <v>11156</v>
      </c>
      <c r="E303" s="390" t="s">
        <v>11162</v>
      </c>
      <c r="F303" s="390" t="s">
        <v>11164</v>
      </c>
      <c r="G303" s="390" t="s">
        <v>11170</v>
      </c>
      <c r="H303" s="390" t="s">
        <v>10559</v>
      </c>
      <c r="I303" s="390" t="s">
        <v>11170</v>
      </c>
    </row>
    <row r="304" spans="1:9" ht="54">
      <c r="A304" s="389" t="s">
        <v>11171</v>
      </c>
      <c r="B304" s="390" t="s">
        <v>10863</v>
      </c>
      <c r="C304" s="390" t="s">
        <v>11138</v>
      </c>
      <c r="D304" s="390" t="s">
        <v>11156</v>
      </c>
      <c r="E304" s="390" t="s">
        <v>11162</v>
      </c>
      <c r="F304" s="390" t="s">
        <v>11164</v>
      </c>
      <c r="G304" s="390" t="s">
        <v>11172</v>
      </c>
      <c r="H304" s="390" t="s">
        <v>10559</v>
      </c>
      <c r="I304" s="390" t="s">
        <v>11172</v>
      </c>
    </row>
    <row r="305" spans="1:9" ht="54">
      <c r="A305" s="389" t="s">
        <v>11173</v>
      </c>
      <c r="B305" s="390" t="s">
        <v>10863</v>
      </c>
      <c r="C305" s="390" t="s">
        <v>11138</v>
      </c>
      <c r="D305" s="390" t="s">
        <v>11156</v>
      </c>
      <c r="E305" s="390" t="s">
        <v>11174</v>
      </c>
      <c r="F305" s="390" t="s">
        <v>10559</v>
      </c>
      <c r="G305" s="390" t="s">
        <v>10559</v>
      </c>
      <c r="H305" s="390" t="s">
        <v>10559</v>
      </c>
      <c r="I305" s="390" t="s">
        <v>11174</v>
      </c>
    </row>
    <row r="306" spans="1:9" ht="54">
      <c r="A306" s="389" t="s">
        <v>11175</v>
      </c>
      <c r="B306" s="390" t="s">
        <v>10863</v>
      </c>
      <c r="C306" s="390" t="s">
        <v>11138</v>
      </c>
      <c r="D306" s="390" t="s">
        <v>11156</v>
      </c>
      <c r="E306" s="390" t="s">
        <v>11174</v>
      </c>
      <c r="F306" s="390" t="s">
        <v>11176</v>
      </c>
      <c r="G306" s="390" t="s">
        <v>10559</v>
      </c>
      <c r="H306" s="390" t="s">
        <v>10559</v>
      </c>
      <c r="I306" s="390" t="s">
        <v>11176</v>
      </c>
    </row>
    <row r="307" spans="1:9" ht="54">
      <c r="A307" s="389" t="s">
        <v>11177</v>
      </c>
      <c r="B307" s="390" t="s">
        <v>10863</v>
      </c>
      <c r="C307" s="390" t="s">
        <v>11138</v>
      </c>
      <c r="D307" s="390" t="s">
        <v>11156</v>
      </c>
      <c r="E307" s="390" t="s">
        <v>11174</v>
      </c>
      <c r="F307" s="390" t="s">
        <v>11178</v>
      </c>
      <c r="G307" s="390" t="s">
        <v>10559</v>
      </c>
      <c r="H307" s="390" t="s">
        <v>10559</v>
      </c>
      <c r="I307" s="390" t="s">
        <v>11178</v>
      </c>
    </row>
    <row r="308" spans="1:9" ht="54">
      <c r="A308" s="389" t="s">
        <v>11179</v>
      </c>
      <c r="B308" s="390" t="s">
        <v>10863</v>
      </c>
      <c r="C308" s="390" t="s">
        <v>11138</v>
      </c>
      <c r="D308" s="390" t="s">
        <v>11156</v>
      </c>
      <c r="E308" s="390" t="s">
        <v>11174</v>
      </c>
      <c r="F308" s="390" t="s">
        <v>11180</v>
      </c>
      <c r="G308" s="390" t="s">
        <v>10559</v>
      </c>
      <c r="H308" s="390" t="s">
        <v>10559</v>
      </c>
      <c r="I308" s="390" t="s">
        <v>11180</v>
      </c>
    </row>
    <row r="309" spans="1:9" ht="54">
      <c r="A309" s="389" t="s">
        <v>11181</v>
      </c>
      <c r="B309" s="390" t="s">
        <v>10863</v>
      </c>
      <c r="C309" s="390" t="s">
        <v>11138</v>
      </c>
      <c r="D309" s="390" t="s">
        <v>11156</v>
      </c>
      <c r="E309" s="390" t="s">
        <v>11174</v>
      </c>
      <c r="F309" s="390" t="s">
        <v>11182</v>
      </c>
      <c r="G309" s="390" t="s">
        <v>10559</v>
      </c>
      <c r="H309" s="390" t="s">
        <v>10559</v>
      </c>
      <c r="I309" s="390" t="s">
        <v>11182</v>
      </c>
    </row>
    <row r="310" spans="1:9" ht="54">
      <c r="A310" s="389" t="s">
        <v>11183</v>
      </c>
      <c r="B310" s="390" t="s">
        <v>10863</v>
      </c>
      <c r="C310" s="390" t="s">
        <v>11138</v>
      </c>
      <c r="D310" s="390" t="s">
        <v>11156</v>
      </c>
      <c r="E310" s="390" t="s">
        <v>11184</v>
      </c>
      <c r="F310" s="390" t="s">
        <v>10559</v>
      </c>
      <c r="G310" s="390" t="s">
        <v>10559</v>
      </c>
      <c r="H310" s="390" t="s">
        <v>10559</v>
      </c>
      <c r="I310" s="390" t="s">
        <v>11184</v>
      </c>
    </row>
    <row r="311" spans="1:9" ht="54">
      <c r="A311" s="389" t="s">
        <v>11185</v>
      </c>
      <c r="B311" s="390" t="s">
        <v>10863</v>
      </c>
      <c r="C311" s="390" t="s">
        <v>11138</v>
      </c>
      <c r="D311" s="390" t="s">
        <v>11156</v>
      </c>
      <c r="E311" s="390" t="s">
        <v>11184</v>
      </c>
      <c r="F311" s="390" t="s">
        <v>11186</v>
      </c>
      <c r="G311" s="390" t="s">
        <v>10559</v>
      </c>
      <c r="H311" s="390" t="s">
        <v>10559</v>
      </c>
      <c r="I311" s="390" t="s">
        <v>11186</v>
      </c>
    </row>
    <row r="312" spans="1:9" ht="54">
      <c r="A312" s="389" t="s">
        <v>11187</v>
      </c>
      <c r="B312" s="390" t="s">
        <v>10863</v>
      </c>
      <c r="C312" s="390" t="s">
        <v>11138</v>
      </c>
      <c r="D312" s="390" t="s">
        <v>11156</v>
      </c>
      <c r="E312" s="390" t="s">
        <v>11184</v>
      </c>
      <c r="F312" s="390" t="s">
        <v>11188</v>
      </c>
      <c r="G312" s="390" t="s">
        <v>10559</v>
      </c>
      <c r="H312" s="390" t="s">
        <v>10559</v>
      </c>
      <c r="I312" s="390" t="s">
        <v>11188</v>
      </c>
    </row>
    <row r="313" spans="1:9" ht="54">
      <c r="A313" s="389" t="s">
        <v>11189</v>
      </c>
      <c r="B313" s="390" t="s">
        <v>10863</v>
      </c>
      <c r="C313" s="390" t="s">
        <v>11138</v>
      </c>
      <c r="D313" s="390" t="s">
        <v>11156</v>
      </c>
      <c r="E313" s="390" t="s">
        <v>11184</v>
      </c>
      <c r="F313" s="390" t="s">
        <v>11188</v>
      </c>
      <c r="G313" s="390" t="s">
        <v>11190</v>
      </c>
      <c r="H313" s="390" t="s">
        <v>10559</v>
      </c>
      <c r="I313" s="390" t="s">
        <v>11190</v>
      </c>
    </row>
    <row r="314" spans="1:9" ht="54">
      <c r="A314" s="389" t="s">
        <v>11191</v>
      </c>
      <c r="B314" s="390" t="s">
        <v>10863</v>
      </c>
      <c r="C314" s="390" t="s">
        <v>11138</v>
      </c>
      <c r="D314" s="390" t="s">
        <v>11156</v>
      </c>
      <c r="E314" s="390" t="s">
        <v>11184</v>
      </c>
      <c r="F314" s="390" t="s">
        <v>11188</v>
      </c>
      <c r="G314" s="390" t="s">
        <v>11192</v>
      </c>
      <c r="H314" s="390" t="s">
        <v>10559</v>
      </c>
      <c r="I314" s="390" t="s">
        <v>11192</v>
      </c>
    </row>
    <row r="315" spans="1:9" ht="54">
      <c r="A315" s="389" t="s">
        <v>11193</v>
      </c>
      <c r="B315" s="390" t="s">
        <v>10863</v>
      </c>
      <c r="C315" s="390" t="s">
        <v>11138</v>
      </c>
      <c r="D315" s="390" t="s">
        <v>11156</v>
      </c>
      <c r="E315" s="390" t="s">
        <v>11184</v>
      </c>
      <c r="F315" s="390" t="s">
        <v>11188</v>
      </c>
      <c r="G315" s="390" t="s">
        <v>11194</v>
      </c>
      <c r="H315" s="390" t="s">
        <v>10559</v>
      </c>
      <c r="I315" s="390" t="s">
        <v>11194</v>
      </c>
    </row>
    <row r="316" spans="1:9" ht="27">
      <c r="A316" s="389" t="s">
        <v>11195</v>
      </c>
      <c r="B316" s="390" t="s">
        <v>10863</v>
      </c>
      <c r="C316" s="390" t="s">
        <v>11196</v>
      </c>
      <c r="D316" s="390" t="s">
        <v>10559</v>
      </c>
      <c r="E316" s="390" t="s">
        <v>10559</v>
      </c>
      <c r="F316" s="390" t="s">
        <v>10559</v>
      </c>
      <c r="G316" s="390" t="s">
        <v>10559</v>
      </c>
      <c r="H316" s="390" t="s">
        <v>10559</v>
      </c>
      <c r="I316" s="390" t="s">
        <v>11196</v>
      </c>
    </row>
    <row r="317" spans="1:9" ht="67.5">
      <c r="A317" s="389" t="s">
        <v>11197</v>
      </c>
      <c r="B317" s="390" t="s">
        <v>10863</v>
      </c>
      <c r="C317" s="390" t="s">
        <v>11196</v>
      </c>
      <c r="D317" s="390" t="s">
        <v>11198</v>
      </c>
      <c r="E317" s="390" t="s">
        <v>10559</v>
      </c>
      <c r="F317" s="390" t="s">
        <v>10559</v>
      </c>
      <c r="G317" s="390" t="s">
        <v>10559</v>
      </c>
      <c r="H317" s="390" t="s">
        <v>10559</v>
      </c>
      <c r="I317" s="390" t="s">
        <v>11198</v>
      </c>
    </row>
    <row r="318" spans="1:9" ht="27">
      <c r="A318" s="389" t="s">
        <v>11199</v>
      </c>
      <c r="B318" s="390" t="s">
        <v>10863</v>
      </c>
      <c r="C318" s="390" t="s">
        <v>11196</v>
      </c>
      <c r="D318" s="390" t="s">
        <v>11200</v>
      </c>
      <c r="E318" s="390" t="s">
        <v>10559</v>
      </c>
      <c r="F318" s="390" t="s">
        <v>10559</v>
      </c>
      <c r="G318" s="390" t="s">
        <v>10559</v>
      </c>
      <c r="H318" s="390" t="s">
        <v>10559</v>
      </c>
      <c r="I318" s="390" t="s">
        <v>11200</v>
      </c>
    </row>
    <row r="319" spans="1:9" ht="40.5">
      <c r="A319" s="389" t="s">
        <v>11201</v>
      </c>
      <c r="B319" s="390" t="s">
        <v>10863</v>
      </c>
      <c r="C319" s="390" t="s">
        <v>11196</v>
      </c>
      <c r="D319" s="390" t="s">
        <v>11202</v>
      </c>
      <c r="E319" s="390" t="s">
        <v>10559</v>
      </c>
      <c r="F319" s="390" t="s">
        <v>10559</v>
      </c>
      <c r="G319" s="390" t="s">
        <v>10559</v>
      </c>
      <c r="H319" s="390" t="s">
        <v>10559</v>
      </c>
      <c r="I319" s="390" t="s">
        <v>11202</v>
      </c>
    </row>
    <row r="320" spans="1:9" ht="27">
      <c r="A320" s="389" t="s">
        <v>11203</v>
      </c>
      <c r="B320" s="390" t="s">
        <v>10863</v>
      </c>
      <c r="C320" s="390" t="s">
        <v>11196</v>
      </c>
      <c r="D320" s="390" t="s">
        <v>11204</v>
      </c>
      <c r="E320" s="390" t="s">
        <v>10559</v>
      </c>
      <c r="F320" s="390" t="s">
        <v>10559</v>
      </c>
      <c r="G320" s="390" t="s">
        <v>10559</v>
      </c>
      <c r="H320" s="390" t="s">
        <v>10559</v>
      </c>
      <c r="I320" s="390" t="s">
        <v>11204</v>
      </c>
    </row>
    <row r="321" spans="1:9" ht="27">
      <c r="A321" s="389" t="s">
        <v>11205</v>
      </c>
      <c r="B321" s="390" t="s">
        <v>10863</v>
      </c>
      <c r="C321" s="390" t="s">
        <v>11196</v>
      </c>
      <c r="D321" s="390" t="s">
        <v>11206</v>
      </c>
      <c r="E321" s="390" t="s">
        <v>10559</v>
      </c>
      <c r="F321" s="390" t="s">
        <v>10559</v>
      </c>
      <c r="G321" s="390" t="s">
        <v>10559</v>
      </c>
      <c r="H321" s="390" t="s">
        <v>10559</v>
      </c>
      <c r="I321" s="390" t="s">
        <v>11206</v>
      </c>
    </row>
    <row r="322" spans="1:9" ht="27">
      <c r="A322" s="389" t="s">
        <v>11207</v>
      </c>
      <c r="B322" s="390" t="s">
        <v>10863</v>
      </c>
      <c r="C322" s="390" t="s">
        <v>11208</v>
      </c>
      <c r="D322" s="390" t="s">
        <v>10559</v>
      </c>
      <c r="E322" s="390" t="s">
        <v>10559</v>
      </c>
      <c r="F322" s="390" t="s">
        <v>10559</v>
      </c>
      <c r="G322" s="390" t="s">
        <v>10559</v>
      </c>
      <c r="H322" s="390" t="s">
        <v>10559</v>
      </c>
      <c r="I322" s="390" t="s">
        <v>11208</v>
      </c>
    </row>
    <row r="323" spans="1:9" ht="40.5">
      <c r="A323" s="389" t="s">
        <v>11209</v>
      </c>
      <c r="B323" s="390" t="s">
        <v>10863</v>
      </c>
      <c r="C323" s="390" t="s">
        <v>11208</v>
      </c>
      <c r="D323" s="390" t="s">
        <v>11210</v>
      </c>
      <c r="E323" s="390" t="s">
        <v>10559</v>
      </c>
      <c r="F323" s="390" t="s">
        <v>10559</v>
      </c>
      <c r="G323" s="390" t="s">
        <v>10559</v>
      </c>
      <c r="H323" s="390" t="s">
        <v>10559</v>
      </c>
      <c r="I323" s="390" t="s">
        <v>11210</v>
      </c>
    </row>
    <row r="324" spans="1:9" ht="27">
      <c r="A324" s="389" t="s">
        <v>11211</v>
      </c>
      <c r="B324" s="390" t="s">
        <v>10863</v>
      </c>
      <c r="C324" s="390" t="s">
        <v>11208</v>
      </c>
      <c r="D324" s="390" t="s">
        <v>11212</v>
      </c>
      <c r="E324" s="390" t="s">
        <v>10559</v>
      </c>
      <c r="F324" s="390" t="s">
        <v>10559</v>
      </c>
      <c r="G324" s="390" t="s">
        <v>10559</v>
      </c>
      <c r="H324" s="390" t="s">
        <v>10559</v>
      </c>
      <c r="I324" s="390" t="s">
        <v>11212</v>
      </c>
    </row>
    <row r="325" spans="1:9" ht="81">
      <c r="A325" s="389" t="s">
        <v>11213</v>
      </c>
      <c r="B325" s="390" t="s">
        <v>10863</v>
      </c>
      <c r="C325" s="390" t="s">
        <v>11208</v>
      </c>
      <c r="D325" s="390" t="s">
        <v>11214</v>
      </c>
      <c r="E325" s="390" t="s">
        <v>10559</v>
      </c>
      <c r="F325" s="390" t="s">
        <v>10559</v>
      </c>
      <c r="G325" s="390" t="s">
        <v>10559</v>
      </c>
      <c r="H325" s="390" t="s">
        <v>10559</v>
      </c>
      <c r="I325" s="390" t="s">
        <v>11214</v>
      </c>
    </row>
    <row r="326" spans="1:9" ht="81">
      <c r="A326" s="389" t="s">
        <v>11215</v>
      </c>
      <c r="B326" s="390" t="s">
        <v>10863</v>
      </c>
      <c r="C326" s="390" t="s">
        <v>11208</v>
      </c>
      <c r="D326" s="390" t="s">
        <v>11214</v>
      </c>
      <c r="E326" s="390" t="s">
        <v>11216</v>
      </c>
      <c r="F326" s="390" t="s">
        <v>10559</v>
      </c>
      <c r="G326" s="390" t="s">
        <v>10559</v>
      </c>
      <c r="H326" s="390" t="s">
        <v>10559</v>
      </c>
      <c r="I326" s="390" t="s">
        <v>11216</v>
      </c>
    </row>
    <row r="327" spans="1:9" ht="81">
      <c r="A327" s="389" t="s">
        <v>11217</v>
      </c>
      <c r="B327" s="390" t="s">
        <v>10863</v>
      </c>
      <c r="C327" s="390" t="s">
        <v>11208</v>
      </c>
      <c r="D327" s="390" t="s">
        <v>11214</v>
      </c>
      <c r="E327" s="390" t="s">
        <v>11218</v>
      </c>
      <c r="F327" s="390" t="s">
        <v>10559</v>
      </c>
      <c r="G327" s="390" t="s">
        <v>10559</v>
      </c>
      <c r="H327" s="390" t="s">
        <v>10559</v>
      </c>
      <c r="I327" s="390" t="s">
        <v>11218</v>
      </c>
    </row>
    <row r="328" spans="1:9" ht="81">
      <c r="A328" s="389" t="s">
        <v>11219</v>
      </c>
      <c r="B328" s="390" t="s">
        <v>10863</v>
      </c>
      <c r="C328" s="390" t="s">
        <v>11208</v>
      </c>
      <c r="D328" s="390" t="s">
        <v>11214</v>
      </c>
      <c r="E328" s="390" t="s">
        <v>11220</v>
      </c>
      <c r="F328" s="390" t="s">
        <v>10559</v>
      </c>
      <c r="G328" s="390" t="s">
        <v>10559</v>
      </c>
      <c r="H328" s="390" t="s">
        <v>10559</v>
      </c>
      <c r="I328" s="390" t="s">
        <v>11220</v>
      </c>
    </row>
    <row r="329" spans="1:9" ht="54">
      <c r="A329" s="389" t="s">
        <v>11221</v>
      </c>
      <c r="B329" s="390" t="s">
        <v>10863</v>
      </c>
      <c r="C329" s="390" t="s">
        <v>11208</v>
      </c>
      <c r="D329" s="390" t="s">
        <v>11222</v>
      </c>
      <c r="E329" s="390" t="s">
        <v>10559</v>
      </c>
      <c r="F329" s="390" t="s">
        <v>10559</v>
      </c>
      <c r="G329" s="390" t="s">
        <v>10559</v>
      </c>
      <c r="H329" s="390" t="s">
        <v>10559</v>
      </c>
      <c r="I329" s="390" t="s">
        <v>11222</v>
      </c>
    </row>
    <row r="330" spans="1:9" ht="27">
      <c r="A330" s="389" t="s">
        <v>11223</v>
      </c>
      <c r="B330" s="390" t="s">
        <v>10863</v>
      </c>
      <c r="C330" s="390" t="s">
        <v>11208</v>
      </c>
      <c r="D330" s="390" t="s">
        <v>11224</v>
      </c>
      <c r="E330" s="390" t="s">
        <v>10559</v>
      </c>
      <c r="F330" s="390" t="s">
        <v>10559</v>
      </c>
      <c r="G330" s="390" t="s">
        <v>10559</v>
      </c>
      <c r="H330" s="390" t="s">
        <v>10559</v>
      </c>
      <c r="I330" s="390" t="s">
        <v>11224</v>
      </c>
    </row>
    <row r="331" spans="1:9" ht="27">
      <c r="A331" s="389" t="s">
        <v>11225</v>
      </c>
      <c r="B331" s="390" t="s">
        <v>11226</v>
      </c>
      <c r="C331" s="390" t="s">
        <v>10559</v>
      </c>
      <c r="D331" s="390" t="s">
        <v>10559</v>
      </c>
      <c r="E331" s="390" t="s">
        <v>10559</v>
      </c>
      <c r="F331" s="390" t="s">
        <v>10559</v>
      </c>
      <c r="G331" s="390" t="s">
        <v>10559</v>
      </c>
      <c r="H331" s="390" t="s">
        <v>10559</v>
      </c>
      <c r="I331" s="390" t="s">
        <v>11227</v>
      </c>
    </row>
    <row r="332" spans="1:9" ht="27">
      <c r="A332" s="389" t="s">
        <v>11228</v>
      </c>
      <c r="B332" s="390" t="s">
        <v>11226</v>
      </c>
      <c r="C332" s="390" t="s">
        <v>11229</v>
      </c>
      <c r="D332" s="390" t="s">
        <v>10559</v>
      </c>
      <c r="E332" s="390" t="s">
        <v>10559</v>
      </c>
      <c r="F332" s="390" t="s">
        <v>10559</v>
      </c>
      <c r="G332" s="390" t="s">
        <v>10559</v>
      </c>
      <c r="H332" s="390" t="s">
        <v>10559</v>
      </c>
      <c r="I332" s="390" t="s">
        <v>11229</v>
      </c>
    </row>
    <row r="333" spans="1:9" ht="27">
      <c r="A333" s="389" t="s">
        <v>11230</v>
      </c>
      <c r="B333" s="390" t="s">
        <v>11226</v>
      </c>
      <c r="C333" s="390" t="s">
        <v>11231</v>
      </c>
      <c r="D333" s="390" t="s">
        <v>10559</v>
      </c>
      <c r="E333" s="390" t="s">
        <v>10559</v>
      </c>
      <c r="F333" s="390" t="s">
        <v>10559</v>
      </c>
      <c r="G333" s="390" t="s">
        <v>10559</v>
      </c>
      <c r="H333" s="390" t="s">
        <v>10559</v>
      </c>
      <c r="I333" s="390" t="s">
        <v>11231</v>
      </c>
    </row>
    <row r="334" spans="1:9" ht="27">
      <c r="A334" s="389" t="s">
        <v>11232</v>
      </c>
      <c r="B334" s="390" t="s">
        <v>11226</v>
      </c>
      <c r="C334" s="390" t="s">
        <v>11233</v>
      </c>
      <c r="D334" s="390" t="s">
        <v>10559</v>
      </c>
      <c r="E334" s="390" t="s">
        <v>10559</v>
      </c>
      <c r="F334" s="390" t="s">
        <v>10559</v>
      </c>
      <c r="G334" s="390" t="s">
        <v>10559</v>
      </c>
      <c r="H334" s="390" t="s">
        <v>10559</v>
      </c>
      <c r="I334" s="390" t="s">
        <v>11233</v>
      </c>
    </row>
    <row r="335" spans="1:9" ht="40.5">
      <c r="A335" s="389" t="s">
        <v>11234</v>
      </c>
      <c r="B335" s="390" t="s">
        <v>11226</v>
      </c>
      <c r="C335" s="390" t="s">
        <v>11233</v>
      </c>
      <c r="D335" s="390" t="s">
        <v>11235</v>
      </c>
      <c r="E335" s="390" t="s">
        <v>10559</v>
      </c>
      <c r="F335" s="390" t="s">
        <v>10559</v>
      </c>
      <c r="G335" s="390" t="s">
        <v>10559</v>
      </c>
      <c r="H335" s="390" t="s">
        <v>10559</v>
      </c>
      <c r="I335" s="390" t="s">
        <v>11235</v>
      </c>
    </row>
    <row r="336" spans="1:9" ht="27">
      <c r="A336" s="389" t="s">
        <v>11236</v>
      </c>
      <c r="B336" s="390" t="s">
        <v>11226</v>
      </c>
      <c r="C336" s="390" t="s">
        <v>11233</v>
      </c>
      <c r="D336" s="390" t="s">
        <v>11237</v>
      </c>
      <c r="E336" s="390" t="s">
        <v>10559</v>
      </c>
      <c r="F336" s="390" t="s">
        <v>10559</v>
      </c>
      <c r="G336" s="390" t="s">
        <v>10559</v>
      </c>
      <c r="H336" s="390" t="s">
        <v>10559</v>
      </c>
      <c r="I336" s="390" t="s">
        <v>11237</v>
      </c>
    </row>
    <row r="337" spans="1:9" ht="27">
      <c r="A337" s="389" t="s">
        <v>11238</v>
      </c>
      <c r="B337" s="390" t="s">
        <v>11226</v>
      </c>
      <c r="C337" s="390" t="s">
        <v>11233</v>
      </c>
      <c r="D337" s="390" t="s">
        <v>11239</v>
      </c>
      <c r="E337" s="390" t="s">
        <v>10559</v>
      </c>
      <c r="F337" s="390" t="s">
        <v>10559</v>
      </c>
      <c r="G337" s="390" t="s">
        <v>10559</v>
      </c>
      <c r="H337" s="390" t="s">
        <v>10559</v>
      </c>
      <c r="I337" s="390" t="s">
        <v>11239</v>
      </c>
    </row>
    <row r="338" spans="1:9" ht="27">
      <c r="A338" s="389" t="s">
        <v>11240</v>
      </c>
      <c r="B338" s="390" t="s">
        <v>11226</v>
      </c>
      <c r="C338" s="390" t="s">
        <v>11233</v>
      </c>
      <c r="D338" s="390" t="s">
        <v>11241</v>
      </c>
      <c r="E338" s="390" t="s">
        <v>10559</v>
      </c>
      <c r="F338" s="390" t="s">
        <v>10559</v>
      </c>
      <c r="G338" s="390" t="s">
        <v>10559</v>
      </c>
      <c r="H338" s="390" t="s">
        <v>10559</v>
      </c>
      <c r="I338" s="390" t="s">
        <v>11241</v>
      </c>
    </row>
    <row r="339" spans="1:9" ht="27">
      <c r="A339" s="389" t="s">
        <v>11242</v>
      </c>
      <c r="B339" s="390" t="s">
        <v>11226</v>
      </c>
      <c r="C339" s="390" t="s">
        <v>11233</v>
      </c>
      <c r="D339" s="390" t="s">
        <v>11243</v>
      </c>
      <c r="E339" s="390" t="s">
        <v>10559</v>
      </c>
      <c r="F339" s="390" t="s">
        <v>10559</v>
      </c>
      <c r="G339" s="390" t="s">
        <v>10559</v>
      </c>
      <c r="H339" s="390" t="s">
        <v>10559</v>
      </c>
      <c r="I339" s="390" t="s">
        <v>11243</v>
      </c>
    </row>
    <row r="340" spans="1:9" ht="27">
      <c r="A340" s="389" t="s">
        <v>11244</v>
      </c>
      <c r="B340" s="390" t="s">
        <v>11226</v>
      </c>
      <c r="C340" s="390" t="s">
        <v>11233</v>
      </c>
      <c r="D340" s="390" t="s">
        <v>11245</v>
      </c>
      <c r="E340" s="390" t="s">
        <v>10559</v>
      </c>
      <c r="F340" s="390" t="s">
        <v>10559</v>
      </c>
      <c r="G340" s="390" t="s">
        <v>10559</v>
      </c>
      <c r="H340" s="390" t="s">
        <v>10559</v>
      </c>
      <c r="I340" s="390" t="s">
        <v>11245</v>
      </c>
    </row>
    <row r="341" spans="1:9" ht="40.5">
      <c r="A341" s="389" t="s">
        <v>11246</v>
      </c>
      <c r="B341" s="390" t="s">
        <v>11226</v>
      </c>
      <c r="C341" s="390" t="s">
        <v>11233</v>
      </c>
      <c r="D341" s="390" t="s">
        <v>11245</v>
      </c>
      <c r="E341" s="390" t="s">
        <v>11247</v>
      </c>
      <c r="F341" s="390" t="s">
        <v>10559</v>
      </c>
      <c r="G341" s="390" t="s">
        <v>10559</v>
      </c>
      <c r="H341" s="390" t="s">
        <v>10559</v>
      </c>
      <c r="I341" s="390" t="s">
        <v>11247</v>
      </c>
    </row>
    <row r="342" spans="1:9" ht="27">
      <c r="A342" s="389" t="s">
        <v>11248</v>
      </c>
      <c r="B342" s="390" t="s">
        <v>11226</v>
      </c>
      <c r="C342" s="390" t="s">
        <v>11233</v>
      </c>
      <c r="D342" s="390" t="s">
        <v>11245</v>
      </c>
      <c r="E342" s="390" t="s">
        <v>11249</v>
      </c>
      <c r="F342" s="390" t="s">
        <v>10559</v>
      </c>
      <c r="G342" s="390" t="s">
        <v>10559</v>
      </c>
      <c r="H342" s="390" t="s">
        <v>10559</v>
      </c>
      <c r="I342" s="390" t="s">
        <v>11249</v>
      </c>
    </row>
    <row r="343" spans="1:9" ht="27">
      <c r="A343" s="389" t="s">
        <v>11250</v>
      </c>
      <c r="B343" s="390" t="s">
        <v>11226</v>
      </c>
      <c r="C343" s="390" t="s">
        <v>11233</v>
      </c>
      <c r="D343" s="390" t="s">
        <v>11245</v>
      </c>
      <c r="E343" s="390" t="s">
        <v>11251</v>
      </c>
      <c r="F343" s="390" t="s">
        <v>10559</v>
      </c>
      <c r="G343" s="390" t="s">
        <v>10559</v>
      </c>
      <c r="H343" s="390" t="s">
        <v>10559</v>
      </c>
      <c r="I343" s="390" t="s">
        <v>11251</v>
      </c>
    </row>
    <row r="344" spans="1:9" ht="27">
      <c r="A344" s="389" t="s">
        <v>11252</v>
      </c>
      <c r="B344" s="390" t="s">
        <v>11226</v>
      </c>
      <c r="C344" s="390" t="s">
        <v>11233</v>
      </c>
      <c r="D344" s="390" t="s">
        <v>11245</v>
      </c>
      <c r="E344" s="390" t="s">
        <v>11253</v>
      </c>
      <c r="F344" s="390" t="s">
        <v>10559</v>
      </c>
      <c r="G344" s="390" t="s">
        <v>10559</v>
      </c>
      <c r="H344" s="390" t="s">
        <v>10559</v>
      </c>
      <c r="I344" s="390" t="s">
        <v>11253</v>
      </c>
    </row>
    <row r="345" spans="1:9" ht="27">
      <c r="A345" s="389" t="s">
        <v>11254</v>
      </c>
      <c r="B345" s="390" t="s">
        <v>11226</v>
      </c>
      <c r="C345" s="390" t="s">
        <v>11233</v>
      </c>
      <c r="D345" s="390" t="s">
        <v>11245</v>
      </c>
      <c r="E345" s="390" t="s">
        <v>11255</v>
      </c>
      <c r="F345" s="390" t="s">
        <v>10559</v>
      </c>
      <c r="G345" s="390" t="s">
        <v>10559</v>
      </c>
      <c r="H345" s="390" t="s">
        <v>10559</v>
      </c>
      <c r="I345" s="390" t="s">
        <v>11255</v>
      </c>
    </row>
    <row r="346" spans="1:9" ht="40.5">
      <c r="A346" s="389" t="s">
        <v>11256</v>
      </c>
      <c r="B346" s="390" t="s">
        <v>11226</v>
      </c>
      <c r="C346" s="390" t="s">
        <v>11233</v>
      </c>
      <c r="D346" s="390" t="s">
        <v>11257</v>
      </c>
      <c r="E346" s="390" t="s">
        <v>10559</v>
      </c>
      <c r="F346" s="390" t="s">
        <v>10559</v>
      </c>
      <c r="G346" s="390" t="s">
        <v>10559</v>
      </c>
      <c r="H346" s="390" t="s">
        <v>10559</v>
      </c>
      <c r="I346" s="390" t="s">
        <v>11257</v>
      </c>
    </row>
    <row r="347" spans="1:9" ht="40.5">
      <c r="A347" s="389" t="s">
        <v>11258</v>
      </c>
      <c r="B347" s="390" t="s">
        <v>11226</v>
      </c>
      <c r="C347" s="390" t="s">
        <v>11233</v>
      </c>
      <c r="D347" s="390" t="s">
        <v>11257</v>
      </c>
      <c r="E347" s="390" t="s">
        <v>11259</v>
      </c>
      <c r="F347" s="390" t="s">
        <v>10559</v>
      </c>
      <c r="G347" s="390" t="s">
        <v>10559</v>
      </c>
      <c r="H347" s="390" t="s">
        <v>10559</v>
      </c>
      <c r="I347" s="390" t="s">
        <v>11259</v>
      </c>
    </row>
    <row r="348" spans="1:9" ht="40.5">
      <c r="A348" s="389" t="s">
        <v>11260</v>
      </c>
      <c r="B348" s="390" t="s">
        <v>11226</v>
      </c>
      <c r="C348" s="390" t="s">
        <v>11233</v>
      </c>
      <c r="D348" s="390" t="s">
        <v>11257</v>
      </c>
      <c r="E348" s="390" t="s">
        <v>11261</v>
      </c>
      <c r="F348" s="390" t="s">
        <v>10559</v>
      </c>
      <c r="G348" s="390" t="s">
        <v>10559</v>
      </c>
      <c r="H348" s="390" t="s">
        <v>10559</v>
      </c>
      <c r="I348" s="390" t="s">
        <v>11261</v>
      </c>
    </row>
    <row r="349" spans="1:9" ht="54">
      <c r="A349" s="389" t="s">
        <v>11262</v>
      </c>
      <c r="B349" s="390" t="s">
        <v>11226</v>
      </c>
      <c r="C349" s="390" t="s">
        <v>11263</v>
      </c>
      <c r="D349" s="390" t="s">
        <v>10559</v>
      </c>
      <c r="E349" s="390" t="s">
        <v>10559</v>
      </c>
      <c r="F349" s="390" t="s">
        <v>10559</v>
      </c>
      <c r="G349" s="390" t="s">
        <v>10559</v>
      </c>
      <c r="H349" s="390" t="s">
        <v>10559</v>
      </c>
      <c r="I349" s="390" t="s">
        <v>11263</v>
      </c>
    </row>
    <row r="350" spans="1:9" ht="54">
      <c r="A350" s="389" t="s">
        <v>11264</v>
      </c>
      <c r="B350" s="390" t="s">
        <v>11226</v>
      </c>
      <c r="C350" s="390" t="s">
        <v>11263</v>
      </c>
      <c r="D350" s="390" t="s">
        <v>11265</v>
      </c>
      <c r="E350" s="390" t="s">
        <v>10559</v>
      </c>
      <c r="F350" s="390" t="s">
        <v>10559</v>
      </c>
      <c r="G350" s="390" t="s">
        <v>10559</v>
      </c>
      <c r="H350" s="390" t="s">
        <v>10559</v>
      </c>
      <c r="I350" s="390" t="s">
        <v>11265</v>
      </c>
    </row>
    <row r="351" spans="1:9" ht="54">
      <c r="A351" s="389" t="s">
        <v>11266</v>
      </c>
      <c r="B351" s="390" t="s">
        <v>11226</v>
      </c>
      <c r="C351" s="390" t="s">
        <v>11263</v>
      </c>
      <c r="D351" s="390" t="s">
        <v>11267</v>
      </c>
      <c r="E351" s="390" t="s">
        <v>10559</v>
      </c>
      <c r="F351" s="390" t="s">
        <v>10559</v>
      </c>
      <c r="G351" s="390" t="s">
        <v>10559</v>
      </c>
      <c r="H351" s="390" t="s">
        <v>10559</v>
      </c>
      <c r="I351" s="390" t="s">
        <v>11267</v>
      </c>
    </row>
    <row r="352" spans="1:9" ht="54">
      <c r="A352" s="389" t="s">
        <v>11268</v>
      </c>
      <c r="B352" s="390" t="s">
        <v>11226</v>
      </c>
      <c r="C352" s="390" t="s">
        <v>11263</v>
      </c>
      <c r="D352" s="390" t="s">
        <v>11269</v>
      </c>
      <c r="E352" s="390" t="s">
        <v>10559</v>
      </c>
      <c r="F352" s="390" t="s">
        <v>10559</v>
      </c>
      <c r="G352" s="390" t="s">
        <v>10559</v>
      </c>
      <c r="H352" s="390" t="s">
        <v>10559</v>
      </c>
      <c r="I352" s="390" t="s">
        <v>11269</v>
      </c>
    </row>
    <row r="353" spans="1:9" ht="27">
      <c r="A353" s="389" t="s">
        <v>11270</v>
      </c>
      <c r="B353" s="390" t="s">
        <v>11226</v>
      </c>
      <c r="C353" s="390" t="s">
        <v>11271</v>
      </c>
      <c r="D353" s="390" t="s">
        <v>10559</v>
      </c>
      <c r="E353" s="390" t="s">
        <v>10559</v>
      </c>
      <c r="F353" s="390" t="s">
        <v>10559</v>
      </c>
      <c r="G353" s="390" t="s">
        <v>10559</v>
      </c>
      <c r="H353" s="390" t="s">
        <v>10559</v>
      </c>
      <c r="I353" s="390" t="s">
        <v>11271</v>
      </c>
    </row>
    <row r="354" spans="1:9" ht="40.5">
      <c r="A354" s="389" t="s">
        <v>11272</v>
      </c>
      <c r="B354" s="390" t="s">
        <v>11226</v>
      </c>
      <c r="C354" s="390" t="s">
        <v>11273</v>
      </c>
      <c r="D354" s="390" t="s">
        <v>10559</v>
      </c>
      <c r="E354" s="390" t="s">
        <v>10559</v>
      </c>
      <c r="F354" s="390" t="s">
        <v>10559</v>
      </c>
      <c r="G354" s="390" t="s">
        <v>10559</v>
      </c>
      <c r="H354" s="390" t="s">
        <v>10559</v>
      </c>
      <c r="I354" s="390" t="s">
        <v>11273</v>
      </c>
    </row>
    <row r="355" spans="1:9">
      <c r="A355" s="389" t="s">
        <v>11274</v>
      </c>
      <c r="B355" s="390" t="s">
        <v>11275</v>
      </c>
      <c r="C355" s="390" t="s">
        <v>10559</v>
      </c>
      <c r="D355" s="390" t="s">
        <v>10559</v>
      </c>
      <c r="E355" s="390" t="s">
        <v>10559</v>
      </c>
      <c r="F355" s="390" t="s">
        <v>10559</v>
      </c>
      <c r="G355" s="390" t="s">
        <v>10559</v>
      </c>
      <c r="H355" s="390" t="s">
        <v>10559</v>
      </c>
      <c r="I355" s="390" t="s">
        <v>11276</v>
      </c>
    </row>
    <row r="356" spans="1:9">
      <c r="A356" s="389" t="s">
        <v>11277</v>
      </c>
      <c r="B356" s="390" t="s">
        <v>11275</v>
      </c>
      <c r="C356" s="390" t="s">
        <v>11278</v>
      </c>
      <c r="D356" s="390" t="s">
        <v>10559</v>
      </c>
      <c r="E356" s="390" t="s">
        <v>10559</v>
      </c>
      <c r="F356" s="390" t="s">
        <v>10559</v>
      </c>
      <c r="G356" s="390" t="s">
        <v>10559</v>
      </c>
      <c r="H356" s="390" t="s">
        <v>10559</v>
      </c>
      <c r="I356" s="390" t="s">
        <v>11278</v>
      </c>
    </row>
    <row r="357" spans="1:9" ht="40.5">
      <c r="A357" s="389" t="s">
        <v>11279</v>
      </c>
      <c r="B357" s="390" t="s">
        <v>11275</v>
      </c>
      <c r="C357" s="390" t="s">
        <v>11278</v>
      </c>
      <c r="D357" s="390" t="s">
        <v>11280</v>
      </c>
      <c r="E357" s="390" t="s">
        <v>10559</v>
      </c>
      <c r="F357" s="390" t="s">
        <v>10559</v>
      </c>
      <c r="G357" s="390" t="s">
        <v>10559</v>
      </c>
      <c r="H357" s="390" t="s">
        <v>10559</v>
      </c>
      <c r="I357" s="390" t="s">
        <v>11280</v>
      </c>
    </row>
    <row r="358" spans="1:9" ht="40.5">
      <c r="A358" s="389" t="s">
        <v>11281</v>
      </c>
      <c r="B358" s="390" t="s">
        <v>11275</v>
      </c>
      <c r="C358" s="390" t="s">
        <v>11278</v>
      </c>
      <c r="D358" s="390" t="s">
        <v>11282</v>
      </c>
      <c r="E358" s="390" t="s">
        <v>10559</v>
      </c>
      <c r="F358" s="390" t="s">
        <v>10559</v>
      </c>
      <c r="G358" s="390" t="s">
        <v>10559</v>
      </c>
      <c r="H358" s="390" t="s">
        <v>10559</v>
      </c>
      <c r="I358" s="390" t="s">
        <v>11282</v>
      </c>
    </row>
    <row r="359" spans="1:9" ht="27">
      <c r="A359" s="389" t="s">
        <v>11283</v>
      </c>
      <c r="B359" s="390" t="s">
        <v>11275</v>
      </c>
      <c r="C359" s="390" t="s">
        <v>11284</v>
      </c>
      <c r="D359" s="390" t="s">
        <v>10559</v>
      </c>
      <c r="E359" s="390" t="s">
        <v>10559</v>
      </c>
      <c r="F359" s="390" t="s">
        <v>10559</v>
      </c>
      <c r="G359" s="390" t="s">
        <v>10559</v>
      </c>
      <c r="H359" s="390" t="s">
        <v>10559</v>
      </c>
      <c r="I359" s="390" t="s">
        <v>11284</v>
      </c>
    </row>
    <row r="360" spans="1:9" ht="27">
      <c r="A360" s="389" t="s">
        <v>11285</v>
      </c>
      <c r="B360" s="390" t="s">
        <v>11275</v>
      </c>
      <c r="C360" s="390" t="s">
        <v>11284</v>
      </c>
      <c r="D360" s="390" t="s">
        <v>11286</v>
      </c>
      <c r="E360" s="390" t="s">
        <v>10559</v>
      </c>
      <c r="F360" s="390" t="s">
        <v>10559</v>
      </c>
      <c r="G360" s="390" t="s">
        <v>10559</v>
      </c>
      <c r="H360" s="390" t="s">
        <v>10559</v>
      </c>
      <c r="I360" s="390" t="s">
        <v>11286</v>
      </c>
    </row>
    <row r="361" spans="1:9" ht="27">
      <c r="A361" s="389" t="s">
        <v>11287</v>
      </c>
      <c r="B361" s="390" t="s">
        <v>11275</v>
      </c>
      <c r="C361" s="390" t="s">
        <v>11284</v>
      </c>
      <c r="D361" s="390" t="s">
        <v>11288</v>
      </c>
      <c r="E361" s="390" t="s">
        <v>10559</v>
      </c>
      <c r="F361" s="390" t="s">
        <v>10559</v>
      </c>
      <c r="G361" s="390" t="s">
        <v>10559</v>
      </c>
      <c r="H361" s="390" t="s">
        <v>10559</v>
      </c>
      <c r="I361" s="390" t="s">
        <v>11288</v>
      </c>
    </row>
    <row r="362" spans="1:9">
      <c r="A362" s="389" t="s">
        <v>11289</v>
      </c>
      <c r="B362" s="390" t="s">
        <v>11275</v>
      </c>
      <c r="C362" s="390" t="s">
        <v>11290</v>
      </c>
      <c r="D362" s="390" t="s">
        <v>10559</v>
      </c>
      <c r="E362" s="390" t="s">
        <v>10559</v>
      </c>
      <c r="F362" s="390" t="s">
        <v>10559</v>
      </c>
      <c r="G362" s="390" t="s">
        <v>10559</v>
      </c>
      <c r="H362" s="390" t="s">
        <v>10559</v>
      </c>
      <c r="I362" s="390" t="s">
        <v>11290</v>
      </c>
    </row>
    <row r="363" spans="1:9" ht="27">
      <c r="A363" s="389" t="s">
        <v>11291</v>
      </c>
      <c r="B363" s="390" t="s">
        <v>11292</v>
      </c>
      <c r="C363" s="390" t="s">
        <v>10559</v>
      </c>
      <c r="D363" s="390" t="s">
        <v>10559</v>
      </c>
      <c r="E363" s="390" t="s">
        <v>10559</v>
      </c>
      <c r="F363" s="390" t="s">
        <v>10559</v>
      </c>
      <c r="G363" s="390" t="s">
        <v>10559</v>
      </c>
      <c r="H363" s="390" t="s">
        <v>10559</v>
      </c>
      <c r="I363" s="390" t="s">
        <v>11293</v>
      </c>
    </row>
    <row r="364" spans="1:9">
      <c r="A364" s="389" t="s">
        <v>11294</v>
      </c>
      <c r="B364" s="390" t="s">
        <v>11292</v>
      </c>
      <c r="C364" s="390" t="s">
        <v>11295</v>
      </c>
      <c r="D364" s="390" t="s">
        <v>10559</v>
      </c>
      <c r="E364" s="390" t="s">
        <v>10559</v>
      </c>
      <c r="F364" s="390" t="s">
        <v>10559</v>
      </c>
      <c r="G364" s="390" t="s">
        <v>10559</v>
      </c>
      <c r="H364" s="390" t="s">
        <v>10559</v>
      </c>
      <c r="I364" s="390" t="s">
        <v>11295</v>
      </c>
    </row>
    <row r="365" spans="1:9" ht="27">
      <c r="A365" s="389" t="s">
        <v>11296</v>
      </c>
      <c r="B365" s="390" t="s">
        <v>11292</v>
      </c>
      <c r="C365" s="390" t="s">
        <v>11295</v>
      </c>
      <c r="D365" s="390" t="s">
        <v>11297</v>
      </c>
      <c r="E365" s="390" t="s">
        <v>10559</v>
      </c>
      <c r="F365" s="390" t="s">
        <v>10559</v>
      </c>
      <c r="G365" s="390" t="s">
        <v>10559</v>
      </c>
      <c r="H365" s="390" t="s">
        <v>10559</v>
      </c>
      <c r="I365" s="390" t="s">
        <v>11297</v>
      </c>
    </row>
    <row r="366" spans="1:9" ht="27">
      <c r="A366" s="389" t="s">
        <v>11298</v>
      </c>
      <c r="B366" s="390" t="s">
        <v>11292</v>
      </c>
      <c r="C366" s="390" t="s">
        <v>11295</v>
      </c>
      <c r="D366" s="390" t="s">
        <v>11297</v>
      </c>
      <c r="E366" s="390" t="s">
        <v>11299</v>
      </c>
      <c r="F366" s="390" t="s">
        <v>10559</v>
      </c>
      <c r="G366" s="390" t="s">
        <v>10559</v>
      </c>
      <c r="H366" s="390" t="s">
        <v>10559</v>
      </c>
      <c r="I366" s="390" t="s">
        <v>11299</v>
      </c>
    </row>
    <row r="367" spans="1:9" ht="40.5">
      <c r="A367" s="389" t="s">
        <v>11300</v>
      </c>
      <c r="B367" s="390" t="s">
        <v>11292</v>
      </c>
      <c r="C367" s="390" t="s">
        <v>11295</v>
      </c>
      <c r="D367" s="390" t="s">
        <v>11297</v>
      </c>
      <c r="E367" s="390" t="s">
        <v>11299</v>
      </c>
      <c r="F367" s="390" t="s">
        <v>11301</v>
      </c>
      <c r="G367" s="390" t="s">
        <v>10559</v>
      </c>
      <c r="H367" s="390" t="s">
        <v>10559</v>
      </c>
      <c r="I367" s="390" t="s">
        <v>11301</v>
      </c>
    </row>
    <row r="368" spans="1:9" ht="40.5">
      <c r="A368" s="389" t="s">
        <v>11302</v>
      </c>
      <c r="B368" s="390" t="s">
        <v>11292</v>
      </c>
      <c r="C368" s="390" t="s">
        <v>11295</v>
      </c>
      <c r="D368" s="390" t="s">
        <v>11297</v>
      </c>
      <c r="E368" s="390" t="s">
        <v>11299</v>
      </c>
      <c r="F368" s="390" t="s">
        <v>11303</v>
      </c>
      <c r="G368" s="390" t="s">
        <v>10559</v>
      </c>
      <c r="H368" s="390" t="s">
        <v>10559</v>
      </c>
      <c r="I368" s="390" t="s">
        <v>11303</v>
      </c>
    </row>
    <row r="369" spans="1:9" ht="40.5">
      <c r="A369" s="389" t="s">
        <v>11304</v>
      </c>
      <c r="B369" s="390" t="s">
        <v>11292</v>
      </c>
      <c r="C369" s="390" t="s">
        <v>11295</v>
      </c>
      <c r="D369" s="390" t="s">
        <v>11297</v>
      </c>
      <c r="E369" s="390" t="s">
        <v>11299</v>
      </c>
      <c r="F369" s="390" t="s">
        <v>11305</v>
      </c>
      <c r="G369" s="390" t="s">
        <v>10559</v>
      </c>
      <c r="H369" s="390" t="s">
        <v>10559</v>
      </c>
      <c r="I369" s="390" t="s">
        <v>11305</v>
      </c>
    </row>
    <row r="370" spans="1:9" ht="40.5">
      <c r="A370" s="389" t="s">
        <v>11306</v>
      </c>
      <c r="B370" s="390" t="s">
        <v>11292</v>
      </c>
      <c r="C370" s="390" t="s">
        <v>11295</v>
      </c>
      <c r="D370" s="390" t="s">
        <v>11297</v>
      </c>
      <c r="E370" s="390" t="s">
        <v>11299</v>
      </c>
      <c r="F370" s="390" t="s">
        <v>11307</v>
      </c>
      <c r="G370" s="390" t="s">
        <v>10559</v>
      </c>
      <c r="H370" s="390" t="s">
        <v>10559</v>
      </c>
      <c r="I370" s="390" t="s">
        <v>11307</v>
      </c>
    </row>
    <row r="371" spans="1:9" ht="40.5">
      <c r="A371" s="389" t="s">
        <v>11308</v>
      </c>
      <c r="B371" s="390" t="s">
        <v>11292</v>
      </c>
      <c r="C371" s="390" t="s">
        <v>11295</v>
      </c>
      <c r="D371" s="390" t="s">
        <v>11297</v>
      </c>
      <c r="E371" s="390" t="s">
        <v>11309</v>
      </c>
      <c r="F371" s="390" t="s">
        <v>10559</v>
      </c>
      <c r="G371" s="390" t="s">
        <v>10559</v>
      </c>
      <c r="H371" s="390" t="s">
        <v>10559</v>
      </c>
      <c r="I371" s="390" t="s">
        <v>11309</v>
      </c>
    </row>
    <row r="372" spans="1:9" ht="54">
      <c r="A372" s="389" t="s">
        <v>11310</v>
      </c>
      <c r="B372" s="390" t="s">
        <v>11292</v>
      </c>
      <c r="C372" s="390" t="s">
        <v>11295</v>
      </c>
      <c r="D372" s="390" t="s">
        <v>11311</v>
      </c>
      <c r="E372" s="390" t="s">
        <v>10559</v>
      </c>
      <c r="F372" s="390" t="s">
        <v>10559</v>
      </c>
      <c r="G372" s="390" t="s">
        <v>10559</v>
      </c>
      <c r="H372" s="390" t="s">
        <v>10559</v>
      </c>
      <c r="I372" s="390" t="s">
        <v>11311</v>
      </c>
    </row>
    <row r="373" spans="1:9" ht="54">
      <c r="A373" s="389" t="s">
        <v>11312</v>
      </c>
      <c r="B373" s="390" t="s">
        <v>11292</v>
      </c>
      <c r="C373" s="390" t="s">
        <v>11295</v>
      </c>
      <c r="D373" s="390" t="s">
        <v>11311</v>
      </c>
      <c r="E373" s="390" t="s">
        <v>11313</v>
      </c>
      <c r="F373" s="390" t="s">
        <v>10559</v>
      </c>
      <c r="G373" s="390" t="s">
        <v>10559</v>
      </c>
      <c r="H373" s="390" t="s">
        <v>10559</v>
      </c>
      <c r="I373" s="390" t="s">
        <v>11313</v>
      </c>
    </row>
    <row r="374" spans="1:9" ht="54">
      <c r="A374" s="389" t="s">
        <v>11314</v>
      </c>
      <c r="B374" s="390" t="s">
        <v>11292</v>
      </c>
      <c r="C374" s="390" t="s">
        <v>11295</v>
      </c>
      <c r="D374" s="390" t="s">
        <v>11311</v>
      </c>
      <c r="E374" s="390" t="s">
        <v>11315</v>
      </c>
      <c r="F374" s="390" t="s">
        <v>10559</v>
      </c>
      <c r="G374" s="390" t="s">
        <v>10559</v>
      </c>
      <c r="H374" s="390" t="s">
        <v>10559</v>
      </c>
      <c r="I374" s="390" t="s">
        <v>11315</v>
      </c>
    </row>
    <row r="375" spans="1:9" ht="54">
      <c r="A375" s="389" t="s">
        <v>11316</v>
      </c>
      <c r="B375" s="390" t="s">
        <v>11292</v>
      </c>
      <c r="C375" s="390" t="s">
        <v>11295</v>
      </c>
      <c r="D375" s="390" t="s">
        <v>11311</v>
      </c>
      <c r="E375" s="390" t="s">
        <v>11317</v>
      </c>
      <c r="F375" s="390" t="s">
        <v>10559</v>
      </c>
      <c r="G375" s="390" t="s">
        <v>10559</v>
      </c>
      <c r="H375" s="390" t="s">
        <v>10559</v>
      </c>
      <c r="I375" s="390" t="s">
        <v>11317</v>
      </c>
    </row>
    <row r="376" spans="1:9" ht="54">
      <c r="A376" s="389" t="s">
        <v>11318</v>
      </c>
      <c r="B376" s="390" t="s">
        <v>11292</v>
      </c>
      <c r="C376" s="390" t="s">
        <v>11295</v>
      </c>
      <c r="D376" s="390" t="s">
        <v>11311</v>
      </c>
      <c r="E376" s="390" t="s">
        <v>11319</v>
      </c>
      <c r="F376" s="390" t="s">
        <v>10559</v>
      </c>
      <c r="G376" s="390" t="s">
        <v>10559</v>
      </c>
      <c r="H376" s="390" t="s">
        <v>10559</v>
      </c>
      <c r="I376" s="390" t="s">
        <v>11319</v>
      </c>
    </row>
    <row r="377" spans="1:9" ht="54">
      <c r="A377" s="389" t="s">
        <v>11320</v>
      </c>
      <c r="B377" s="390" t="s">
        <v>11292</v>
      </c>
      <c r="C377" s="390" t="s">
        <v>11295</v>
      </c>
      <c r="D377" s="390" t="s">
        <v>11311</v>
      </c>
      <c r="E377" s="390" t="s">
        <v>11319</v>
      </c>
      <c r="F377" s="390" t="s">
        <v>11321</v>
      </c>
      <c r="G377" s="390" t="s">
        <v>10559</v>
      </c>
      <c r="H377" s="390" t="s">
        <v>10559</v>
      </c>
      <c r="I377" s="390" t="s">
        <v>11321</v>
      </c>
    </row>
    <row r="378" spans="1:9" ht="54">
      <c r="A378" s="389" t="s">
        <v>11322</v>
      </c>
      <c r="B378" s="390" t="s">
        <v>11292</v>
      </c>
      <c r="C378" s="390" t="s">
        <v>11295</v>
      </c>
      <c r="D378" s="390" t="s">
        <v>11311</v>
      </c>
      <c r="E378" s="390" t="s">
        <v>11319</v>
      </c>
      <c r="F378" s="390" t="s">
        <v>11323</v>
      </c>
      <c r="G378" s="390" t="s">
        <v>10559</v>
      </c>
      <c r="H378" s="390" t="s">
        <v>10559</v>
      </c>
      <c r="I378" s="390" t="s">
        <v>11323</v>
      </c>
    </row>
    <row r="379" spans="1:9" ht="54">
      <c r="A379" s="389" t="s">
        <v>11324</v>
      </c>
      <c r="B379" s="390" t="s">
        <v>11292</v>
      </c>
      <c r="C379" s="390" t="s">
        <v>11295</v>
      </c>
      <c r="D379" s="390" t="s">
        <v>11311</v>
      </c>
      <c r="E379" s="390" t="s">
        <v>11319</v>
      </c>
      <c r="F379" s="390" t="s">
        <v>11323</v>
      </c>
      <c r="G379" s="390" t="s">
        <v>11325</v>
      </c>
      <c r="H379" s="390" t="s">
        <v>10559</v>
      </c>
      <c r="I379" s="390" t="s">
        <v>11325</v>
      </c>
    </row>
    <row r="380" spans="1:9" ht="54">
      <c r="A380" s="389" t="s">
        <v>11326</v>
      </c>
      <c r="B380" s="390" t="s">
        <v>11292</v>
      </c>
      <c r="C380" s="390" t="s">
        <v>11295</v>
      </c>
      <c r="D380" s="390" t="s">
        <v>11311</v>
      </c>
      <c r="E380" s="390" t="s">
        <v>11319</v>
      </c>
      <c r="F380" s="390" t="s">
        <v>11323</v>
      </c>
      <c r="G380" s="390" t="s">
        <v>11327</v>
      </c>
      <c r="H380" s="390" t="s">
        <v>10559</v>
      </c>
      <c r="I380" s="390" t="s">
        <v>11327</v>
      </c>
    </row>
    <row r="381" spans="1:9" ht="54">
      <c r="A381" s="389" t="s">
        <v>11328</v>
      </c>
      <c r="B381" s="390" t="s">
        <v>11292</v>
      </c>
      <c r="C381" s="390" t="s">
        <v>11295</v>
      </c>
      <c r="D381" s="390" t="s">
        <v>11311</v>
      </c>
      <c r="E381" s="390" t="s">
        <v>11319</v>
      </c>
      <c r="F381" s="390" t="s">
        <v>11329</v>
      </c>
      <c r="G381" s="390" t="s">
        <v>10559</v>
      </c>
      <c r="H381" s="390" t="s">
        <v>10559</v>
      </c>
      <c r="I381" s="390" t="s">
        <v>11329</v>
      </c>
    </row>
    <row r="382" spans="1:9" ht="54">
      <c r="A382" s="389" t="s">
        <v>11330</v>
      </c>
      <c r="B382" s="390" t="s">
        <v>11292</v>
      </c>
      <c r="C382" s="390" t="s">
        <v>11295</v>
      </c>
      <c r="D382" s="390" t="s">
        <v>11311</v>
      </c>
      <c r="E382" s="390" t="s">
        <v>11319</v>
      </c>
      <c r="F382" s="390" t="s">
        <v>11329</v>
      </c>
      <c r="G382" s="390" t="s">
        <v>11331</v>
      </c>
      <c r="H382" s="390" t="s">
        <v>10559</v>
      </c>
      <c r="I382" s="390" t="s">
        <v>11331</v>
      </c>
    </row>
    <row r="383" spans="1:9" ht="54">
      <c r="A383" s="389" t="s">
        <v>11332</v>
      </c>
      <c r="B383" s="390" t="s">
        <v>11292</v>
      </c>
      <c r="C383" s="390" t="s">
        <v>11295</v>
      </c>
      <c r="D383" s="390" t="s">
        <v>11311</v>
      </c>
      <c r="E383" s="390" t="s">
        <v>11319</v>
      </c>
      <c r="F383" s="390" t="s">
        <v>11329</v>
      </c>
      <c r="G383" s="390" t="s">
        <v>11333</v>
      </c>
      <c r="H383" s="390" t="s">
        <v>10559</v>
      </c>
      <c r="I383" s="390" t="s">
        <v>11333</v>
      </c>
    </row>
    <row r="384" spans="1:9" ht="54">
      <c r="A384" s="389" t="s">
        <v>11334</v>
      </c>
      <c r="B384" s="390" t="s">
        <v>11292</v>
      </c>
      <c r="C384" s="390" t="s">
        <v>11295</v>
      </c>
      <c r="D384" s="390" t="s">
        <v>11311</v>
      </c>
      <c r="E384" s="390" t="s">
        <v>11319</v>
      </c>
      <c r="F384" s="390" t="s">
        <v>11329</v>
      </c>
      <c r="G384" s="390" t="s">
        <v>11335</v>
      </c>
      <c r="H384" s="390" t="s">
        <v>10559</v>
      </c>
      <c r="I384" s="390" t="s">
        <v>11335</v>
      </c>
    </row>
    <row r="385" spans="1:9" ht="54">
      <c r="A385" s="389" t="s">
        <v>11336</v>
      </c>
      <c r="B385" s="390" t="s">
        <v>11292</v>
      </c>
      <c r="C385" s="390" t="s">
        <v>11295</v>
      </c>
      <c r="D385" s="390" t="s">
        <v>11311</v>
      </c>
      <c r="E385" s="390" t="s">
        <v>11319</v>
      </c>
      <c r="F385" s="390" t="s">
        <v>11337</v>
      </c>
      <c r="G385" s="390" t="s">
        <v>10559</v>
      </c>
      <c r="H385" s="390" t="s">
        <v>10559</v>
      </c>
      <c r="I385" s="390" t="s">
        <v>11337</v>
      </c>
    </row>
    <row r="386" spans="1:9" ht="27">
      <c r="A386" s="389" t="s">
        <v>11338</v>
      </c>
      <c r="B386" s="390" t="s">
        <v>11292</v>
      </c>
      <c r="C386" s="390" t="s">
        <v>11295</v>
      </c>
      <c r="D386" s="390" t="s">
        <v>11339</v>
      </c>
      <c r="E386" s="390" t="s">
        <v>10559</v>
      </c>
      <c r="F386" s="390" t="s">
        <v>10559</v>
      </c>
      <c r="G386" s="390" t="s">
        <v>10559</v>
      </c>
      <c r="H386" s="390" t="s">
        <v>10559</v>
      </c>
      <c r="I386" s="390" t="s">
        <v>11339</v>
      </c>
    </row>
    <row r="387" spans="1:9" ht="40.5">
      <c r="A387" s="389" t="s">
        <v>11340</v>
      </c>
      <c r="B387" s="390" t="s">
        <v>11292</v>
      </c>
      <c r="C387" s="390" t="s">
        <v>11295</v>
      </c>
      <c r="D387" s="390" t="s">
        <v>11339</v>
      </c>
      <c r="E387" s="390" t="s">
        <v>11341</v>
      </c>
      <c r="F387" s="390" t="s">
        <v>10559</v>
      </c>
      <c r="G387" s="390" t="s">
        <v>10559</v>
      </c>
      <c r="H387" s="390" t="s">
        <v>10559</v>
      </c>
      <c r="I387" s="390" t="s">
        <v>11341</v>
      </c>
    </row>
    <row r="388" spans="1:9" ht="94.5">
      <c r="A388" s="389" t="s">
        <v>11342</v>
      </c>
      <c r="B388" s="390" t="s">
        <v>11292</v>
      </c>
      <c r="C388" s="390" t="s">
        <v>11295</v>
      </c>
      <c r="D388" s="390" t="s">
        <v>11339</v>
      </c>
      <c r="E388" s="390" t="s">
        <v>11343</v>
      </c>
      <c r="F388" s="390" t="s">
        <v>10559</v>
      </c>
      <c r="G388" s="390" t="s">
        <v>10559</v>
      </c>
      <c r="H388" s="390" t="s">
        <v>10559</v>
      </c>
      <c r="I388" s="390" t="s">
        <v>11343</v>
      </c>
    </row>
    <row r="389" spans="1:9" ht="40.5">
      <c r="A389" s="389" t="s">
        <v>11344</v>
      </c>
      <c r="B389" s="390" t="s">
        <v>11292</v>
      </c>
      <c r="C389" s="390" t="s">
        <v>11295</v>
      </c>
      <c r="D389" s="390" t="s">
        <v>11339</v>
      </c>
      <c r="E389" s="390" t="s">
        <v>11345</v>
      </c>
      <c r="F389" s="390" t="s">
        <v>10559</v>
      </c>
      <c r="G389" s="390" t="s">
        <v>10559</v>
      </c>
      <c r="H389" s="390" t="s">
        <v>10559</v>
      </c>
      <c r="I389" s="390" t="s">
        <v>11345</v>
      </c>
    </row>
    <row r="390" spans="1:9" ht="27">
      <c r="A390" s="389" t="s">
        <v>11346</v>
      </c>
      <c r="B390" s="390" t="s">
        <v>11292</v>
      </c>
      <c r="C390" s="390" t="s">
        <v>11295</v>
      </c>
      <c r="D390" s="390" t="s">
        <v>11339</v>
      </c>
      <c r="E390" s="390" t="s">
        <v>11347</v>
      </c>
      <c r="F390" s="390" t="s">
        <v>10559</v>
      </c>
      <c r="G390" s="390" t="s">
        <v>10559</v>
      </c>
      <c r="H390" s="390" t="s">
        <v>10559</v>
      </c>
      <c r="I390" s="390" t="s">
        <v>11347</v>
      </c>
    </row>
    <row r="391" spans="1:9" ht="40.5">
      <c r="A391" s="389" t="s">
        <v>11348</v>
      </c>
      <c r="B391" s="390" t="s">
        <v>11292</v>
      </c>
      <c r="C391" s="390" t="s">
        <v>11295</v>
      </c>
      <c r="D391" s="390" t="s">
        <v>11339</v>
      </c>
      <c r="E391" s="390" t="s">
        <v>11349</v>
      </c>
      <c r="F391" s="390" t="s">
        <v>10559</v>
      </c>
      <c r="G391" s="390" t="s">
        <v>10559</v>
      </c>
      <c r="H391" s="390" t="s">
        <v>10559</v>
      </c>
      <c r="I391" s="390" t="s">
        <v>11349</v>
      </c>
    </row>
    <row r="392" spans="1:9" ht="54">
      <c r="A392" s="389" t="s">
        <v>11350</v>
      </c>
      <c r="B392" s="390" t="s">
        <v>11292</v>
      </c>
      <c r="C392" s="390" t="s">
        <v>11295</v>
      </c>
      <c r="D392" s="390" t="s">
        <v>11339</v>
      </c>
      <c r="E392" s="390" t="s">
        <v>11351</v>
      </c>
      <c r="F392" s="390" t="s">
        <v>10559</v>
      </c>
      <c r="G392" s="390" t="s">
        <v>10559</v>
      </c>
      <c r="H392" s="390" t="s">
        <v>10559</v>
      </c>
      <c r="I392" s="390" t="s">
        <v>11351</v>
      </c>
    </row>
    <row r="393" spans="1:9" ht="54">
      <c r="A393" s="389" t="s">
        <v>11352</v>
      </c>
      <c r="B393" s="390" t="s">
        <v>11292</v>
      </c>
      <c r="C393" s="390" t="s">
        <v>11295</v>
      </c>
      <c r="D393" s="390" t="s">
        <v>11339</v>
      </c>
      <c r="E393" s="390" t="s">
        <v>11351</v>
      </c>
      <c r="F393" s="390" t="s">
        <v>11353</v>
      </c>
      <c r="G393" s="390" t="s">
        <v>10559</v>
      </c>
      <c r="H393" s="390" t="s">
        <v>10559</v>
      </c>
      <c r="I393" s="390" t="s">
        <v>11353</v>
      </c>
    </row>
    <row r="394" spans="1:9" ht="54">
      <c r="A394" s="389" t="s">
        <v>11354</v>
      </c>
      <c r="B394" s="390" t="s">
        <v>11292</v>
      </c>
      <c r="C394" s="390" t="s">
        <v>11295</v>
      </c>
      <c r="D394" s="390" t="s">
        <v>11339</v>
      </c>
      <c r="E394" s="390" t="s">
        <v>11355</v>
      </c>
      <c r="F394" s="390" t="s">
        <v>10559</v>
      </c>
      <c r="G394" s="390" t="s">
        <v>10559</v>
      </c>
      <c r="H394" s="390" t="s">
        <v>10559</v>
      </c>
      <c r="I394" s="390" t="s">
        <v>11355</v>
      </c>
    </row>
    <row r="395" spans="1:9" ht="54">
      <c r="A395" s="389" t="s">
        <v>11356</v>
      </c>
      <c r="B395" s="390" t="s">
        <v>11292</v>
      </c>
      <c r="C395" s="390" t="s">
        <v>11295</v>
      </c>
      <c r="D395" s="390" t="s">
        <v>11339</v>
      </c>
      <c r="E395" s="390" t="s">
        <v>11355</v>
      </c>
      <c r="F395" s="390" t="s">
        <v>11357</v>
      </c>
      <c r="G395" s="390" t="s">
        <v>10559</v>
      </c>
      <c r="H395" s="390" t="s">
        <v>10559</v>
      </c>
      <c r="I395" s="390" t="s">
        <v>11357</v>
      </c>
    </row>
    <row r="396" spans="1:9" ht="54">
      <c r="A396" s="389" t="s">
        <v>11358</v>
      </c>
      <c r="B396" s="390" t="s">
        <v>11292</v>
      </c>
      <c r="C396" s="390" t="s">
        <v>11295</v>
      </c>
      <c r="D396" s="390" t="s">
        <v>11339</v>
      </c>
      <c r="E396" s="390" t="s">
        <v>11355</v>
      </c>
      <c r="F396" s="390" t="s">
        <v>11359</v>
      </c>
      <c r="G396" s="390" t="s">
        <v>10559</v>
      </c>
      <c r="H396" s="390" t="s">
        <v>10559</v>
      </c>
      <c r="I396" s="390" t="s">
        <v>11359</v>
      </c>
    </row>
    <row r="397" spans="1:9" ht="54">
      <c r="A397" s="389" t="s">
        <v>11360</v>
      </c>
      <c r="B397" s="390" t="s">
        <v>11292</v>
      </c>
      <c r="C397" s="390" t="s">
        <v>11295</v>
      </c>
      <c r="D397" s="390" t="s">
        <v>11339</v>
      </c>
      <c r="E397" s="390" t="s">
        <v>11361</v>
      </c>
      <c r="F397" s="390" t="s">
        <v>10559</v>
      </c>
      <c r="G397" s="390" t="s">
        <v>10559</v>
      </c>
      <c r="H397" s="390" t="s">
        <v>10559</v>
      </c>
      <c r="I397" s="390" t="s">
        <v>11361</v>
      </c>
    </row>
    <row r="398" spans="1:9" ht="54">
      <c r="A398" s="389" t="s">
        <v>11362</v>
      </c>
      <c r="B398" s="390" t="s">
        <v>11292</v>
      </c>
      <c r="C398" s="390" t="s">
        <v>11295</v>
      </c>
      <c r="D398" s="390" t="s">
        <v>11339</v>
      </c>
      <c r="E398" s="390" t="s">
        <v>11361</v>
      </c>
      <c r="F398" s="390" t="s">
        <v>11363</v>
      </c>
      <c r="G398" s="390" t="s">
        <v>10559</v>
      </c>
      <c r="H398" s="390" t="s">
        <v>10559</v>
      </c>
      <c r="I398" s="390" t="s">
        <v>11363</v>
      </c>
    </row>
    <row r="399" spans="1:9" ht="67.5">
      <c r="A399" s="389" t="s">
        <v>11364</v>
      </c>
      <c r="B399" s="390" t="s">
        <v>11292</v>
      </c>
      <c r="C399" s="390" t="s">
        <v>11295</v>
      </c>
      <c r="D399" s="390" t="s">
        <v>11339</v>
      </c>
      <c r="E399" s="390" t="s">
        <v>11365</v>
      </c>
      <c r="F399" s="390" t="s">
        <v>10559</v>
      </c>
      <c r="G399" s="390" t="s">
        <v>10559</v>
      </c>
      <c r="H399" s="390" t="s">
        <v>10559</v>
      </c>
      <c r="I399" s="390" t="s">
        <v>11365</v>
      </c>
    </row>
    <row r="400" spans="1:9" ht="40.5">
      <c r="A400" s="389" t="s">
        <v>11366</v>
      </c>
      <c r="B400" s="390" t="s">
        <v>11292</v>
      </c>
      <c r="C400" s="390" t="s">
        <v>11295</v>
      </c>
      <c r="D400" s="390" t="s">
        <v>11339</v>
      </c>
      <c r="E400" s="390" t="s">
        <v>11367</v>
      </c>
      <c r="F400" s="390" t="s">
        <v>10559</v>
      </c>
      <c r="G400" s="390" t="s">
        <v>10559</v>
      </c>
      <c r="H400" s="390" t="s">
        <v>10559</v>
      </c>
      <c r="I400" s="390" t="s">
        <v>11367</v>
      </c>
    </row>
    <row r="401" spans="1:9" ht="67.5">
      <c r="A401" s="389" t="s">
        <v>11368</v>
      </c>
      <c r="B401" s="390" t="s">
        <v>11292</v>
      </c>
      <c r="C401" s="390" t="s">
        <v>11295</v>
      </c>
      <c r="D401" s="390" t="s">
        <v>11339</v>
      </c>
      <c r="E401" s="390" t="s">
        <v>11369</v>
      </c>
      <c r="F401" s="390" t="s">
        <v>10559</v>
      </c>
      <c r="G401" s="390" t="s">
        <v>10559</v>
      </c>
      <c r="H401" s="390" t="s">
        <v>10559</v>
      </c>
      <c r="I401" s="390" t="s">
        <v>11369</v>
      </c>
    </row>
    <row r="402" spans="1:9" ht="27">
      <c r="A402" s="389" t="s">
        <v>11370</v>
      </c>
      <c r="B402" s="390" t="s">
        <v>11292</v>
      </c>
      <c r="C402" s="390" t="s">
        <v>11295</v>
      </c>
      <c r="D402" s="390" t="s">
        <v>11339</v>
      </c>
      <c r="E402" s="390" t="s">
        <v>11371</v>
      </c>
      <c r="F402" s="390" t="s">
        <v>10559</v>
      </c>
      <c r="G402" s="390" t="s">
        <v>10559</v>
      </c>
      <c r="H402" s="390" t="s">
        <v>10559</v>
      </c>
      <c r="I402" s="390" t="s">
        <v>11371</v>
      </c>
    </row>
    <row r="403" spans="1:9" ht="27">
      <c r="A403" s="389" t="s">
        <v>11372</v>
      </c>
      <c r="B403" s="390" t="s">
        <v>11292</v>
      </c>
      <c r="C403" s="390" t="s">
        <v>11295</v>
      </c>
      <c r="D403" s="390" t="s">
        <v>11339</v>
      </c>
      <c r="E403" s="390" t="s">
        <v>11371</v>
      </c>
      <c r="F403" s="390" t="s">
        <v>11373</v>
      </c>
      <c r="G403" s="390" t="s">
        <v>10559</v>
      </c>
      <c r="H403" s="390" t="s">
        <v>10559</v>
      </c>
      <c r="I403" s="390" t="s">
        <v>11373</v>
      </c>
    </row>
    <row r="404" spans="1:9" ht="27">
      <c r="A404" s="389" t="s">
        <v>11374</v>
      </c>
      <c r="B404" s="390" t="s">
        <v>11292</v>
      </c>
      <c r="C404" s="390" t="s">
        <v>11295</v>
      </c>
      <c r="D404" s="390" t="s">
        <v>11339</v>
      </c>
      <c r="E404" s="390" t="s">
        <v>11371</v>
      </c>
      <c r="F404" s="390" t="s">
        <v>11375</v>
      </c>
      <c r="G404" s="390" t="s">
        <v>10559</v>
      </c>
      <c r="H404" s="390" t="s">
        <v>10559</v>
      </c>
      <c r="I404" s="390" t="s">
        <v>11375</v>
      </c>
    </row>
    <row r="405" spans="1:9" ht="27">
      <c r="A405" s="389" t="s">
        <v>11376</v>
      </c>
      <c r="B405" s="390" t="s">
        <v>11292</v>
      </c>
      <c r="C405" s="390" t="s">
        <v>11295</v>
      </c>
      <c r="D405" s="390" t="s">
        <v>11339</v>
      </c>
      <c r="E405" s="390" t="s">
        <v>11371</v>
      </c>
      <c r="F405" s="390" t="s">
        <v>11377</v>
      </c>
      <c r="G405" s="390" t="s">
        <v>10559</v>
      </c>
      <c r="H405" s="390" t="s">
        <v>10559</v>
      </c>
      <c r="I405" s="390" t="s">
        <v>11377</v>
      </c>
    </row>
    <row r="406" spans="1:9" ht="27">
      <c r="A406" s="389" t="s">
        <v>11378</v>
      </c>
      <c r="B406" s="390" t="s">
        <v>11292</v>
      </c>
      <c r="C406" s="390" t="s">
        <v>11295</v>
      </c>
      <c r="D406" s="390" t="s">
        <v>11339</v>
      </c>
      <c r="E406" s="390" t="s">
        <v>11379</v>
      </c>
      <c r="F406" s="390" t="s">
        <v>10559</v>
      </c>
      <c r="G406" s="390" t="s">
        <v>10559</v>
      </c>
      <c r="H406" s="390" t="s">
        <v>10559</v>
      </c>
      <c r="I406" s="390" t="s">
        <v>11379</v>
      </c>
    </row>
    <row r="407" spans="1:9" ht="27">
      <c r="A407" s="389" t="s">
        <v>11380</v>
      </c>
      <c r="B407" s="390" t="s">
        <v>11292</v>
      </c>
      <c r="C407" s="390" t="s">
        <v>11295</v>
      </c>
      <c r="D407" s="390" t="s">
        <v>11339</v>
      </c>
      <c r="E407" s="390" t="s">
        <v>11381</v>
      </c>
      <c r="F407" s="390" t="s">
        <v>10559</v>
      </c>
      <c r="G407" s="390" t="s">
        <v>10559</v>
      </c>
      <c r="H407" s="390" t="s">
        <v>10559</v>
      </c>
      <c r="I407" s="390" t="s">
        <v>11381</v>
      </c>
    </row>
    <row r="408" spans="1:9" ht="27">
      <c r="A408" s="389" t="s">
        <v>11382</v>
      </c>
      <c r="B408" s="390" t="s">
        <v>11292</v>
      </c>
      <c r="C408" s="390" t="s">
        <v>11295</v>
      </c>
      <c r="D408" s="390" t="s">
        <v>11339</v>
      </c>
      <c r="E408" s="390" t="s">
        <v>11381</v>
      </c>
      <c r="F408" s="390" t="s">
        <v>11383</v>
      </c>
      <c r="G408" s="390" t="s">
        <v>10559</v>
      </c>
      <c r="H408" s="390" t="s">
        <v>10559</v>
      </c>
      <c r="I408" s="390" t="s">
        <v>11383</v>
      </c>
    </row>
    <row r="409" spans="1:9" ht="27">
      <c r="A409" s="389" t="s">
        <v>11384</v>
      </c>
      <c r="B409" s="390" t="s">
        <v>11292</v>
      </c>
      <c r="C409" s="390" t="s">
        <v>11295</v>
      </c>
      <c r="D409" s="390" t="s">
        <v>11339</v>
      </c>
      <c r="E409" s="390" t="s">
        <v>11381</v>
      </c>
      <c r="F409" s="390" t="s">
        <v>11385</v>
      </c>
      <c r="G409" s="390" t="s">
        <v>10559</v>
      </c>
      <c r="H409" s="390" t="s">
        <v>10559</v>
      </c>
      <c r="I409" s="390" t="s">
        <v>11385</v>
      </c>
    </row>
    <row r="410" spans="1:9" ht="27">
      <c r="A410" s="389" t="s">
        <v>11386</v>
      </c>
      <c r="B410" s="390" t="s">
        <v>11292</v>
      </c>
      <c r="C410" s="390" t="s">
        <v>11295</v>
      </c>
      <c r="D410" s="390" t="s">
        <v>11339</v>
      </c>
      <c r="E410" s="390" t="s">
        <v>11381</v>
      </c>
      <c r="F410" s="390" t="s">
        <v>11387</v>
      </c>
      <c r="G410" s="390" t="s">
        <v>10559</v>
      </c>
      <c r="H410" s="390" t="s">
        <v>10559</v>
      </c>
      <c r="I410" s="390" t="s">
        <v>11387</v>
      </c>
    </row>
    <row r="411" spans="1:9" ht="40.5">
      <c r="A411" s="389" t="s">
        <v>11388</v>
      </c>
      <c r="B411" s="390" t="s">
        <v>11292</v>
      </c>
      <c r="C411" s="390" t="s">
        <v>11295</v>
      </c>
      <c r="D411" s="390" t="s">
        <v>11339</v>
      </c>
      <c r="E411" s="390" t="s">
        <v>11389</v>
      </c>
      <c r="F411" s="390" t="s">
        <v>10559</v>
      </c>
      <c r="G411" s="390" t="s">
        <v>10559</v>
      </c>
      <c r="H411" s="390" t="s">
        <v>10559</v>
      </c>
      <c r="I411" s="390" t="s">
        <v>11389</v>
      </c>
    </row>
    <row r="412" spans="1:9" ht="54">
      <c r="A412" s="389" t="s">
        <v>11390</v>
      </c>
      <c r="B412" s="390" t="s">
        <v>11292</v>
      </c>
      <c r="C412" s="390" t="s">
        <v>11295</v>
      </c>
      <c r="D412" s="390" t="s">
        <v>11339</v>
      </c>
      <c r="E412" s="390" t="s">
        <v>11389</v>
      </c>
      <c r="F412" s="390" t="s">
        <v>11391</v>
      </c>
      <c r="G412" s="390" t="s">
        <v>10559</v>
      </c>
      <c r="H412" s="390" t="s">
        <v>10559</v>
      </c>
      <c r="I412" s="390" t="s">
        <v>11391</v>
      </c>
    </row>
    <row r="413" spans="1:9" ht="54">
      <c r="A413" s="389" t="s">
        <v>11392</v>
      </c>
      <c r="B413" s="390" t="s">
        <v>11292</v>
      </c>
      <c r="C413" s="390" t="s">
        <v>11295</v>
      </c>
      <c r="D413" s="390" t="s">
        <v>11339</v>
      </c>
      <c r="E413" s="390" t="s">
        <v>11389</v>
      </c>
      <c r="F413" s="390" t="s">
        <v>11393</v>
      </c>
      <c r="G413" s="390" t="s">
        <v>10559</v>
      </c>
      <c r="H413" s="390" t="s">
        <v>10559</v>
      </c>
      <c r="I413" s="390" t="s">
        <v>11393</v>
      </c>
    </row>
    <row r="414" spans="1:9" ht="40.5">
      <c r="A414" s="389" t="s">
        <v>11394</v>
      </c>
      <c r="B414" s="390" t="s">
        <v>11292</v>
      </c>
      <c r="C414" s="390" t="s">
        <v>11295</v>
      </c>
      <c r="D414" s="390" t="s">
        <v>11339</v>
      </c>
      <c r="E414" s="390" t="s">
        <v>11389</v>
      </c>
      <c r="F414" s="390" t="s">
        <v>11395</v>
      </c>
      <c r="G414" s="390" t="s">
        <v>10559</v>
      </c>
      <c r="H414" s="390" t="s">
        <v>10559</v>
      </c>
      <c r="I414" s="390" t="s">
        <v>11395</v>
      </c>
    </row>
    <row r="415" spans="1:9" ht="40.5">
      <c r="A415" s="389" t="s">
        <v>11396</v>
      </c>
      <c r="B415" s="390" t="s">
        <v>11292</v>
      </c>
      <c r="C415" s="390" t="s">
        <v>11295</v>
      </c>
      <c r="D415" s="390" t="s">
        <v>11339</v>
      </c>
      <c r="E415" s="390" t="s">
        <v>11397</v>
      </c>
      <c r="F415" s="390" t="s">
        <v>10559</v>
      </c>
      <c r="G415" s="390" t="s">
        <v>10559</v>
      </c>
      <c r="H415" s="390" t="s">
        <v>10559</v>
      </c>
      <c r="I415" s="390" t="s">
        <v>11397</v>
      </c>
    </row>
    <row r="416" spans="1:9" ht="81">
      <c r="A416" s="389" t="s">
        <v>11398</v>
      </c>
      <c r="B416" s="390" t="s">
        <v>11292</v>
      </c>
      <c r="C416" s="390" t="s">
        <v>11295</v>
      </c>
      <c r="D416" s="390" t="s">
        <v>11339</v>
      </c>
      <c r="E416" s="390" t="s">
        <v>11397</v>
      </c>
      <c r="F416" s="390" t="s">
        <v>11399</v>
      </c>
      <c r="G416" s="390" t="s">
        <v>10559</v>
      </c>
      <c r="H416" s="390" t="s">
        <v>10559</v>
      </c>
      <c r="I416" s="390" t="s">
        <v>11399</v>
      </c>
    </row>
    <row r="417" spans="1:9" ht="40.5">
      <c r="A417" s="389" t="s">
        <v>11400</v>
      </c>
      <c r="B417" s="390" t="s">
        <v>11292</v>
      </c>
      <c r="C417" s="390" t="s">
        <v>11295</v>
      </c>
      <c r="D417" s="390" t="s">
        <v>11339</v>
      </c>
      <c r="E417" s="390" t="s">
        <v>11397</v>
      </c>
      <c r="F417" s="390" t="s">
        <v>11401</v>
      </c>
      <c r="G417" s="390" t="s">
        <v>10559</v>
      </c>
      <c r="H417" s="390" t="s">
        <v>10559</v>
      </c>
      <c r="I417" s="390" t="s">
        <v>11401</v>
      </c>
    </row>
    <row r="418" spans="1:9" ht="54">
      <c r="A418" s="389" t="s">
        <v>11402</v>
      </c>
      <c r="B418" s="390" t="s">
        <v>11292</v>
      </c>
      <c r="C418" s="390" t="s">
        <v>11295</v>
      </c>
      <c r="D418" s="390" t="s">
        <v>11339</v>
      </c>
      <c r="E418" s="390" t="s">
        <v>11403</v>
      </c>
      <c r="F418" s="390" t="s">
        <v>10559</v>
      </c>
      <c r="G418" s="390" t="s">
        <v>10559</v>
      </c>
      <c r="H418" s="390" t="s">
        <v>10559</v>
      </c>
      <c r="I418" s="390" t="s">
        <v>11403</v>
      </c>
    </row>
    <row r="419" spans="1:9" ht="40.5">
      <c r="A419" s="389" t="s">
        <v>11404</v>
      </c>
      <c r="B419" s="390" t="s">
        <v>11292</v>
      </c>
      <c r="C419" s="390" t="s">
        <v>11295</v>
      </c>
      <c r="D419" s="390" t="s">
        <v>11339</v>
      </c>
      <c r="E419" s="390" t="s">
        <v>11405</v>
      </c>
      <c r="F419" s="390" t="s">
        <v>10559</v>
      </c>
      <c r="G419" s="390" t="s">
        <v>10559</v>
      </c>
      <c r="H419" s="390" t="s">
        <v>10559</v>
      </c>
      <c r="I419" s="390" t="s">
        <v>11405</v>
      </c>
    </row>
    <row r="420" spans="1:9" ht="40.5">
      <c r="A420" s="389" t="s">
        <v>11406</v>
      </c>
      <c r="B420" s="390" t="s">
        <v>11292</v>
      </c>
      <c r="C420" s="390" t="s">
        <v>11295</v>
      </c>
      <c r="D420" s="390" t="s">
        <v>11339</v>
      </c>
      <c r="E420" s="390" t="s">
        <v>11407</v>
      </c>
      <c r="F420" s="390" t="s">
        <v>10559</v>
      </c>
      <c r="G420" s="390" t="s">
        <v>10559</v>
      </c>
      <c r="H420" s="390" t="s">
        <v>10559</v>
      </c>
      <c r="I420" s="390" t="s">
        <v>11407</v>
      </c>
    </row>
    <row r="421" spans="1:9" ht="27">
      <c r="A421" s="389" t="s">
        <v>11408</v>
      </c>
      <c r="B421" s="390" t="s">
        <v>11292</v>
      </c>
      <c r="C421" s="390" t="s">
        <v>11295</v>
      </c>
      <c r="D421" s="390" t="s">
        <v>11339</v>
      </c>
      <c r="E421" s="390" t="s">
        <v>11409</v>
      </c>
      <c r="F421" s="390" t="s">
        <v>10559</v>
      </c>
      <c r="G421" s="390" t="s">
        <v>10559</v>
      </c>
      <c r="H421" s="390" t="s">
        <v>10559</v>
      </c>
      <c r="I421" s="390" t="s">
        <v>11409</v>
      </c>
    </row>
    <row r="422" spans="1:9" ht="27">
      <c r="A422" s="389" t="s">
        <v>11410</v>
      </c>
      <c r="B422" s="390" t="s">
        <v>11292</v>
      </c>
      <c r="C422" s="390" t="s">
        <v>11295</v>
      </c>
      <c r="D422" s="390" t="s">
        <v>11339</v>
      </c>
      <c r="E422" s="390" t="s">
        <v>11411</v>
      </c>
      <c r="F422" s="390" t="s">
        <v>10559</v>
      </c>
      <c r="G422" s="390" t="s">
        <v>10559</v>
      </c>
      <c r="H422" s="390" t="s">
        <v>10559</v>
      </c>
      <c r="I422" s="390" t="s">
        <v>11411</v>
      </c>
    </row>
    <row r="423" spans="1:9" ht="40.5">
      <c r="A423" s="389" t="s">
        <v>11412</v>
      </c>
      <c r="B423" s="390" t="s">
        <v>11292</v>
      </c>
      <c r="C423" s="390" t="s">
        <v>11295</v>
      </c>
      <c r="D423" s="390" t="s">
        <v>11339</v>
      </c>
      <c r="E423" s="390" t="s">
        <v>11411</v>
      </c>
      <c r="F423" s="390" t="s">
        <v>11413</v>
      </c>
      <c r="G423" s="390" t="s">
        <v>10559</v>
      </c>
      <c r="H423" s="390" t="s">
        <v>10559</v>
      </c>
      <c r="I423" s="390" t="s">
        <v>11413</v>
      </c>
    </row>
    <row r="424" spans="1:9" ht="27">
      <c r="A424" s="389" t="s">
        <v>11414</v>
      </c>
      <c r="B424" s="390" t="s">
        <v>11292</v>
      </c>
      <c r="C424" s="390" t="s">
        <v>11295</v>
      </c>
      <c r="D424" s="390" t="s">
        <v>11339</v>
      </c>
      <c r="E424" s="390" t="s">
        <v>11415</v>
      </c>
      <c r="F424" s="390" t="s">
        <v>10559</v>
      </c>
      <c r="G424" s="390" t="s">
        <v>10559</v>
      </c>
      <c r="H424" s="390" t="s">
        <v>10559</v>
      </c>
      <c r="I424" s="390" t="s">
        <v>11415</v>
      </c>
    </row>
    <row r="425" spans="1:9" ht="40.5">
      <c r="A425" s="389" t="s">
        <v>11416</v>
      </c>
      <c r="B425" s="390" t="s">
        <v>11292</v>
      </c>
      <c r="C425" s="390" t="s">
        <v>11295</v>
      </c>
      <c r="D425" s="390" t="s">
        <v>11339</v>
      </c>
      <c r="E425" s="390" t="s">
        <v>11415</v>
      </c>
      <c r="F425" s="390" t="s">
        <v>11417</v>
      </c>
      <c r="G425" s="390" t="s">
        <v>10559</v>
      </c>
      <c r="H425" s="390" t="s">
        <v>10559</v>
      </c>
      <c r="I425" s="390" t="s">
        <v>11417</v>
      </c>
    </row>
    <row r="426" spans="1:9" ht="40.5">
      <c r="A426" s="389" t="s">
        <v>11418</v>
      </c>
      <c r="B426" s="390" t="s">
        <v>11292</v>
      </c>
      <c r="C426" s="390" t="s">
        <v>11295</v>
      </c>
      <c r="D426" s="390" t="s">
        <v>11339</v>
      </c>
      <c r="E426" s="390" t="s">
        <v>11415</v>
      </c>
      <c r="F426" s="390" t="s">
        <v>11419</v>
      </c>
      <c r="G426" s="390" t="s">
        <v>10559</v>
      </c>
      <c r="H426" s="390" t="s">
        <v>10559</v>
      </c>
      <c r="I426" s="390" t="s">
        <v>11419</v>
      </c>
    </row>
    <row r="427" spans="1:9" ht="27">
      <c r="A427" s="389" t="s">
        <v>11420</v>
      </c>
      <c r="B427" s="390" t="s">
        <v>11292</v>
      </c>
      <c r="C427" s="390" t="s">
        <v>11295</v>
      </c>
      <c r="D427" s="390" t="s">
        <v>11339</v>
      </c>
      <c r="E427" s="390" t="s">
        <v>11421</v>
      </c>
      <c r="F427" s="390" t="s">
        <v>10559</v>
      </c>
      <c r="G427" s="390" t="s">
        <v>10559</v>
      </c>
      <c r="H427" s="390" t="s">
        <v>10559</v>
      </c>
      <c r="I427" s="390" t="s">
        <v>11421</v>
      </c>
    </row>
    <row r="428" spans="1:9" ht="40.5">
      <c r="A428" s="389" t="s">
        <v>11422</v>
      </c>
      <c r="B428" s="390" t="s">
        <v>11292</v>
      </c>
      <c r="C428" s="390" t="s">
        <v>11295</v>
      </c>
      <c r="D428" s="390" t="s">
        <v>11339</v>
      </c>
      <c r="E428" s="390" t="s">
        <v>11421</v>
      </c>
      <c r="F428" s="390" t="s">
        <v>11423</v>
      </c>
      <c r="G428" s="390" t="s">
        <v>10559</v>
      </c>
      <c r="H428" s="390" t="s">
        <v>10559</v>
      </c>
      <c r="I428" s="390" t="s">
        <v>11423</v>
      </c>
    </row>
    <row r="429" spans="1:9" ht="27">
      <c r="A429" s="389" t="s">
        <v>11424</v>
      </c>
      <c r="B429" s="390" t="s">
        <v>11292</v>
      </c>
      <c r="C429" s="390" t="s">
        <v>11295</v>
      </c>
      <c r="D429" s="390" t="s">
        <v>11339</v>
      </c>
      <c r="E429" s="390" t="s">
        <v>11425</v>
      </c>
      <c r="F429" s="390" t="s">
        <v>10559</v>
      </c>
      <c r="G429" s="390" t="s">
        <v>10559</v>
      </c>
      <c r="H429" s="390" t="s">
        <v>10559</v>
      </c>
      <c r="I429" s="390" t="s">
        <v>11425</v>
      </c>
    </row>
    <row r="430" spans="1:9" ht="27">
      <c r="A430" s="389" t="s">
        <v>11426</v>
      </c>
      <c r="B430" s="390" t="s">
        <v>11292</v>
      </c>
      <c r="C430" s="390" t="s">
        <v>11295</v>
      </c>
      <c r="D430" s="390" t="s">
        <v>11339</v>
      </c>
      <c r="E430" s="390" t="s">
        <v>11427</v>
      </c>
      <c r="F430" s="390" t="s">
        <v>10559</v>
      </c>
      <c r="G430" s="390" t="s">
        <v>10559</v>
      </c>
      <c r="H430" s="390" t="s">
        <v>10559</v>
      </c>
      <c r="I430" s="390" t="s">
        <v>11427</v>
      </c>
    </row>
    <row r="431" spans="1:9" ht="40.5">
      <c r="A431" s="389" t="s">
        <v>11428</v>
      </c>
      <c r="B431" s="390" t="s">
        <v>11292</v>
      </c>
      <c r="C431" s="390" t="s">
        <v>11295</v>
      </c>
      <c r="D431" s="390" t="s">
        <v>11339</v>
      </c>
      <c r="E431" s="390" t="s">
        <v>11427</v>
      </c>
      <c r="F431" s="390" t="s">
        <v>11429</v>
      </c>
      <c r="G431" s="390" t="s">
        <v>10559</v>
      </c>
      <c r="H431" s="390" t="s">
        <v>10559</v>
      </c>
      <c r="I431" s="390" t="s">
        <v>11429</v>
      </c>
    </row>
    <row r="432" spans="1:9" ht="40.5">
      <c r="A432" s="389" t="s">
        <v>11430</v>
      </c>
      <c r="B432" s="390" t="s">
        <v>11292</v>
      </c>
      <c r="C432" s="390" t="s">
        <v>11295</v>
      </c>
      <c r="D432" s="390" t="s">
        <v>11339</v>
      </c>
      <c r="E432" s="390" t="s">
        <v>11427</v>
      </c>
      <c r="F432" s="390" t="s">
        <v>11429</v>
      </c>
      <c r="G432" s="390" t="s">
        <v>11431</v>
      </c>
      <c r="H432" s="390" t="s">
        <v>10559</v>
      </c>
      <c r="I432" s="390" t="s">
        <v>11431</v>
      </c>
    </row>
    <row r="433" spans="1:9" ht="40.5">
      <c r="A433" s="389" t="s">
        <v>11432</v>
      </c>
      <c r="B433" s="390" t="s">
        <v>11292</v>
      </c>
      <c r="C433" s="390" t="s">
        <v>11295</v>
      </c>
      <c r="D433" s="390" t="s">
        <v>11339</v>
      </c>
      <c r="E433" s="390" t="s">
        <v>11427</v>
      </c>
      <c r="F433" s="390" t="s">
        <v>11429</v>
      </c>
      <c r="G433" s="390" t="s">
        <v>11433</v>
      </c>
      <c r="H433" s="390" t="s">
        <v>10559</v>
      </c>
      <c r="I433" s="390" t="s">
        <v>11433</v>
      </c>
    </row>
    <row r="434" spans="1:9" ht="54">
      <c r="A434" s="389" t="s">
        <v>11434</v>
      </c>
      <c r="B434" s="390" t="s">
        <v>11292</v>
      </c>
      <c r="C434" s="390" t="s">
        <v>11295</v>
      </c>
      <c r="D434" s="390" t="s">
        <v>11339</v>
      </c>
      <c r="E434" s="390" t="s">
        <v>11427</v>
      </c>
      <c r="F434" s="390" t="s">
        <v>11435</v>
      </c>
      <c r="G434" s="390" t="s">
        <v>10559</v>
      </c>
      <c r="H434" s="390" t="s">
        <v>10559</v>
      </c>
      <c r="I434" s="390" t="s">
        <v>11435</v>
      </c>
    </row>
    <row r="435" spans="1:9" ht="27">
      <c r="A435" s="389" t="s">
        <v>11436</v>
      </c>
      <c r="B435" s="390" t="s">
        <v>11292</v>
      </c>
      <c r="C435" s="390" t="s">
        <v>11295</v>
      </c>
      <c r="D435" s="390" t="s">
        <v>11339</v>
      </c>
      <c r="E435" s="390" t="s">
        <v>11427</v>
      </c>
      <c r="F435" s="390" t="s">
        <v>11437</v>
      </c>
      <c r="G435" s="390" t="s">
        <v>10559</v>
      </c>
      <c r="H435" s="390" t="s">
        <v>10559</v>
      </c>
      <c r="I435" s="390" t="s">
        <v>11437</v>
      </c>
    </row>
    <row r="436" spans="1:9" ht="40.5">
      <c r="A436" s="389" t="s">
        <v>11438</v>
      </c>
      <c r="B436" s="390" t="s">
        <v>11292</v>
      </c>
      <c r="C436" s="390" t="s">
        <v>11295</v>
      </c>
      <c r="D436" s="390" t="s">
        <v>11339</v>
      </c>
      <c r="E436" s="390" t="s">
        <v>11427</v>
      </c>
      <c r="F436" s="390" t="s">
        <v>11439</v>
      </c>
      <c r="G436" s="390" t="s">
        <v>10559</v>
      </c>
      <c r="H436" s="390" t="s">
        <v>10559</v>
      </c>
      <c r="I436" s="390" t="s">
        <v>11439</v>
      </c>
    </row>
    <row r="437" spans="1:9" ht="40.5">
      <c r="A437" s="389" t="s">
        <v>11440</v>
      </c>
      <c r="B437" s="390" t="s">
        <v>11292</v>
      </c>
      <c r="C437" s="390" t="s">
        <v>11295</v>
      </c>
      <c r="D437" s="390" t="s">
        <v>11339</v>
      </c>
      <c r="E437" s="390" t="s">
        <v>11427</v>
      </c>
      <c r="F437" s="390" t="s">
        <v>11439</v>
      </c>
      <c r="G437" s="390" t="s">
        <v>11441</v>
      </c>
      <c r="H437" s="390" t="s">
        <v>10559</v>
      </c>
      <c r="I437" s="390" t="s">
        <v>11441</v>
      </c>
    </row>
    <row r="438" spans="1:9" ht="40.5">
      <c r="A438" s="389" t="s">
        <v>11442</v>
      </c>
      <c r="B438" s="390" t="s">
        <v>11292</v>
      </c>
      <c r="C438" s="390" t="s">
        <v>11295</v>
      </c>
      <c r="D438" s="390" t="s">
        <v>11339</v>
      </c>
      <c r="E438" s="390" t="s">
        <v>11427</v>
      </c>
      <c r="F438" s="390" t="s">
        <v>11439</v>
      </c>
      <c r="G438" s="390" t="s">
        <v>11443</v>
      </c>
      <c r="H438" s="390" t="s">
        <v>10559</v>
      </c>
      <c r="I438" s="390" t="s">
        <v>11443</v>
      </c>
    </row>
    <row r="439" spans="1:9" ht="40.5">
      <c r="A439" s="389" t="s">
        <v>11444</v>
      </c>
      <c r="B439" s="390" t="s">
        <v>11292</v>
      </c>
      <c r="C439" s="390" t="s">
        <v>11295</v>
      </c>
      <c r="D439" s="390" t="s">
        <v>11339</v>
      </c>
      <c r="E439" s="390" t="s">
        <v>11427</v>
      </c>
      <c r="F439" s="390" t="s">
        <v>11439</v>
      </c>
      <c r="G439" s="390" t="s">
        <v>11445</v>
      </c>
      <c r="H439" s="390" t="s">
        <v>10559</v>
      </c>
      <c r="I439" s="390" t="s">
        <v>11445</v>
      </c>
    </row>
    <row r="440" spans="1:9" ht="54">
      <c r="A440" s="389" t="s">
        <v>11446</v>
      </c>
      <c r="B440" s="390" t="s">
        <v>11292</v>
      </c>
      <c r="C440" s="390" t="s">
        <v>11295</v>
      </c>
      <c r="D440" s="390" t="s">
        <v>11339</v>
      </c>
      <c r="E440" s="390" t="s">
        <v>11427</v>
      </c>
      <c r="F440" s="390" t="s">
        <v>11447</v>
      </c>
      <c r="G440" s="390" t="s">
        <v>10559</v>
      </c>
      <c r="H440" s="390" t="s">
        <v>10559</v>
      </c>
      <c r="I440" s="390" t="s">
        <v>11447</v>
      </c>
    </row>
    <row r="441" spans="1:9" ht="54">
      <c r="A441" s="389" t="s">
        <v>11448</v>
      </c>
      <c r="B441" s="390" t="s">
        <v>11292</v>
      </c>
      <c r="C441" s="390" t="s">
        <v>11295</v>
      </c>
      <c r="D441" s="390" t="s">
        <v>11339</v>
      </c>
      <c r="E441" s="390" t="s">
        <v>11427</v>
      </c>
      <c r="F441" s="390" t="s">
        <v>11447</v>
      </c>
      <c r="G441" s="390" t="s">
        <v>11449</v>
      </c>
      <c r="H441" s="390" t="s">
        <v>10559</v>
      </c>
      <c r="I441" s="390" t="s">
        <v>11449</v>
      </c>
    </row>
    <row r="442" spans="1:9" ht="54">
      <c r="A442" s="389" t="s">
        <v>11450</v>
      </c>
      <c r="B442" s="390" t="s">
        <v>11292</v>
      </c>
      <c r="C442" s="390" t="s">
        <v>11295</v>
      </c>
      <c r="D442" s="390" t="s">
        <v>11339</v>
      </c>
      <c r="E442" s="390" t="s">
        <v>11427</v>
      </c>
      <c r="F442" s="390" t="s">
        <v>11447</v>
      </c>
      <c r="G442" s="390" t="s">
        <v>11451</v>
      </c>
      <c r="H442" s="390" t="s">
        <v>10559</v>
      </c>
      <c r="I442" s="390" t="s">
        <v>11451</v>
      </c>
    </row>
    <row r="443" spans="1:9" ht="27">
      <c r="A443" s="389" t="s">
        <v>11452</v>
      </c>
      <c r="B443" s="390" t="s">
        <v>11292</v>
      </c>
      <c r="C443" s="390" t="s">
        <v>11295</v>
      </c>
      <c r="D443" s="390" t="s">
        <v>11339</v>
      </c>
      <c r="E443" s="390" t="s">
        <v>11427</v>
      </c>
      <c r="F443" s="390" t="s">
        <v>11453</v>
      </c>
      <c r="G443" s="390" t="s">
        <v>10559</v>
      </c>
      <c r="H443" s="390" t="s">
        <v>10559</v>
      </c>
      <c r="I443" s="390" t="s">
        <v>11453</v>
      </c>
    </row>
    <row r="444" spans="1:9" ht="27">
      <c r="A444" s="389" t="s">
        <v>11454</v>
      </c>
      <c r="B444" s="390" t="s">
        <v>11292</v>
      </c>
      <c r="C444" s="390" t="s">
        <v>11295</v>
      </c>
      <c r="D444" s="390" t="s">
        <v>11339</v>
      </c>
      <c r="E444" s="390" t="s">
        <v>11427</v>
      </c>
      <c r="F444" s="390" t="s">
        <v>11453</v>
      </c>
      <c r="G444" s="390" t="s">
        <v>11455</v>
      </c>
      <c r="H444" s="390" t="s">
        <v>10559</v>
      </c>
      <c r="I444" s="390" t="s">
        <v>11455</v>
      </c>
    </row>
    <row r="445" spans="1:9" ht="27">
      <c r="A445" s="389" t="s">
        <v>11456</v>
      </c>
      <c r="B445" s="390" t="s">
        <v>11292</v>
      </c>
      <c r="C445" s="390" t="s">
        <v>11295</v>
      </c>
      <c r="D445" s="390" t="s">
        <v>11339</v>
      </c>
      <c r="E445" s="390" t="s">
        <v>11427</v>
      </c>
      <c r="F445" s="390" t="s">
        <v>11453</v>
      </c>
      <c r="G445" s="390" t="s">
        <v>11457</v>
      </c>
      <c r="H445" s="390" t="s">
        <v>10559</v>
      </c>
      <c r="I445" s="390" t="s">
        <v>11457</v>
      </c>
    </row>
    <row r="446" spans="1:9" ht="27">
      <c r="A446" s="389" t="s">
        <v>11458</v>
      </c>
      <c r="B446" s="390" t="s">
        <v>11292</v>
      </c>
      <c r="C446" s="390" t="s">
        <v>11295</v>
      </c>
      <c r="D446" s="390" t="s">
        <v>11339</v>
      </c>
      <c r="E446" s="390" t="s">
        <v>11459</v>
      </c>
      <c r="F446" s="390" t="s">
        <v>10559</v>
      </c>
      <c r="G446" s="390" t="s">
        <v>10559</v>
      </c>
      <c r="H446" s="390" t="s">
        <v>10559</v>
      </c>
      <c r="I446" s="390" t="s">
        <v>11459</v>
      </c>
    </row>
    <row r="447" spans="1:9" ht="54">
      <c r="A447" s="389" t="s">
        <v>11460</v>
      </c>
      <c r="B447" s="390" t="s">
        <v>11292</v>
      </c>
      <c r="C447" s="390" t="s">
        <v>11295</v>
      </c>
      <c r="D447" s="390" t="s">
        <v>11339</v>
      </c>
      <c r="E447" s="390" t="s">
        <v>11461</v>
      </c>
      <c r="F447" s="390" t="s">
        <v>10559</v>
      </c>
      <c r="G447" s="390" t="s">
        <v>10559</v>
      </c>
      <c r="H447" s="390" t="s">
        <v>10559</v>
      </c>
      <c r="I447" s="390" t="s">
        <v>11461</v>
      </c>
    </row>
    <row r="448" spans="1:9" ht="40.5">
      <c r="A448" s="389" t="s">
        <v>11462</v>
      </c>
      <c r="B448" s="390" t="s">
        <v>11292</v>
      </c>
      <c r="C448" s="390" t="s">
        <v>11295</v>
      </c>
      <c r="D448" s="390" t="s">
        <v>11339</v>
      </c>
      <c r="E448" s="390" t="s">
        <v>11463</v>
      </c>
      <c r="F448" s="390" t="s">
        <v>10559</v>
      </c>
      <c r="G448" s="390" t="s">
        <v>10559</v>
      </c>
      <c r="H448" s="390" t="s">
        <v>10559</v>
      </c>
      <c r="I448" s="390" t="s">
        <v>11463</v>
      </c>
    </row>
    <row r="449" spans="1:9" ht="54">
      <c r="A449" s="389" t="s">
        <v>11464</v>
      </c>
      <c r="B449" s="390" t="s">
        <v>11292</v>
      </c>
      <c r="C449" s="390" t="s">
        <v>11295</v>
      </c>
      <c r="D449" s="390" t="s">
        <v>11339</v>
      </c>
      <c r="E449" s="390" t="s">
        <v>11465</v>
      </c>
      <c r="F449" s="390" t="s">
        <v>10559</v>
      </c>
      <c r="G449" s="390" t="s">
        <v>10559</v>
      </c>
      <c r="H449" s="390" t="s">
        <v>10559</v>
      </c>
      <c r="I449" s="390" t="s">
        <v>11465</v>
      </c>
    </row>
    <row r="450" spans="1:9" ht="27">
      <c r="A450" s="389" t="s">
        <v>11466</v>
      </c>
      <c r="B450" s="390" t="s">
        <v>11292</v>
      </c>
      <c r="C450" s="390" t="s">
        <v>11295</v>
      </c>
      <c r="D450" s="390" t="s">
        <v>11339</v>
      </c>
      <c r="E450" s="390" t="s">
        <v>11467</v>
      </c>
      <c r="F450" s="390" t="s">
        <v>10559</v>
      </c>
      <c r="G450" s="390" t="s">
        <v>10559</v>
      </c>
      <c r="H450" s="390" t="s">
        <v>10559</v>
      </c>
      <c r="I450" s="390" t="s">
        <v>11467</v>
      </c>
    </row>
    <row r="451" spans="1:9" ht="40.5">
      <c r="A451" s="389" t="s">
        <v>11468</v>
      </c>
      <c r="B451" s="390" t="s">
        <v>11292</v>
      </c>
      <c r="C451" s="390" t="s">
        <v>11295</v>
      </c>
      <c r="D451" s="390" t="s">
        <v>11339</v>
      </c>
      <c r="E451" s="390" t="s">
        <v>11469</v>
      </c>
      <c r="F451" s="390" t="s">
        <v>10559</v>
      </c>
      <c r="G451" s="390" t="s">
        <v>10559</v>
      </c>
      <c r="H451" s="390" t="s">
        <v>10559</v>
      </c>
      <c r="I451" s="390" t="s">
        <v>11469</v>
      </c>
    </row>
    <row r="452" spans="1:9" ht="40.5">
      <c r="A452" s="389" t="s">
        <v>11470</v>
      </c>
      <c r="B452" s="390" t="s">
        <v>11292</v>
      </c>
      <c r="C452" s="390" t="s">
        <v>11295</v>
      </c>
      <c r="D452" s="390" t="s">
        <v>11339</v>
      </c>
      <c r="E452" s="390" t="s">
        <v>11471</v>
      </c>
      <c r="F452" s="390" t="s">
        <v>10559</v>
      </c>
      <c r="G452" s="390" t="s">
        <v>10559</v>
      </c>
      <c r="H452" s="390" t="s">
        <v>10559</v>
      </c>
      <c r="I452" s="390" t="s">
        <v>11471</v>
      </c>
    </row>
    <row r="453" spans="1:9" ht="40.5">
      <c r="A453" s="389" t="s">
        <v>11472</v>
      </c>
      <c r="B453" s="390" t="s">
        <v>11292</v>
      </c>
      <c r="C453" s="390" t="s">
        <v>11295</v>
      </c>
      <c r="D453" s="390" t="s">
        <v>11339</v>
      </c>
      <c r="E453" s="390" t="s">
        <v>11471</v>
      </c>
      <c r="F453" s="390" t="s">
        <v>11473</v>
      </c>
      <c r="G453" s="390" t="s">
        <v>10559</v>
      </c>
      <c r="H453" s="390" t="s">
        <v>10559</v>
      </c>
      <c r="I453" s="390" t="s">
        <v>11473</v>
      </c>
    </row>
    <row r="454" spans="1:9" ht="40.5">
      <c r="A454" s="389" t="s">
        <v>11474</v>
      </c>
      <c r="B454" s="390" t="s">
        <v>11292</v>
      </c>
      <c r="C454" s="390" t="s">
        <v>11295</v>
      </c>
      <c r="D454" s="390" t="s">
        <v>11339</v>
      </c>
      <c r="E454" s="390" t="s">
        <v>11471</v>
      </c>
      <c r="F454" s="390" t="s">
        <v>11475</v>
      </c>
      <c r="G454" s="390" t="s">
        <v>10559</v>
      </c>
      <c r="H454" s="390" t="s">
        <v>10559</v>
      </c>
      <c r="I454" s="390" t="s">
        <v>11475</v>
      </c>
    </row>
    <row r="455" spans="1:9" ht="27">
      <c r="A455" s="389" t="s">
        <v>11476</v>
      </c>
      <c r="B455" s="390" t="s">
        <v>11292</v>
      </c>
      <c r="C455" s="390" t="s">
        <v>11295</v>
      </c>
      <c r="D455" s="390" t="s">
        <v>11339</v>
      </c>
      <c r="E455" s="390" t="s">
        <v>11477</v>
      </c>
      <c r="F455" s="390" t="s">
        <v>10559</v>
      </c>
      <c r="G455" s="390" t="s">
        <v>10559</v>
      </c>
      <c r="H455" s="390" t="s">
        <v>10559</v>
      </c>
      <c r="I455" s="390" t="s">
        <v>11477</v>
      </c>
    </row>
    <row r="456" spans="1:9" ht="40.5">
      <c r="A456" s="389" t="s">
        <v>11478</v>
      </c>
      <c r="B456" s="390" t="s">
        <v>11292</v>
      </c>
      <c r="C456" s="390" t="s">
        <v>11295</v>
      </c>
      <c r="D456" s="390" t="s">
        <v>11339</v>
      </c>
      <c r="E456" s="390" t="s">
        <v>11479</v>
      </c>
      <c r="F456" s="390" t="s">
        <v>10559</v>
      </c>
      <c r="G456" s="390" t="s">
        <v>10559</v>
      </c>
      <c r="H456" s="390" t="s">
        <v>10559</v>
      </c>
      <c r="I456" s="390" t="s">
        <v>11479</v>
      </c>
    </row>
    <row r="457" spans="1:9" ht="40.5">
      <c r="A457" s="389" t="s">
        <v>11480</v>
      </c>
      <c r="B457" s="390" t="s">
        <v>11292</v>
      </c>
      <c r="C457" s="390" t="s">
        <v>11295</v>
      </c>
      <c r="D457" s="390" t="s">
        <v>11481</v>
      </c>
      <c r="E457" s="390" t="s">
        <v>10559</v>
      </c>
      <c r="F457" s="390" t="s">
        <v>10559</v>
      </c>
      <c r="G457" s="390" t="s">
        <v>10559</v>
      </c>
      <c r="H457" s="390" t="s">
        <v>10559</v>
      </c>
      <c r="I457" s="390" t="s">
        <v>11481</v>
      </c>
    </row>
    <row r="458" spans="1:9" ht="40.5">
      <c r="A458" s="389" t="s">
        <v>11482</v>
      </c>
      <c r="B458" s="390" t="s">
        <v>11292</v>
      </c>
      <c r="C458" s="390" t="s">
        <v>11295</v>
      </c>
      <c r="D458" s="390" t="s">
        <v>11481</v>
      </c>
      <c r="E458" s="390" t="s">
        <v>11483</v>
      </c>
      <c r="F458" s="390" t="s">
        <v>10559</v>
      </c>
      <c r="G458" s="390" t="s">
        <v>10559</v>
      </c>
      <c r="H458" s="390" t="s">
        <v>10559</v>
      </c>
      <c r="I458" s="390" t="s">
        <v>11483</v>
      </c>
    </row>
    <row r="459" spans="1:9" ht="40.5">
      <c r="A459" s="389" t="s">
        <v>11484</v>
      </c>
      <c r="B459" s="390" t="s">
        <v>11292</v>
      </c>
      <c r="C459" s="390" t="s">
        <v>11295</v>
      </c>
      <c r="D459" s="390" t="s">
        <v>11481</v>
      </c>
      <c r="E459" s="390" t="s">
        <v>11485</v>
      </c>
      <c r="F459" s="390" t="s">
        <v>10559</v>
      </c>
      <c r="G459" s="390" t="s">
        <v>10559</v>
      </c>
      <c r="H459" s="390" t="s">
        <v>10559</v>
      </c>
      <c r="I459" s="390" t="s">
        <v>11485</v>
      </c>
    </row>
    <row r="460" spans="1:9" ht="40.5">
      <c r="A460" s="389" t="s">
        <v>11486</v>
      </c>
      <c r="B460" s="390" t="s">
        <v>11292</v>
      </c>
      <c r="C460" s="390" t="s">
        <v>11295</v>
      </c>
      <c r="D460" s="390" t="s">
        <v>11481</v>
      </c>
      <c r="E460" s="390" t="s">
        <v>11487</v>
      </c>
      <c r="F460" s="390" t="s">
        <v>10559</v>
      </c>
      <c r="G460" s="390" t="s">
        <v>10559</v>
      </c>
      <c r="H460" s="390" t="s">
        <v>10559</v>
      </c>
      <c r="I460" s="390" t="s">
        <v>11487</v>
      </c>
    </row>
    <row r="461" spans="1:9" ht="40.5">
      <c r="A461" s="389" t="s">
        <v>11488</v>
      </c>
      <c r="B461" s="390" t="s">
        <v>11292</v>
      </c>
      <c r="C461" s="390" t="s">
        <v>11295</v>
      </c>
      <c r="D461" s="390" t="s">
        <v>11481</v>
      </c>
      <c r="E461" s="390" t="s">
        <v>11489</v>
      </c>
      <c r="F461" s="390" t="s">
        <v>10559</v>
      </c>
      <c r="G461" s="390" t="s">
        <v>10559</v>
      </c>
      <c r="H461" s="390" t="s">
        <v>10559</v>
      </c>
      <c r="I461" s="390" t="s">
        <v>11489</v>
      </c>
    </row>
    <row r="462" spans="1:9" ht="81">
      <c r="A462" s="389" t="s">
        <v>11490</v>
      </c>
      <c r="B462" s="390" t="s">
        <v>11292</v>
      </c>
      <c r="C462" s="390" t="s">
        <v>11295</v>
      </c>
      <c r="D462" s="390" t="s">
        <v>11481</v>
      </c>
      <c r="E462" s="390" t="s">
        <v>11491</v>
      </c>
      <c r="F462" s="390" t="s">
        <v>10559</v>
      </c>
      <c r="G462" s="390" t="s">
        <v>10559</v>
      </c>
      <c r="H462" s="390" t="s">
        <v>10559</v>
      </c>
      <c r="I462" s="390" t="s">
        <v>11491</v>
      </c>
    </row>
    <row r="463" spans="1:9" ht="81">
      <c r="A463" s="389" t="s">
        <v>11492</v>
      </c>
      <c r="B463" s="390" t="s">
        <v>11292</v>
      </c>
      <c r="C463" s="390" t="s">
        <v>11295</v>
      </c>
      <c r="D463" s="390" t="s">
        <v>11481</v>
      </c>
      <c r="E463" s="390" t="s">
        <v>11491</v>
      </c>
      <c r="F463" s="390" t="s">
        <v>11493</v>
      </c>
      <c r="G463" s="390" t="s">
        <v>10559</v>
      </c>
      <c r="H463" s="390" t="s">
        <v>10559</v>
      </c>
      <c r="I463" s="390" t="s">
        <v>11493</v>
      </c>
    </row>
    <row r="464" spans="1:9" ht="81">
      <c r="A464" s="389" t="s">
        <v>11494</v>
      </c>
      <c r="B464" s="390" t="s">
        <v>11292</v>
      </c>
      <c r="C464" s="390" t="s">
        <v>11295</v>
      </c>
      <c r="D464" s="390" t="s">
        <v>11481</v>
      </c>
      <c r="E464" s="390" t="s">
        <v>11491</v>
      </c>
      <c r="F464" s="390" t="s">
        <v>11495</v>
      </c>
      <c r="G464" s="390" t="s">
        <v>10559</v>
      </c>
      <c r="H464" s="390" t="s">
        <v>10559</v>
      </c>
      <c r="I464" s="390" t="s">
        <v>11495</v>
      </c>
    </row>
    <row r="465" spans="1:9" ht="81">
      <c r="A465" s="389" t="s">
        <v>11496</v>
      </c>
      <c r="B465" s="390" t="s">
        <v>11292</v>
      </c>
      <c r="C465" s="390" t="s">
        <v>11295</v>
      </c>
      <c r="D465" s="390" t="s">
        <v>11481</v>
      </c>
      <c r="E465" s="390" t="s">
        <v>11491</v>
      </c>
      <c r="F465" s="390" t="s">
        <v>11497</v>
      </c>
      <c r="G465" s="390" t="s">
        <v>10559</v>
      </c>
      <c r="H465" s="390" t="s">
        <v>10559</v>
      </c>
      <c r="I465" s="390" t="s">
        <v>11497</v>
      </c>
    </row>
    <row r="466" spans="1:9" ht="54">
      <c r="A466" s="389" t="s">
        <v>11498</v>
      </c>
      <c r="B466" s="390" t="s">
        <v>11292</v>
      </c>
      <c r="C466" s="390" t="s">
        <v>11295</v>
      </c>
      <c r="D466" s="390" t="s">
        <v>11481</v>
      </c>
      <c r="E466" s="390" t="s">
        <v>11499</v>
      </c>
      <c r="F466" s="390" t="s">
        <v>10559</v>
      </c>
      <c r="G466" s="390" t="s">
        <v>10559</v>
      </c>
      <c r="H466" s="390" t="s">
        <v>10559</v>
      </c>
      <c r="I466" s="390" t="s">
        <v>11499</v>
      </c>
    </row>
    <row r="467" spans="1:9" ht="40.5">
      <c r="A467" s="389" t="s">
        <v>11500</v>
      </c>
      <c r="B467" s="390" t="s">
        <v>11292</v>
      </c>
      <c r="C467" s="390" t="s">
        <v>11295</v>
      </c>
      <c r="D467" s="390" t="s">
        <v>11481</v>
      </c>
      <c r="E467" s="390" t="s">
        <v>11501</v>
      </c>
      <c r="F467" s="390" t="s">
        <v>10559</v>
      </c>
      <c r="G467" s="390" t="s">
        <v>10559</v>
      </c>
      <c r="H467" s="390" t="s">
        <v>10559</v>
      </c>
      <c r="I467" s="390" t="s">
        <v>11501</v>
      </c>
    </row>
    <row r="468" spans="1:9" ht="67.5">
      <c r="A468" s="389" t="s">
        <v>11502</v>
      </c>
      <c r="B468" s="390" t="s">
        <v>11292</v>
      </c>
      <c r="C468" s="390" t="s">
        <v>11295</v>
      </c>
      <c r="D468" s="390" t="s">
        <v>11481</v>
      </c>
      <c r="E468" s="390" t="s">
        <v>11503</v>
      </c>
      <c r="F468" s="390" t="s">
        <v>10559</v>
      </c>
      <c r="G468" s="390" t="s">
        <v>10559</v>
      </c>
      <c r="H468" s="390" t="s">
        <v>10559</v>
      </c>
      <c r="I468" s="390" t="s">
        <v>11503</v>
      </c>
    </row>
    <row r="469" spans="1:9" ht="67.5">
      <c r="A469" s="389" t="s">
        <v>11504</v>
      </c>
      <c r="B469" s="390" t="s">
        <v>11292</v>
      </c>
      <c r="C469" s="390" t="s">
        <v>11295</v>
      </c>
      <c r="D469" s="390" t="s">
        <v>11481</v>
      </c>
      <c r="E469" s="390" t="s">
        <v>11503</v>
      </c>
      <c r="F469" s="390" t="s">
        <v>11505</v>
      </c>
      <c r="G469" s="390" t="s">
        <v>10559</v>
      </c>
      <c r="H469" s="390" t="s">
        <v>10559</v>
      </c>
      <c r="I469" s="390" t="s">
        <v>11505</v>
      </c>
    </row>
    <row r="470" spans="1:9" ht="67.5">
      <c r="A470" s="389" t="s">
        <v>11506</v>
      </c>
      <c r="B470" s="390" t="s">
        <v>11292</v>
      </c>
      <c r="C470" s="390" t="s">
        <v>11295</v>
      </c>
      <c r="D470" s="390" t="s">
        <v>11481</v>
      </c>
      <c r="E470" s="390" t="s">
        <v>11503</v>
      </c>
      <c r="F470" s="390" t="s">
        <v>11507</v>
      </c>
      <c r="G470" s="390" t="s">
        <v>10559</v>
      </c>
      <c r="H470" s="390" t="s">
        <v>10559</v>
      </c>
      <c r="I470" s="390" t="s">
        <v>11507</v>
      </c>
    </row>
    <row r="471" spans="1:9" ht="67.5">
      <c r="A471" s="389" t="s">
        <v>11508</v>
      </c>
      <c r="B471" s="390" t="s">
        <v>11292</v>
      </c>
      <c r="C471" s="390" t="s">
        <v>11295</v>
      </c>
      <c r="D471" s="390" t="s">
        <v>11481</v>
      </c>
      <c r="E471" s="390" t="s">
        <v>11503</v>
      </c>
      <c r="F471" s="390" t="s">
        <v>11509</v>
      </c>
      <c r="G471" s="390" t="s">
        <v>10559</v>
      </c>
      <c r="H471" s="390" t="s">
        <v>10559</v>
      </c>
      <c r="I471" s="390" t="s">
        <v>11509</v>
      </c>
    </row>
    <row r="472" spans="1:9" ht="67.5">
      <c r="A472" s="389" t="s">
        <v>11510</v>
      </c>
      <c r="B472" s="390" t="s">
        <v>11292</v>
      </c>
      <c r="C472" s="390" t="s">
        <v>11295</v>
      </c>
      <c r="D472" s="390" t="s">
        <v>11481</v>
      </c>
      <c r="E472" s="390" t="s">
        <v>11503</v>
      </c>
      <c r="F472" s="390" t="s">
        <v>11511</v>
      </c>
      <c r="G472" s="390" t="s">
        <v>10559</v>
      </c>
      <c r="H472" s="390" t="s">
        <v>10559</v>
      </c>
      <c r="I472" s="390" t="s">
        <v>11511</v>
      </c>
    </row>
    <row r="473" spans="1:9" ht="40.5">
      <c r="A473" s="389" t="s">
        <v>11512</v>
      </c>
      <c r="B473" s="390" t="s">
        <v>11292</v>
      </c>
      <c r="C473" s="390" t="s">
        <v>11295</v>
      </c>
      <c r="D473" s="390" t="s">
        <v>11481</v>
      </c>
      <c r="E473" s="390" t="s">
        <v>11513</v>
      </c>
      <c r="F473" s="390" t="s">
        <v>10559</v>
      </c>
      <c r="G473" s="390" t="s">
        <v>10559</v>
      </c>
      <c r="H473" s="390" t="s">
        <v>10559</v>
      </c>
      <c r="I473" s="390" t="s">
        <v>11513</v>
      </c>
    </row>
    <row r="474" spans="1:9" ht="40.5">
      <c r="A474" s="389" t="s">
        <v>11514</v>
      </c>
      <c r="B474" s="390" t="s">
        <v>11292</v>
      </c>
      <c r="C474" s="390" t="s">
        <v>11295</v>
      </c>
      <c r="D474" s="390" t="s">
        <v>11481</v>
      </c>
      <c r="E474" s="390" t="s">
        <v>11515</v>
      </c>
      <c r="F474" s="390" t="s">
        <v>10559</v>
      </c>
      <c r="G474" s="390" t="s">
        <v>10559</v>
      </c>
      <c r="H474" s="390" t="s">
        <v>10559</v>
      </c>
      <c r="I474" s="390" t="s">
        <v>11515</v>
      </c>
    </row>
    <row r="475" spans="1:9" ht="40.5">
      <c r="A475" s="389" t="s">
        <v>11516</v>
      </c>
      <c r="B475" s="390" t="s">
        <v>11292</v>
      </c>
      <c r="C475" s="390" t="s">
        <v>11295</v>
      </c>
      <c r="D475" s="390" t="s">
        <v>11481</v>
      </c>
      <c r="E475" s="390" t="s">
        <v>11517</v>
      </c>
      <c r="F475" s="390" t="s">
        <v>10559</v>
      </c>
      <c r="G475" s="390" t="s">
        <v>10559</v>
      </c>
      <c r="H475" s="390" t="s">
        <v>10559</v>
      </c>
      <c r="I475" s="390" t="s">
        <v>11517</v>
      </c>
    </row>
    <row r="476" spans="1:9" ht="40.5">
      <c r="A476" s="389" t="s">
        <v>11518</v>
      </c>
      <c r="B476" s="390" t="s">
        <v>11292</v>
      </c>
      <c r="C476" s="390" t="s">
        <v>11295</v>
      </c>
      <c r="D476" s="390" t="s">
        <v>11481</v>
      </c>
      <c r="E476" s="390" t="s">
        <v>11517</v>
      </c>
      <c r="F476" s="390" t="s">
        <v>11519</v>
      </c>
      <c r="G476" s="390" t="s">
        <v>10559</v>
      </c>
      <c r="H476" s="390" t="s">
        <v>10559</v>
      </c>
      <c r="I476" s="390" t="s">
        <v>11519</v>
      </c>
    </row>
    <row r="477" spans="1:9" ht="54">
      <c r="A477" s="389" t="s">
        <v>11520</v>
      </c>
      <c r="B477" s="390" t="s">
        <v>11292</v>
      </c>
      <c r="C477" s="390" t="s">
        <v>11295</v>
      </c>
      <c r="D477" s="390" t="s">
        <v>11481</v>
      </c>
      <c r="E477" s="390" t="s">
        <v>11517</v>
      </c>
      <c r="F477" s="390" t="s">
        <v>11521</v>
      </c>
      <c r="G477" s="390" t="s">
        <v>10559</v>
      </c>
      <c r="H477" s="390" t="s">
        <v>10559</v>
      </c>
      <c r="I477" s="390" t="s">
        <v>11521</v>
      </c>
    </row>
    <row r="478" spans="1:9" ht="40.5">
      <c r="A478" s="389" t="s">
        <v>11522</v>
      </c>
      <c r="B478" s="390" t="s">
        <v>11292</v>
      </c>
      <c r="C478" s="390" t="s">
        <v>11295</v>
      </c>
      <c r="D478" s="390" t="s">
        <v>11481</v>
      </c>
      <c r="E478" s="390" t="s">
        <v>11517</v>
      </c>
      <c r="F478" s="390" t="s">
        <v>11523</v>
      </c>
      <c r="G478" s="390" t="s">
        <v>10559</v>
      </c>
      <c r="H478" s="390" t="s">
        <v>10559</v>
      </c>
      <c r="I478" s="390" t="s">
        <v>11523</v>
      </c>
    </row>
    <row r="479" spans="1:9" ht="40.5">
      <c r="A479" s="389" t="s">
        <v>11524</v>
      </c>
      <c r="B479" s="390" t="s">
        <v>11292</v>
      </c>
      <c r="C479" s="390" t="s">
        <v>11295</v>
      </c>
      <c r="D479" s="390" t="s">
        <v>11481</v>
      </c>
      <c r="E479" s="390" t="s">
        <v>11517</v>
      </c>
      <c r="F479" s="390" t="s">
        <v>11525</v>
      </c>
      <c r="G479" s="390" t="s">
        <v>10559</v>
      </c>
      <c r="H479" s="390" t="s">
        <v>10559</v>
      </c>
      <c r="I479" s="390" t="s">
        <v>11525</v>
      </c>
    </row>
    <row r="480" spans="1:9" ht="40.5">
      <c r="A480" s="389" t="s">
        <v>11526</v>
      </c>
      <c r="B480" s="390" t="s">
        <v>11292</v>
      </c>
      <c r="C480" s="390" t="s">
        <v>11295</v>
      </c>
      <c r="D480" s="390" t="s">
        <v>11481</v>
      </c>
      <c r="E480" s="390" t="s">
        <v>11527</v>
      </c>
      <c r="F480" s="390" t="s">
        <v>10559</v>
      </c>
      <c r="G480" s="390" t="s">
        <v>10559</v>
      </c>
      <c r="H480" s="390" t="s">
        <v>10559</v>
      </c>
      <c r="I480" s="390" t="s">
        <v>11527</v>
      </c>
    </row>
    <row r="481" spans="1:9" ht="40.5">
      <c r="A481" s="389" t="s">
        <v>11528</v>
      </c>
      <c r="B481" s="390" t="s">
        <v>11292</v>
      </c>
      <c r="C481" s="390" t="s">
        <v>11295</v>
      </c>
      <c r="D481" s="390" t="s">
        <v>11481</v>
      </c>
      <c r="E481" s="390" t="s">
        <v>11529</v>
      </c>
      <c r="F481" s="390" t="s">
        <v>10559</v>
      </c>
      <c r="G481" s="390" t="s">
        <v>10559</v>
      </c>
      <c r="H481" s="390" t="s">
        <v>10559</v>
      </c>
      <c r="I481" s="390" t="s">
        <v>11529</v>
      </c>
    </row>
    <row r="482" spans="1:9" ht="54">
      <c r="A482" s="389" t="s">
        <v>11530</v>
      </c>
      <c r="B482" s="390" t="s">
        <v>11292</v>
      </c>
      <c r="C482" s="390" t="s">
        <v>11295</v>
      </c>
      <c r="D482" s="390" t="s">
        <v>11481</v>
      </c>
      <c r="E482" s="390" t="s">
        <v>11531</v>
      </c>
      <c r="F482" s="390" t="s">
        <v>10559</v>
      </c>
      <c r="G482" s="390" t="s">
        <v>10559</v>
      </c>
      <c r="H482" s="390" t="s">
        <v>10559</v>
      </c>
      <c r="I482" s="390" t="s">
        <v>11531</v>
      </c>
    </row>
    <row r="483" spans="1:9" ht="54">
      <c r="A483" s="389" t="s">
        <v>11532</v>
      </c>
      <c r="B483" s="390" t="s">
        <v>11292</v>
      </c>
      <c r="C483" s="390" t="s">
        <v>11295</v>
      </c>
      <c r="D483" s="390" t="s">
        <v>11481</v>
      </c>
      <c r="E483" s="390" t="s">
        <v>11531</v>
      </c>
      <c r="F483" s="390" t="s">
        <v>11533</v>
      </c>
      <c r="G483" s="390" t="s">
        <v>10559</v>
      </c>
      <c r="H483" s="390" t="s">
        <v>10559</v>
      </c>
      <c r="I483" s="390" t="s">
        <v>11533</v>
      </c>
    </row>
    <row r="484" spans="1:9" ht="54">
      <c r="A484" s="389" t="s">
        <v>11534</v>
      </c>
      <c r="B484" s="390" t="s">
        <v>11292</v>
      </c>
      <c r="C484" s="390" t="s">
        <v>11295</v>
      </c>
      <c r="D484" s="390" t="s">
        <v>11481</v>
      </c>
      <c r="E484" s="390" t="s">
        <v>11531</v>
      </c>
      <c r="F484" s="390" t="s">
        <v>11535</v>
      </c>
      <c r="G484" s="390" t="s">
        <v>10559</v>
      </c>
      <c r="H484" s="390" t="s">
        <v>10559</v>
      </c>
      <c r="I484" s="390" t="s">
        <v>11535</v>
      </c>
    </row>
    <row r="485" spans="1:9" ht="54">
      <c r="A485" s="389" t="s">
        <v>11536</v>
      </c>
      <c r="B485" s="390" t="s">
        <v>11292</v>
      </c>
      <c r="C485" s="390" t="s">
        <v>11295</v>
      </c>
      <c r="D485" s="390" t="s">
        <v>11481</v>
      </c>
      <c r="E485" s="390" t="s">
        <v>11537</v>
      </c>
      <c r="F485" s="390" t="s">
        <v>10559</v>
      </c>
      <c r="G485" s="390" t="s">
        <v>10559</v>
      </c>
      <c r="H485" s="390" t="s">
        <v>10559</v>
      </c>
      <c r="I485" s="390" t="s">
        <v>11537</v>
      </c>
    </row>
    <row r="486" spans="1:9" ht="54">
      <c r="A486" s="389" t="s">
        <v>11538</v>
      </c>
      <c r="B486" s="390" t="s">
        <v>11292</v>
      </c>
      <c r="C486" s="390" t="s">
        <v>11295</v>
      </c>
      <c r="D486" s="390" t="s">
        <v>11481</v>
      </c>
      <c r="E486" s="390" t="s">
        <v>11537</v>
      </c>
      <c r="F486" s="390" t="s">
        <v>11539</v>
      </c>
      <c r="G486" s="390" t="s">
        <v>10559</v>
      </c>
      <c r="H486" s="390" t="s">
        <v>10559</v>
      </c>
      <c r="I486" s="390" t="s">
        <v>11539</v>
      </c>
    </row>
    <row r="487" spans="1:9" ht="67.5">
      <c r="A487" s="389" t="s">
        <v>11540</v>
      </c>
      <c r="B487" s="390" t="s">
        <v>11292</v>
      </c>
      <c r="C487" s="390" t="s">
        <v>11295</v>
      </c>
      <c r="D487" s="390" t="s">
        <v>11481</v>
      </c>
      <c r="E487" s="390" t="s">
        <v>11537</v>
      </c>
      <c r="F487" s="390" t="s">
        <v>11541</v>
      </c>
      <c r="G487" s="390" t="s">
        <v>10559</v>
      </c>
      <c r="H487" s="390" t="s">
        <v>10559</v>
      </c>
      <c r="I487" s="390" t="s">
        <v>11541</v>
      </c>
    </row>
    <row r="488" spans="1:9" ht="67.5">
      <c r="A488" s="389" t="s">
        <v>11542</v>
      </c>
      <c r="B488" s="390" t="s">
        <v>11292</v>
      </c>
      <c r="C488" s="390" t="s">
        <v>11295</v>
      </c>
      <c r="D488" s="390" t="s">
        <v>11481</v>
      </c>
      <c r="E488" s="390" t="s">
        <v>11537</v>
      </c>
      <c r="F488" s="390" t="s">
        <v>11543</v>
      </c>
      <c r="G488" s="390" t="s">
        <v>10559</v>
      </c>
      <c r="H488" s="390" t="s">
        <v>10559</v>
      </c>
      <c r="I488" s="390" t="s">
        <v>11543</v>
      </c>
    </row>
    <row r="489" spans="1:9" ht="54">
      <c r="A489" s="389" t="s">
        <v>11544</v>
      </c>
      <c r="B489" s="390" t="s">
        <v>11292</v>
      </c>
      <c r="C489" s="390" t="s">
        <v>11295</v>
      </c>
      <c r="D489" s="390" t="s">
        <v>11481</v>
      </c>
      <c r="E489" s="390" t="s">
        <v>11537</v>
      </c>
      <c r="F489" s="390" t="s">
        <v>11545</v>
      </c>
      <c r="G489" s="390" t="s">
        <v>10559</v>
      </c>
      <c r="H489" s="390" t="s">
        <v>10559</v>
      </c>
      <c r="I489" s="390" t="s">
        <v>11545</v>
      </c>
    </row>
    <row r="490" spans="1:9" ht="40.5">
      <c r="A490" s="389" t="s">
        <v>11546</v>
      </c>
      <c r="B490" s="390" t="s">
        <v>11292</v>
      </c>
      <c r="C490" s="390" t="s">
        <v>11295</v>
      </c>
      <c r="D490" s="390" t="s">
        <v>11481</v>
      </c>
      <c r="E490" s="390" t="s">
        <v>11547</v>
      </c>
      <c r="F490" s="390" t="s">
        <v>10559</v>
      </c>
      <c r="G490" s="390" t="s">
        <v>10559</v>
      </c>
      <c r="H490" s="390" t="s">
        <v>10559</v>
      </c>
      <c r="I490" s="390" t="s">
        <v>11547</v>
      </c>
    </row>
    <row r="491" spans="1:9" ht="40.5">
      <c r="A491" s="389" t="s">
        <v>11548</v>
      </c>
      <c r="B491" s="390" t="s">
        <v>11292</v>
      </c>
      <c r="C491" s="390" t="s">
        <v>11295</v>
      </c>
      <c r="D491" s="390" t="s">
        <v>11481</v>
      </c>
      <c r="E491" s="390" t="s">
        <v>11549</v>
      </c>
      <c r="F491" s="390" t="s">
        <v>10559</v>
      </c>
      <c r="G491" s="390" t="s">
        <v>10559</v>
      </c>
      <c r="H491" s="390" t="s">
        <v>10559</v>
      </c>
      <c r="I491" s="390" t="s">
        <v>11549</v>
      </c>
    </row>
    <row r="492" spans="1:9" ht="40.5">
      <c r="A492" s="389" t="s">
        <v>11550</v>
      </c>
      <c r="B492" s="390" t="s">
        <v>11292</v>
      </c>
      <c r="C492" s="390" t="s">
        <v>11295</v>
      </c>
      <c r="D492" s="390" t="s">
        <v>11481</v>
      </c>
      <c r="E492" s="390" t="s">
        <v>11551</v>
      </c>
      <c r="F492" s="390" t="s">
        <v>10559</v>
      </c>
      <c r="G492" s="390" t="s">
        <v>10559</v>
      </c>
      <c r="H492" s="390" t="s">
        <v>10559</v>
      </c>
      <c r="I492" s="390" t="s">
        <v>11551</v>
      </c>
    </row>
    <row r="493" spans="1:9" ht="40.5">
      <c r="A493" s="389" t="s">
        <v>11552</v>
      </c>
      <c r="B493" s="390" t="s">
        <v>11292</v>
      </c>
      <c r="C493" s="390" t="s">
        <v>11295</v>
      </c>
      <c r="D493" s="390" t="s">
        <v>11481</v>
      </c>
      <c r="E493" s="390" t="s">
        <v>11553</v>
      </c>
      <c r="F493" s="390" t="s">
        <v>10559</v>
      </c>
      <c r="G493" s="390" t="s">
        <v>10559</v>
      </c>
      <c r="H493" s="390" t="s">
        <v>10559</v>
      </c>
      <c r="I493" s="390" t="s">
        <v>11553</v>
      </c>
    </row>
    <row r="494" spans="1:9" ht="27">
      <c r="A494" s="389" t="s">
        <v>11554</v>
      </c>
      <c r="B494" s="390" t="s">
        <v>11292</v>
      </c>
      <c r="C494" s="390" t="s">
        <v>11295</v>
      </c>
      <c r="D494" s="390" t="s">
        <v>11555</v>
      </c>
      <c r="E494" s="390" t="s">
        <v>10559</v>
      </c>
      <c r="F494" s="390" t="s">
        <v>10559</v>
      </c>
      <c r="G494" s="390" t="s">
        <v>10559</v>
      </c>
      <c r="H494" s="390" t="s">
        <v>10559</v>
      </c>
      <c r="I494" s="390" t="s">
        <v>11555</v>
      </c>
    </row>
    <row r="495" spans="1:9" ht="67.5">
      <c r="A495" s="389" t="s">
        <v>11556</v>
      </c>
      <c r="B495" s="390" t="s">
        <v>11292</v>
      </c>
      <c r="C495" s="390" t="s">
        <v>11295</v>
      </c>
      <c r="D495" s="390" t="s">
        <v>11555</v>
      </c>
      <c r="E495" s="390" t="s">
        <v>11557</v>
      </c>
      <c r="F495" s="390" t="s">
        <v>10559</v>
      </c>
      <c r="G495" s="390" t="s">
        <v>10559</v>
      </c>
      <c r="H495" s="390" t="s">
        <v>10559</v>
      </c>
      <c r="I495" s="390" t="s">
        <v>11557</v>
      </c>
    </row>
    <row r="496" spans="1:9" ht="67.5">
      <c r="A496" s="389" t="s">
        <v>11558</v>
      </c>
      <c r="B496" s="390" t="s">
        <v>11292</v>
      </c>
      <c r="C496" s="390" t="s">
        <v>11295</v>
      </c>
      <c r="D496" s="390" t="s">
        <v>11555</v>
      </c>
      <c r="E496" s="390" t="s">
        <v>11557</v>
      </c>
      <c r="F496" s="390" t="s">
        <v>11559</v>
      </c>
      <c r="G496" s="390" t="s">
        <v>10559</v>
      </c>
      <c r="H496" s="390" t="s">
        <v>10559</v>
      </c>
      <c r="I496" s="390" t="s">
        <v>11559</v>
      </c>
    </row>
    <row r="497" spans="1:9" ht="67.5">
      <c r="A497" s="389" t="s">
        <v>11560</v>
      </c>
      <c r="B497" s="390" t="s">
        <v>11292</v>
      </c>
      <c r="C497" s="390" t="s">
        <v>11295</v>
      </c>
      <c r="D497" s="390" t="s">
        <v>11555</v>
      </c>
      <c r="E497" s="390" t="s">
        <v>11557</v>
      </c>
      <c r="F497" s="390" t="s">
        <v>11561</v>
      </c>
      <c r="G497" s="390" t="s">
        <v>10559</v>
      </c>
      <c r="H497" s="390" t="s">
        <v>10559</v>
      </c>
      <c r="I497" s="390" t="s">
        <v>11561</v>
      </c>
    </row>
    <row r="498" spans="1:9" ht="67.5">
      <c r="A498" s="389" t="s">
        <v>11562</v>
      </c>
      <c r="B498" s="390" t="s">
        <v>11292</v>
      </c>
      <c r="C498" s="390" t="s">
        <v>11295</v>
      </c>
      <c r="D498" s="390" t="s">
        <v>11555</v>
      </c>
      <c r="E498" s="390" t="s">
        <v>11557</v>
      </c>
      <c r="F498" s="390" t="s">
        <v>11563</v>
      </c>
      <c r="G498" s="390" t="s">
        <v>10559</v>
      </c>
      <c r="H498" s="390" t="s">
        <v>10559</v>
      </c>
      <c r="I498" s="390" t="s">
        <v>11563</v>
      </c>
    </row>
    <row r="499" spans="1:9" ht="67.5">
      <c r="A499" s="389" t="s">
        <v>11564</v>
      </c>
      <c r="B499" s="390" t="s">
        <v>11292</v>
      </c>
      <c r="C499" s="390" t="s">
        <v>11295</v>
      </c>
      <c r="D499" s="390" t="s">
        <v>11555</v>
      </c>
      <c r="E499" s="390" t="s">
        <v>11557</v>
      </c>
      <c r="F499" s="390" t="s">
        <v>11565</v>
      </c>
      <c r="G499" s="390" t="s">
        <v>10559</v>
      </c>
      <c r="H499" s="390" t="s">
        <v>10559</v>
      </c>
      <c r="I499" s="390" t="s">
        <v>11565</v>
      </c>
    </row>
    <row r="500" spans="1:9" ht="81">
      <c r="A500" s="389" t="s">
        <v>11566</v>
      </c>
      <c r="B500" s="390" t="s">
        <v>11292</v>
      </c>
      <c r="C500" s="390" t="s">
        <v>11295</v>
      </c>
      <c r="D500" s="390" t="s">
        <v>11555</v>
      </c>
      <c r="E500" s="390" t="s">
        <v>11557</v>
      </c>
      <c r="F500" s="390" t="s">
        <v>11567</v>
      </c>
      <c r="G500" s="390" t="s">
        <v>10559</v>
      </c>
      <c r="H500" s="390" t="s">
        <v>10559</v>
      </c>
      <c r="I500" s="390" t="s">
        <v>11567</v>
      </c>
    </row>
    <row r="501" spans="1:9" ht="67.5">
      <c r="A501" s="389" t="s">
        <v>11568</v>
      </c>
      <c r="B501" s="390" t="s">
        <v>11292</v>
      </c>
      <c r="C501" s="390" t="s">
        <v>11295</v>
      </c>
      <c r="D501" s="390" t="s">
        <v>11555</v>
      </c>
      <c r="E501" s="390" t="s">
        <v>11557</v>
      </c>
      <c r="F501" s="390" t="s">
        <v>11569</v>
      </c>
      <c r="G501" s="390" t="s">
        <v>10559</v>
      </c>
      <c r="H501" s="390" t="s">
        <v>10559</v>
      </c>
      <c r="I501" s="390" t="s">
        <v>11569</v>
      </c>
    </row>
    <row r="502" spans="1:9" ht="67.5">
      <c r="A502" s="389" t="s">
        <v>11570</v>
      </c>
      <c r="B502" s="390" t="s">
        <v>11292</v>
      </c>
      <c r="C502" s="390" t="s">
        <v>11295</v>
      </c>
      <c r="D502" s="390" t="s">
        <v>11555</v>
      </c>
      <c r="E502" s="390" t="s">
        <v>11557</v>
      </c>
      <c r="F502" s="390" t="s">
        <v>11571</v>
      </c>
      <c r="G502" s="390" t="s">
        <v>10559</v>
      </c>
      <c r="H502" s="390" t="s">
        <v>10559</v>
      </c>
      <c r="I502" s="390" t="s">
        <v>11571</v>
      </c>
    </row>
    <row r="503" spans="1:9" ht="67.5">
      <c r="A503" s="389" t="s">
        <v>11572</v>
      </c>
      <c r="B503" s="390" t="s">
        <v>11292</v>
      </c>
      <c r="C503" s="390" t="s">
        <v>11295</v>
      </c>
      <c r="D503" s="390" t="s">
        <v>11555</v>
      </c>
      <c r="E503" s="390" t="s">
        <v>11557</v>
      </c>
      <c r="F503" s="390" t="s">
        <v>11573</v>
      </c>
      <c r="G503" s="390" t="s">
        <v>10559</v>
      </c>
      <c r="H503" s="390" t="s">
        <v>10559</v>
      </c>
      <c r="I503" s="390" t="s">
        <v>11573</v>
      </c>
    </row>
    <row r="504" spans="1:9" ht="67.5">
      <c r="A504" s="389" t="s">
        <v>11574</v>
      </c>
      <c r="B504" s="390" t="s">
        <v>11292</v>
      </c>
      <c r="C504" s="390" t="s">
        <v>11295</v>
      </c>
      <c r="D504" s="390" t="s">
        <v>11555</v>
      </c>
      <c r="E504" s="390" t="s">
        <v>11557</v>
      </c>
      <c r="F504" s="390" t="s">
        <v>11575</v>
      </c>
      <c r="G504" s="390" t="s">
        <v>10559</v>
      </c>
      <c r="H504" s="390" t="s">
        <v>10559</v>
      </c>
      <c r="I504" s="390" t="s">
        <v>11575</v>
      </c>
    </row>
    <row r="505" spans="1:9" ht="54">
      <c r="A505" s="389" t="s">
        <v>11576</v>
      </c>
      <c r="B505" s="390" t="s">
        <v>11292</v>
      </c>
      <c r="C505" s="390" t="s">
        <v>11295</v>
      </c>
      <c r="D505" s="390" t="s">
        <v>11555</v>
      </c>
      <c r="E505" s="390" t="s">
        <v>11577</v>
      </c>
      <c r="F505" s="390" t="s">
        <v>10559</v>
      </c>
      <c r="G505" s="390" t="s">
        <v>10559</v>
      </c>
      <c r="H505" s="390" t="s">
        <v>10559</v>
      </c>
      <c r="I505" s="390" t="s">
        <v>11577</v>
      </c>
    </row>
    <row r="506" spans="1:9" ht="40.5">
      <c r="A506" s="389" t="s">
        <v>11578</v>
      </c>
      <c r="B506" s="390" t="s">
        <v>11292</v>
      </c>
      <c r="C506" s="390" t="s">
        <v>11295</v>
      </c>
      <c r="D506" s="390" t="s">
        <v>11555</v>
      </c>
      <c r="E506" s="390" t="s">
        <v>11579</v>
      </c>
      <c r="F506" s="390" t="s">
        <v>10559</v>
      </c>
      <c r="G506" s="390" t="s">
        <v>10559</v>
      </c>
      <c r="H506" s="390" t="s">
        <v>10559</v>
      </c>
      <c r="I506" s="390" t="s">
        <v>11579</v>
      </c>
    </row>
    <row r="507" spans="1:9" ht="40.5">
      <c r="A507" s="389" t="s">
        <v>11580</v>
      </c>
      <c r="B507" s="390" t="s">
        <v>11292</v>
      </c>
      <c r="C507" s="390" t="s">
        <v>11295</v>
      </c>
      <c r="D507" s="390" t="s">
        <v>11555</v>
      </c>
      <c r="E507" s="390" t="s">
        <v>11581</v>
      </c>
      <c r="F507" s="390" t="s">
        <v>10559</v>
      </c>
      <c r="G507" s="390" t="s">
        <v>10559</v>
      </c>
      <c r="H507" s="390" t="s">
        <v>10559</v>
      </c>
      <c r="I507" s="390" t="s">
        <v>11581</v>
      </c>
    </row>
    <row r="508" spans="1:9" ht="40.5">
      <c r="A508" s="389" t="s">
        <v>11582</v>
      </c>
      <c r="B508" s="390" t="s">
        <v>11292</v>
      </c>
      <c r="C508" s="390" t="s">
        <v>11295</v>
      </c>
      <c r="D508" s="390" t="s">
        <v>11555</v>
      </c>
      <c r="E508" s="390" t="s">
        <v>11581</v>
      </c>
      <c r="F508" s="390" t="s">
        <v>11583</v>
      </c>
      <c r="G508" s="390" t="s">
        <v>10559</v>
      </c>
      <c r="H508" s="390" t="s">
        <v>10559</v>
      </c>
      <c r="I508" s="390" t="s">
        <v>11583</v>
      </c>
    </row>
    <row r="509" spans="1:9">
      <c r="A509" s="389" t="s">
        <v>11584</v>
      </c>
      <c r="B509" s="390" t="s">
        <v>11292</v>
      </c>
      <c r="C509" s="390" t="s">
        <v>11585</v>
      </c>
      <c r="D509" s="390" t="s">
        <v>10559</v>
      </c>
      <c r="E509" s="390" t="s">
        <v>10559</v>
      </c>
      <c r="F509" s="390" t="s">
        <v>10559</v>
      </c>
      <c r="G509" s="390" t="s">
        <v>10559</v>
      </c>
      <c r="H509" s="390" t="s">
        <v>10559</v>
      </c>
      <c r="I509" s="390" t="s">
        <v>11585</v>
      </c>
    </row>
    <row r="510" spans="1:9" ht="40.5">
      <c r="A510" s="389" t="s">
        <v>11586</v>
      </c>
      <c r="B510" s="390" t="s">
        <v>11292</v>
      </c>
      <c r="C510" s="390" t="s">
        <v>11585</v>
      </c>
      <c r="D510" s="390" t="s">
        <v>11587</v>
      </c>
      <c r="E510" s="390" t="s">
        <v>10559</v>
      </c>
      <c r="F510" s="390" t="s">
        <v>10559</v>
      </c>
      <c r="G510" s="390" t="s">
        <v>10559</v>
      </c>
      <c r="H510" s="390" t="s">
        <v>10559</v>
      </c>
      <c r="I510" s="390" t="s">
        <v>11587</v>
      </c>
    </row>
    <row r="511" spans="1:9" ht="54">
      <c r="A511" s="389" t="s">
        <v>11588</v>
      </c>
      <c r="B511" s="390" t="s">
        <v>11292</v>
      </c>
      <c r="C511" s="390" t="s">
        <v>11585</v>
      </c>
      <c r="D511" s="390" t="s">
        <v>11587</v>
      </c>
      <c r="E511" s="390" t="s">
        <v>11589</v>
      </c>
      <c r="F511" s="390" t="s">
        <v>10559</v>
      </c>
      <c r="G511" s="390" t="s">
        <v>10559</v>
      </c>
      <c r="H511" s="390" t="s">
        <v>10559</v>
      </c>
      <c r="I511" s="390" t="s">
        <v>11589</v>
      </c>
    </row>
    <row r="512" spans="1:9" ht="40.5">
      <c r="A512" s="389" t="s">
        <v>11590</v>
      </c>
      <c r="B512" s="390" t="s">
        <v>11292</v>
      </c>
      <c r="C512" s="390" t="s">
        <v>11585</v>
      </c>
      <c r="D512" s="390" t="s">
        <v>11587</v>
      </c>
      <c r="E512" s="390" t="s">
        <v>11591</v>
      </c>
      <c r="F512" s="390" t="s">
        <v>10559</v>
      </c>
      <c r="G512" s="390" t="s">
        <v>10559</v>
      </c>
      <c r="H512" s="390" t="s">
        <v>10559</v>
      </c>
      <c r="I512" s="390" t="s">
        <v>11591</v>
      </c>
    </row>
    <row r="513" spans="1:9" ht="67.5">
      <c r="A513" s="389" t="s">
        <v>11592</v>
      </c>
      <c r="B513" s="390" t="s">
        <v>11292</v>
      </c>
      <c r="C513" s="390" t="s">
        <v>11585</v>
      </c>
      <c r="D513" s="390" t="s">
        <v>11587</v>
      </c>
      <c r="E513" s="390" t="s">
        <v>11593</v>
      </c>
      <c r="F513" s="390" t="s">
        <v>10559</v>
      </c>
      <c r="G513" s="390" t="s">
        <v>10559</v>
      </c>
      <c r="H513" s="390" t="s">
        <v>10559</v>
      </c>
      <c r="I513" s="390" t="s">
        <v>11593</v>
      </c>
    </row>
    <row r="514" spans="1:9" ht="67.5">
      <c r="A514" s="389" t="s">
        <v>11594</v>
      </c>
      <c r="B514" s="390" t="s">
        <v>11292</v>
      </c>
      <c r="C514" s="390" t="s">
        <v>11585</v>
      </c>
      <c r="D514" s="390" t="s">
        <v>11587</v>
      </c>
      <c r="E514" s="390" t="s">
        <v>11595</v>
      </c>
      <c r="F514" s="390" t="s">
        <v>10559</v>
      </c>
      <c r="G514" s="390" t="s">
        <v>10559</v>
      </c>
      <c r="H514" s="390" t="s">
        <v>10559</v>
      </c>
      <c r="I514" s="390" t="s">
        <v>11595</v>
      </c>
    </row>
    <row r="515" spans="1:9" ht="54">
      <c r="A515" s="389" t="s">
        <v>11596</v>
      </c>
      <c r="B515" s="390" t="s">
        <v>11292</v>
      </c>
      <c r="C515" s="390" t="s">
        <v>11585</v>
      </c>
      <c r="D515" s="390" t="s">
        <v>11587</v>
      </c>
      <c r="E515" s="390" t="s">
        <v>11597</v>
      </c>
      <c r="F515" s="390" t="s">
        <v>10559</v>
      </c>
      <c r="G515" s="390" t="s">
        <v>10559</v>
      </c>
      <c r="H515" s="390" t="s">
        <v>10559</v>
      </c>
      <c r="I515" s="390" t="s">
        <v>11597</v>
      </c>
    </row>
    <row r="516" spans="1:9" ht="54">
      <c r="A516" s="389" t="s">
        <v>11598</v>
      </c>
      <c r="B516" s="390" t="s">
        <v>11292</v>
      </c>
      <c r="C516" s="390" t="s">
        <v>11585</v>
      </c>
      <c r="D516" s="390" t="s">
        <v>11587</v>
      </c>
      <c r="E516" s="390" t="s">
        <v>11599</v>
      </c>
      <c r="F516" s="390" t="s">
        <v>10559</v>
      </c>
      <c r="G516" s="390" t="s">
        <v>10559</v>
      </c>
      <c r="H516" s="390" t="s">
        <v>10559</v>
      </c>
      <c r="I516" s="390" t="s">
        <v>11599</v>
      </c>
    </row>
    <row r="517" spans="1:9" ht="54">
      <c r="A517" s="389" t="s">
        <v>11600</v>
      </c>
      <c r="B517" s="390" t="s">
        <v>11292</v>
      </c>
      <c r="C517" s="390" t="s">
        <v>11585</v>
      </c>
      <c r="D517" s="390" t="s">
        <v>11587</v>
      </c>
      <c r="E517" s="390" t="s">
        <v>11601</v>
      </c>
      <c r="F517" s="390" t="s">
        <v>10559</v>
      </c>
      <c r="G517" s="390" t="s">
        <v>10559</v>
      </c>
      <c r="H517" s="390" t="s">
        <v>10559</v>
      </c>
      <c r="I517" s="390" t="s">
        <v>11601</v>
      </c>
    </row>
    <row r="518" spans="1:9" ht="54">
      <c r="A518" s="389" t="s">
        <v>11602</v>
      </c>
      <c r="B518" s="390" t="s">
        <v>11292</v>
      </c>
      <c r="C518" s="390" t="s">
        <v>11585</v>
      </c>
      <c r="D518" s="390" t="s">
        <v>11603</v>
      </c>
      <c r="E518" s="390" t="s">
        <v>10559</v>
      </c>
      <c r="F518" s="390" t="s">
        <v>10559</v>
      </c>
      <c r="G518" s="390" t="s">
        <v>10559</v>
      </c>
      <c r="H518" s="390" t="s">
        <v>10559</v>
      </c>
      <c r="I518" s="390" t="s">
        <v>11603</v>
      </c>
    </row>
    <row r="519" spans="1:9" ht="54">
      <c r="A519" s="389" t="s">
        <v>11604</v>
      </c>
      <c r="B519" s="390" t="s">
        <v>11292</v>
      </c>
      <c r="C519" s="390" t="s">
        <v>11585</v>
      </c>
      <c r="D519" s="390" t="s">
        <v>11603</v>
      </c>
      <c r="E519" s="390" t="s">
        <v>11605</v>
      </c>
      <c r="F519" s="390" t="s">
        <v>10559</v>
      </c>
      <c r="G519" s="390" t="s">
        <v>10559</v>
      </c>
      <c r="H519" s="390" t="s">
        <v>10559</v>
      </c>
      <c r="I519" s="390" t="s">
        <v>11605</v>
      </c>
    </row>
    <row r="520" spans="1:9" ht="54">
      <c r="A520" s="389" t="s">
        <v>11606</v>
      </c>
      <c r="B520" s="390" t="s">
        <v>11292</v>
      </c>
      <c r="C520" s="390" t="s">
        <v>11585</v>
      </c>
      <c r="D520" s="390" t="s">
        <v>11603</v>
      </c>
      <c r="E520" s="390" t="s">
        <v>11607</v>
      </c>
      <c r="F520" s="390" t="s">
        <v>10559</v>
      </c>
      <c r="G520" s="390" t="s">
        <v>10559</v>
      </c>
      <c r="H520" s="390" t="s">
        <v>10559</v>
      </c>
      <c r="I520" s="390" t="s">
        <v>11607</v>
      </c>
    </row>
    <row r="521" spans="1:9" ht="81">
      <c r="A521" s="389" t="s">
        <v>11608</v>
      </c>
      <c r="B521" s="390" t="s">
        <v>11292</v>
      </c>
      <c r="C521" s="390" t="s">
        <v>11585</v>
      </c>
      <c r="D521" s="390" t="s">
        <v>11603</v>
      </c>
      <c r="E521" s="390" t="s">
        <v>11607</v>
      </c>
      <c r="F521" s="390" t="s">
        <v>11609</v>
      </c>
      <c r="G521" s="390" t="s">
        <v>10559</v>
      </c>
      <c r="H521" s="390" t="s">
        <v>10559</v>
      </c>
      <c r="I521" s="390" t="s">
        <v>11609</v>
      </c>
    </row>
    <row r="522" spans="1:9" ht="54">
      <c r="A522" s="389" t="s">
        <v>11610</v>
      </c>
      <c r="B522" s="390" t="s">
        <v>11292</v>
      </c>
      <c r="C522" s="390" t="s">
        <v>11585</v>
      </c>
      <c r="D522" s="390" t="s">
        <v>11603</v>
      </c>
      <c r="E522" s="390" t="s">
        <v>11607</v>
      </c>
      <c r="F522" s="390" t="s">
        <v>11611</v>
      </c>
      <c r="G522" s="390" t="s">
        <v>10559</v>
      </c>
      <c r="H522" s="390" t="s">
        <v>10559</v>
      </c>
      <c r="I522" s="390" t="s">
        <v>11611</v>
      </c>
    </row>
    <row r="523" spans="1:9" ht="54">
      <c r="A523" s="389" t="s">
        <v>11612</v>
      </c>
      <c r="B523" s="390" t="s">
        <v>11292</v>
      </c>
      <c r="C523" s="390" t="s">
        <v>11585</v>
      </c>
      <c r="D523" s="390" t="s">
        <v>11603</v>
      </c>
      <c r="E523" s="390" t="s">
        <v>11607</v>
      </c>
      <c r="F523" s="390" t="s">
        <v>11613</v>
      </c>
      <c r="G523" s="390" t="s">
        <v>10559</v>
      </c>
      <c r="H523" s="390" t="s">
        <v>10559</v>
      </c>
      <c r="I523" s="390" t="s">
        <v>11613</v>
      </c>
    </row>
    <row r="524" spans="1:9" ht="54">
      <c r="A524" s="389" t="s">
        <v>11614</v>
      </c>
      <c r="B524" s="390" t="s">
        <v>11292</v>
      </c>
      <c r="C524" s="390" t="s">
        <v>11585</v>
      </c>
      <c r="D524" s="390" t="s">
        <v>11603</v>
      </c>
      <c r="E524" s="390" t="s">
        <v>11607</v>
      </c>
      <c r="F524" s="390" t="s">
        <v>11613</v>
      </c>
      <c r="G524" s="390" t="s">
        <v>11615</v>
      </c>
      <c r="H524" s="390" t="s">
        <v>10559</v>
      </c>
      <c r="I524" s="390" t="s">
        <v>11615</v>
      </c>
    </row>
    <row r="525" spans="1:9" ht="54">
      <c r="A525" s="389" t="s">
        <v>11616</v>
      </c>
      <c r="B525" s="390" t="s">
        <v>11292</v>
      </c>
      <c r="C525" s="390" t="s">
        <v>11585</v>
      </c>
      <c r="D525" s="390" t="s">
        <v>11603</v>
      </c>
      <c r="E525" s="390" t="s">
        <v>11607</v>
      </c>
      <c r="F525" s="390" t="s">
        <v>11613</v>
      </c>
      <c r="G525" s="390" t="s">
        <v>11617</v>
      </c>
      <c r="H525" s="390" t="s">
        <v>10559</v>
      </c>
      <c r="I525" s="390" t="s">
        <v>11617</v>
      </c>
    </row>
    <row r="526" spans="1:9" ht="54">
      <c r="A526" s="389" t="s">
        <v>11618</v>
      </c>
      <c r="B526" s="390" t="s">
        <v>11292</v>
      </c>
      <c r="C526" s="390" t="s">
        <v>11585</v>
      </c>
      <c r="D526" s="390" t="s">
        <v>11603</v>
      </c>
      <c r="E526" s="390" t="s">
        <v>11607</v>
      </c>
      <c r="F526" s="390" t="s">
        <v>11613</v>
      </c>
      <c r="G526" s="390" t="s">
        <v>11619</v>
      </c>
      <c r="H526" s="390" t="s">
        <v>10559</v>
      </c>
      <c r="I526" s="390" t="s">
        <v>11619</v>
      </c>
    </row>
    <row r="527" spans="1:9" ht="81">
      <c r="A527" s="389" t="s">
        <v>11620</v>
      </c>
      <c r="B527" s="390" t="s">
        <v>11292</v>
      </c>
      <c r="C527" s="390" t="s">
        <v>11585</v>
      </c>
      <c r="D527" s="390" t="s">
        <v>11603</v>
      </c>
      <c r="E527" s="390" t="s">
        <v>11607</v>
      </c>
      <c r="F527" s="390" t="s">
        <v>11621</v>
      </c>
      <c r="G527" s="390" t="s">
        <v>10559</v>
      </c>
      <c r="H527" s="390" t="s">
        <v>10559</v>
      </c>
      <c r="I527" s="390" t="s">
        <v>11621</v>
      </c>
    </row>
    <row r="528" spans="1:9" ht="94.5">
      <c r="A528" s="389" t="s">
        <v>11622</v>
      </c>
      <c r="B528" s="390" t="s">
        <v>11292</v>
      </c>
      <c r="C528" s="390" t="s">
        <v>11585</v>
      </c>
      <c r="D528" s="390" t="s">
        <v>11603</v>
      </c>
      <c r="E528" s="390" t="s">
        <v>11607</v>
      </c>
      <c r="F528" s="390" t="s">
        <v>11623</v>
      </c>
      <c r="G528" s="390" t="s">
        <v>10559</v>
      </c>
      <c r="H528" s="390" t="s">
        <v>10559</v>
      </c>
      <c r="I528" s="390" t="s">
        <v>11623</v>
      </c>
    </row>
    <row r="529" spans="1:9" ht="67.5">
      <c r="A529" s="389" t="s">
        <v>11624</v>
      </c>
      <c r="B529" s="390" t="s">
        <v>11292</v>
      </c>
      <c r="C529" s="390" t="s">
        <v>11585</v>
      </c>
      <c r="D529" s="390" t="s">
        <v>11603</v>
      </c>
      <c r="E529" s="390" t="s">
        <v>11607</v>
      </c>
      <c r="F529" s="390" t="s">
        <v>11625</v>
      </c>
      <c r="G529" s="390" t="s">
        <v>10559</v>
      </c>
      <c r="H529" s="390" t="s">
        <v>10559</v>
      </c>
      <c r="I529" s="390" t="s">
        <v>11625</v>
      </c>
    </row>
    <row r="530" spans="1:9" ht="67.5">
      <c r="A530" s="389" t="s">
        <v>11626</v>
      </c>
      <c r="B530" s="390" t="s">
        <v>11292</v>
      </c>
      <c r="C530" s="390" t="s">
        <v>11585</v>
      </c>
      <c r="D530" s="390" t="s">
        <v>11603</v>
      </c>
      <c r="E530" s="390" t="s">
        <v>11607</v>
      </c>
      <c r="F530" s="390" t="s">
        <v>11627</v>
      </c>
      <c r="G530" s="390" t="s">
        <v>10559</v>
      </c>
      <c r="H530" s="390" t="s">
        <v>10559</v>
      </c>
      <c r="I530" s="390" t="s">
        <v>11627</v>
      </c>
    </row>
    <row r="531" spans="1:9" ht="67.5">
      <c r="A531" s="389" t="s">
        <v>11628</v>
      </c>
      <c r="B531" s="390" t="s">
        <v>11292</v>
      </c>
      <c r="C531" s="390" t="s">
        <v>11585</v>
      </c>
      <c r="D531" s="390" t="s">
        <v>11603</v>
      </c>
      <c r="E531" s="390" t="s">
        <v>11607</v>
      </c>
      <c r="F531" s="390" t="s">
        <v>11629</v>
      </c>
      <c r="G531" s="390" t="s">
        <v>10559</v>
      </c>
      <c r="H531" s="390" t="s">
        <v>10559</v>
      </c>
      <c r="I531" s="390" t="s">
        <v>11629</v>
      </c>
    </row>
    <row r="532" spans="1:9" ht="54">
      <c r="A532" s="389" t="s">
        <v>11630</v>
      </c>
      <c r="B532" s="390" t="s">
        <v>11292</v>
      </c>
      <c r="C532" s="390" t="s">
        <v>11585</v>
      </c>
      <c r="D532" s="390" t="s">
        <v>11603</v>
      </c>
      <c r="E532" s="390" t="s">
        <v>11607</v>
      </c>
      <c r="F532" s="390" t="s">
        <v>11631</v>
      </c>
      <c r="G532" s="390" t="s">
        <v>10559</v>
      </c>
      <c r="H532" s="390" t="s">
        <v>10559</v>
      </c>
      <c r="I532" s="390" t="s">
        <v>11631</v>
      </c>
    </row>
    <row r="533" spans="1:9" ht="54">
      <c r="A533" s="389" t="s">
        <v>11632</v>
      </c>
      <c r="B533" s="390" t="s">
        <v>11292</v>
      </c>
      <c r="C533" s="390" t="s">
        <v>11585</v>
      </c>
      <c r="D533" s="390" t="s">
        <v>11603</v>
      </c>
      <c r="E533" s="390" t="s">
        <v>11607</v>
      </c>
      <c r="F533" s="390" t="s">
        <v>11633</v>
      </c>
      <c r="G533" s="390" t="s">
        <v>10559</v>
      </c>
      <c r="H533" s="390" t="s">
        <v>10559</v>
      </c>
      <c r="I533" s="390" t="s">
        <v>11633</v>
      </c>
    </row>
    <row r="534" spans="1:9" ht="54">
      <c r="A534" s="389" t="s">
        <v>11634</v>
      </c>
      <c r="B534" s="390" t="s">
        <v>11292</v>
      </c>
      <c r="C534" s="390" t="s">
        <v>11585</v>
      </c>
      <c r="D534" s="390" t="s">
        <v>11603</v>
      </c>
      <c r="E534" s="390" t="s">
        <v>11635</v>
      </c>
      <c r="F534" s="390" t="s">
        <v>10559</v>
      </c>
      <c r="G534" s="390" t="s">
        <v>10559</v>
      </c>
      <c r="H534" s="390" t="s">
        <v>10559</v>
      </c>
      <c r="I534" s="390" t="s">
        <v>11635</v>
      </c>
    </row>
    <row r="535" spans="1:9" ht="54">
      <c r="A535" s="389" t="s">
        <v>11636</v>
      </c>
      <c r="B535" s="390" t="s">
        <v>11292</v>
      </c>
      <c r="C535" s="390" t="s">
        <v>11585</v>
      </c>
      <c r="D535" s="390" t="s">
        <v>11603</v>
      </c>
      <c r="E535" s="390" t="s">
        <v>11635</v>
      </c>
      <c r="F535" s="390" t="s">
        <v>11637</v>
      </c>
      <c r="G535" s="390" t="s">
        <v>10559</v>
      </c>
      <c r="H535" s="390" t="s">
        <v>10559</v>
      </c>
      <c r="I535" s="390" t="s">
        <v>11637</v>
      </c>
    </row>
    <row r="536" spans="1:9" ht="54">
      <c r="A536" s="389" t="s">
        <v>11638</v>
      </c>
      <c r="B536" s="390" t="s">
        <v>11292</v>
      </c>
      <c r="C536" s="390" t="s">
        <v>11585</v>
      </c>
      <c r="D536" s="390" t="s">
        <v>11603</v>
      </c>
      <c r="E536" s="390" t="s">
        <v>11635</v>
      </c>
      <c r="F536" s="390" t="s">
        <v>11639</v>
      </c>
      <c r="G536" s="390" t="s">
        <v>10559</v>
      </c>
      <c r="H536" s="390" t="s">
        <v>10559</v>
      </c>
      <c r="I536" s="390" t="s">
        <v>11639</v>
      </c>
    </row>
    <row r="537" spans="1:9" ht="54">
      <c r="A537" s="389" t="s">
        <v>11640</v>
      </c>
      <c r="B537" s="390" t="s">
        <v>11292</v>
      </c>
      <c r="C537" s="390" t="s">
        <v>11585</v>
      </c>
      <c r="D537" s="390" t="s">
        <v>11603</v>
      </c>
      <c r="E537" s="390" t="s">
        <v>11635</v>
      </c>
      <c r="F537" s="390" t="s">
        <v>11641</v>
      </c>
      <c r="G537" s="390" t="s">
        <v>10559</v>
      </c>
      <c r="H537" s="390" t="s">
        <v>10559</v>
      </c>
      <c r="I537" s="390" t="s">
        <v>11641</v>
      </c>
    </row>
    <row r="538" spans="1:9" ht="54">
      <c r="A538" s="389" t="s">
        <v>11642</v>
      </c>
      <c r="B538" s="390" t="s">
        <v>11292</v>
      </c>
      <c r="C538" s="390" t="s">
        <v>11585</v>
      </c>
      <c r="D538" s="390" t="s">
        <v>11603</v>
      </c>
      <c r="E538" s="390" t="s">
        <v>11635</v>
      </c>
      <c r="F538" s="390" t="s">
        <v>11643</v>
      </c>
      <c r="G538" s="390" t="s">
        <v>10559</v>
      </c>
      <c r="H538" s="390" t="s">
        <v>10559</v>
      </c>
      <c r="I538" s="390" t="s">
        <v>11643</v>
      </c>
    </row>
    <row r="539" spans="1:9" ht="54">
      <c r="A539" s="389" t="s">
        <v>11644</v>
      </c>
      <c r="B539" s="390" t="s">
        <v>11292</v>
      </c>
      <c r="C539" s="390" t="s">
        <v>11585</v>
      </c>
      <c r="D539" s="390" t="s">
        <v>11603</v>
      </c>
      <c r="E539" s="390" t="s">
        <v>11635</v>
      </c>
      <c r="F539" s="390" t="s">
        <v>11645</v>
      </c>
      <c r="G539" s="390" t="s">
        <v>10559</v>
      </c>
      <c r="H539" s="390" t="s">
        <v>10559</v>
      </c>
      <c r="I539" s="390" t="s">
        <v>11645</v>
      </c>
    </row>
    <row r="540" spans="1:9" ht="54">
      <c r="A540" s="389" t="s">
        <v>11646</v>
      </c>
      <c r="B540" s="390" t="s">
        <v>11292</v>
      </c>
      <c r="C540" s="390" t="s">
        <v>11585</v>
      </c>
      <c r="D540" s="390" t="s">
        <v>11603</v>
      </c>
      <c r="E540" s="390" t="s">
        <v>11635</v>
      </c>
      <c r="F540" s="390" t="s">
        <v>11647</v>
      </c>
      <c r="G540" s="390" t="s">
        <v>10559</v>
      </c>
      <c r="H540" s="390" t="s">
        <v>10559</v>
      </c>
      <c r="I540" s="390" t="s">
        <v>11647</v>
      </c>
    </row>
    <row r="541" spans="1:9" ht="54">
      <c r="A541" s="389" t="s">
        <v>11648</v>
      </c>
      <c r="B541" s="390" t="s">
        <v>11292</v>
      </c>
      <c r="C541" s="390" t="s">
        <v>11585</v>
      </c>
      <c r="D541" s="390" t="s">
        <v>11603</v>
      </c>
      <c r="E541" s="390" t="s">
        <v>11635</v>
      </c>
      <c r="F541" s="390" t="s">
        <v>11649</v>
      </c>
      <c r="G541" s="390" t="s">
        <v>10559</v>
      </c>
      <c r="H541" s="390" t="s">
        <v>10559</v>
      </c>
      <c r="I541" s="390" t="s">
        <v>11649</v>
      </c>
    </row>
    <row r="542" spans="1:9" ht="54">
      <c r="A542" s="389" t="s">
        <v>11650</v>
      </c>
      <c r="B542" s="390" t="s">
        <v>11292</v>
      </c>
      <c r="C542" s="390" t="s">
        <v>11585</v>
      </c>
      <c r="D542" s="390" t="s">
        <v>11603</v>
      </c>
      <c r="E542" s="390" t="s">
        <v>11635</v>
      </c>
      <c r="F542" s="390" t="s">
        <v>11651</v>
      </c>
      <c r="G542" s="390" t="s">
        <v>10559</v>
      </c>
      <c r="H542" s="390" t="s">
        <v>10559</v>
      </c>
      <c r="I542" s="390" t="s">
        <v>11651</v>
      </c>
    </row>
    <row r="543" spans="1:9" ht="54">
      <c r="A543" s="389" t="s">
        <v>11652</v>
      </c>
      <c r="B543" s="390" t="s">
        <v>11292</v>
      </c>
      <c r="C543" s="390" t="s">
        <v>11585</v>
      </c>
      <c r="D543" s="390" t="s">
        <v>11603</v>
      </c>
      <c r="E543" s="390" t="s">
        <v>11635</v>
      </c>
      <c r="F543" s="390" t="s">
        <v>11653</v>
      </c>
      <c r="G543" s="390" t="s">
        <v>10559</v>
      </c>
      <c r="H543" s="390" t="s">
        <v>10559</v>
      </c>
      <c r="I543" s="390" t="s">
        <v>11653</v>
      </c>
    </row>
    <row r="544" spans="1:9" ht="54">
      <c r="A544" s="389" t="s">
        <v>11654</v>
      </c>
      <c r="B544" s="390" t="s">
        <v>11292</v>
      </c>
      <c r="C544" s="390" t="s">
        <v>11585</v>
      </c>
      <c r="D544" s="390" t="s">
        <v>11603</v>
      </c>
      <c r="E544" s="390" t="s">
        <v>11655</v>
      </c>
      <c r="F544" s="390" t="s">
        <v>10559</v>
      </c>
      <c r="G544" s="390" t="s">
        <v>10559</v>
      </c>
      <c r="H544" s="390" t="s">
        <v>10559</v>
      </c>
      <c r="I544" s="390" t="s">
        <v>11655</v>
      </c>
    </row>
    <row r="545" spans="1:9" ht="54">
      <c r="A545" s="389" t="s">
        <v>11656</v>
      </c>
      <c r="B545" s="390" t="s">
        <v>11292</v>
      </c>
      <c r="C545" s="390" t="s">
        <v>11585</v>
      </c>
      <c r="D545" s="390" t="s">
        <v>11603</v>
      </c>
      <c r="E545" s="390" t="s">
        <v>11655</v>
      </c>
      <c r="F545" s="390" t="s">
        <v>11657</v>
      </c>
      <c r="G545" s="390" t="s">
        <v>10559</v>
      </c>
      <c r="H545" s="390" t="s">
        <v>10559</v>
      </c>
      <c r="I545" s="390" t="s">
        <v>11657</v>
      </c>
    </row>
    <row r="546" spans="1:9" ht="54">
      <c r="A546" s="389" t="s">
        <v>11658</v>
      </c>
      <c r="B546" s="390" t="s">
        <v>11292</v>
      </c>
      <c r="C546" s="390" t="s">
        <v>11585</v>
      </c>
      <c r="D546" s="390" t="s">
        <v>11603</v>
      </c>
      <c r="E546" s="390" t="s">
        <v>11655</v>
      </c>
      <c r="F546" s="390" t="s">
        <v>11659</v>
      </c>
      <c r="G546" s="390" t="s">
        <v>10559</v>
      </c>
      <c r="H546" s="390" t="s">
        <v>10559</v>
      </c>
      <c r="I546" s="390" t="s">
        <v>11659</v>
      </c>
    </row>
    <row r="547" spans="1:9" ht="54">
      <c r="A547" s="389" t="s">
        <v>11660</v>
      </c>
      <c r="B547" s="390" t="s">
        <v>11292</v>
      </c>
      <c r="C547" s="390" t="s">
        <v>11585</v>
      </c>
      <c r="D547" s="390" t="s">
        <v>11603</v>
      </c>
      <c r="E547" s="390" t="s">
        <v>11661</v>
      </c>
      <c r="F547" s="390" t="s">
        <v>10559</v>
      </c>
      <c r="G547" s="390" t="s">
        <v>10559</v>
      </c>
      <c r="H547" s="390" t="s">
        <v>10559</v>
      </c>
      <c r="I547" s="390" t="s">
        <v>11661</v>
      </c>
    </row>
    <row r="548" spans="1:9" ht="54">
      <c r="A548" s="389" t="s">
        <v>11662</v>
      </c>
      <c r="B548" s="390" t="s">
        <v>11292</v>
      </c>
      <c r="C548" s="390" t="s">
        <v>11585</v>
      </c>
      <c r="D548" s="390" t="s">
        <v>11603</v>
      </c>
      <c r="E548" s="390" t="s">
        <v>11663</v>
      </c>
      <c r="F548" s="390" t="s">
        <v>10559</v>
      </c>
      <c r="G548" s="390" t="s">
        <v>10559</v>
      </c>
      <c r="H548" s="390" t="s">
        <v>10559</v>
      </c>
      <c r="I548" s="390" t="s">
        <v>11663</v>
      </c>
    </row>
    <row r="549" spans="1:9" ht="40.5">
      <c r="A549" s="389" t="s">
        <v>11664</v>
      </c>
      <c r="B549" s="390" t="s">
        <v>11292</v>
      </c>
      <c r="C549" s="390" t="s">
        <v>11585</v>
      </c>
      <c r="D549" s="390" t="s">
        <v>11665</v>
      </c>
      <c r="E549" s="390" t="s">
        <v>10559</v>
      </c>
      <c r="F549" s="390" t="s">
        <v>10559</v>
      </c>
      <c r="G549" s="390" t="s">
        <v>10559</v>
      </c>
      <c r="H549" s="390" t="s">
        <v>10559</v>
      </c>
      <c r="I549" s="390" t="s">
        <v>11665</v>
      </c>
    </row>
    <row r="550" spans="1:9">
      <c r="A550" s="389" t="s">
        <v>11666</v>
      </c>
      <c r="B550" s="390" t="s">
        <v>11292</v>
      </c>
      <c r="C550" s="390" t="s">
        <v>11585</v>
      </c>
      <c r="D550" s="390" t="s">
        <v>11667</v>
      </c>
      <c r="E550" s="390" t="s">
        <v>10559</v>
      </c>
      <c r="F550" s="390" t="s">
        <v>10559</v>
      </c>
      <c r="G550" s="390" t="s">
        <v>10559</v>
      </c>
      <c r="H550" s="390" t="s">
        <v>10559</v>
      </c>
      <c r="I550" s="390" t="s">
        <v>11667</v>
      </c>
    </row>
    <row r="551" spans="1:9" ht="27">
      <c r="A551" s="389" t="s">
        <v>11668</v>
      </c>
      <c r="B551" s="390" t="s">
        <v>11292</v>
      </c>
      <c r="C551" s="390" t="s">
        <v>11585</v>
      </c>
      <c r="D551" s="390" t="s">
        <v>11667</v>
      </c>
      <c r="E551" s="390" t="s">
        <v>11669</v>
      </c>
      <c r="F551" s="390" t="s">
        <v>10559</v>
      </c>
      <c r="G551" s="390" t="s">
        <v>10559</v>
      </c>
      <c r="H551" s="390" t="s">
        <v>10559</v>
      </c>
      <c r="I551" s="390" t="s">
        <v>11669</v>
      </c>
    </row>
    <row r="552" spans="1:9" ht="27">
      <c r="A552" s="389" t="s">
        <v>11670</v>
      </c>
      <c r="B552" s="390" t="s">
        <v>11292</v>
      </c>
      <c r="C552" s="390" t="s">
        <v>11585</v>
      </c>
      <c r="D552" s="390" t="s">
        <v>11667</v>
      </c>
      <c r="E552" s="390" t="s">
        <v>11669</v>
      </c>
      <c r="F552" s="390" t="s">
        <v>11671</v>
      </c>
      <c r="G552" s="390" t="s">
        <v>10559</v>
      </c>
      <c r="H552" s="390" t="s">
        <v>10559</v>
      </c>
      <c r="I552" s="390" t="s">
        <v>11671</v>
      </c>
    </row>
    <row r="553" spans="1:9" ht="27">
      <c r="A553" s="389" t="s">
        <v>11672</v>
      </c>
      <c r="B553" s="390" t="s">
        <v>11292</v>
      </c>
      <c r="C553" s="390" t="s">
        <v>11585</v>
      </c>
      <c r="D553" s="390" t="s">
        <v>11667</v>
      </c>
      <c r="E553" s="390" t="s">
        <v>11669</v>
      </c>
      <c r="F553" s="390" t="s">
        <v>11673</v>
      </c>
      <c r="G553" s="390" t="s">
        <v>10559</v>
      </c>
      <c r="H553" s="390" t="s">
        <v>10559</v>
      </c>
      <c r="I553" s="390" t="s">
        <v>11673</v>
      </c>
    </row>
    <row r="554" spans="1:9" ht="54">
      <c r="A554" s="389" t="s">
        <v>11674</v>
      </c>
      <c r="B554" s="390" t="s">
        <v>11292</v>
      </c>
      <c r="C554" s="390" t="s">
        <v>11585</v>
      </c>
      <c r="D554" s="390" t="s">
        <v>11667</v>
      </c>
      <c r="E554" s="390" t="s">
        <v>11669</v>
      </c>
      <c r="F554" s="390" t="s">
        <v>11675</v>
      </c>
      <c r="G554" s="390" t="s">
        <v>10559</v>
      </c>
      <c r="H554" s="390" t="s">
        <v>10559</v>
      </c>
      <c r="I554" s="390" t="s">
        <v>11675</v>
      </c>
    </row>
    <row r="555" spans="1:9" ht="27">
      <c r="A555" s="389" t="s">
        <v>11676</v>
      </c>
      <c r="B555" s="390" t="s">
        <v>11292</v>
      </c>
      <c r="C555" s="390" t="s">
        <v>11585</v>
      </c>
      <c r="D555" s="390" t="s">
        <v>11667</v>
      </c>
      <c r="E555" s="390" t="s">
        <v>11677</v>
      </c>
      <c r="F555" s="390" t="s">
        <v>10559</v>
      </c>
      <c r="G555" s="390" t="s">
        <v>10559</v>
      </c>
      <c r="H555" s="390" t="s">
        <v>10559</v>
      </c>
      <c r="I555" s="390" t="s">
        <v>11677</v>
      </c>
    </row>
    <row r="556" spans="1:9" ht="27">
      <c r="A556" s="389" t="s">
        <v>11678</v>
      </c>
      <c r="B556" s="390" t="s">
        <v>11292</v>
      </c>
      <c r="C556" s="390" t="s">
        <v>11585</v>
      </c>
      <c r="D556" s="390" t="s">
        <v>11667</v>
      </c>
      <c r="E556" s="390" t="s">
        <v>11679</v>
      </c>
      <c r="F556" s="390" t="s">
        <v>10559</v>
      </c>
      <c r="G556" s="390" t="s">
        <v>10559</v>
      </c>
      <c r="H556" s="390" t="s">
        <v>10559</v>
      </c>
      <c r="I556" s="390" t="s">
        <v>11679</v>
      </c>
    </row>
    <row r="557" spans="1:9" ht="27">
      <c r="A557" s="389" t="s">
        <v>11680</v>
      </c>
      <c r="B557" s="390" t="s">
        <v>11292</v>
      </c>
      <c r="C557" s="390" t="s">
        <v>11585</v>
      </c>
      <c r="D557" s="390" t="s">
        <v>11667</v>
      </c>
      <c r="E557" s="390" t="s">
        <v>11679</v>
      </c>
      <c r="F557" s="390" t="s">
        <v>11681</v>
      </c>
      <c r="G557" s="390" t="s">
        <v>10559</v>
      </c>
      <c r="H557" s="390" t="s">
        <v>10559</v>
      </c>
      <c r="I557" s="390" t="s">
        <v>11681</v>
      </c>
    </row>
    <row r="558" spans="1:9" ht="27">
      <c r="A558" s="389" t="s">
        <v>11682</v>
      </c>
      <c r="B558" s="390" t="s">
        <v>11292</v>
      </c>
      <c r="C558" s="390" t="s">
        <v>11585</v>
      </c>
      <c r="D558" s="390" t="s">
        <v>11667</v>
      </c>
      <c r="E558" s="390" t="s">
        <v>11679</v>
      </c>
      <c r="F558" s="390" t="s">
        <v>11683</v>
      </c>
      <c r="G558" s="390" t="s">
        <v>10559</v>
      </c>
      <c r="H558" s="390" t="s">
        <v>10559</v>
      </c>
      <c r="I558" s="390" t="s">
        <v>11683</v>
      </c>
    </row>
    <row r="559" spans="1:9" ht="40.5">
      <c r="A559" s="389" t="s">
        <v>11684</v>
      </c>
      <c r="B559" s="390" t="s">
        <v>11292</v>
      </c>
      <c r="C559" s="390" t="s">
        <v>11585</v>
      </c>
      <c r="D559" s="390" t="s">
        <v>11667</v>
      </c>
      <c r="E559" s="390" t="s">
        <v>11679</v>
      </c>
      <c r="F559" s="390" t="s">
        <v>11685</v>
      </c>
      <c r="G559" s="390" t="s">
        <v>10559</v>
      </c>
      <c r="H559" s="390" t="s">
        <v>10559</v>
      </c>
      <c r="I559" s="390" t="s">
        <v>11685</v>
      </c>
    </row>
    <row r="560" spans="1:9" ht="27">
      <c r="A560" s="389" t="s">
        <v>11686</v>
      </c>
      <c r="B560" s="390" t="s">
        <v>11292</v>
      </c>
      <c r="C560" s="390" t="s">
        <v>11585</v>
      </c>
      <c r="D560" s="390" t="s">
        <v>11667</v>
      </c>
      <c r="E560" s="390" t="s">
        <v>11679</v>
      </c>
      <c r="F560" s="390" t="s">
        <v>11687</v>
      </c>
      <c r="G560" s="390" t="s">
        <v>10559</v>
      </c>
      <c r="H560" s="390" t="s">
        <v>10559</v>
      </c>
      <c r="I560" s="390" t="s">
        <v>11687</v>
      </c>
    </row>
    <row r="561" spans="1:9" ht="40.5">
      <c r="A561" s="389" t="s">
        <v>11688</v>
      </c>
      <c r="B561" s="390" t="s">
        <v>11292</v>
      </c>
      <c r="C561" s="390" t="s">
        <v>11585</v>
      </c>
      <c r="D561" s="390" t="s">
        <v>11667</v>
      </c>
      <c r="E561" s="390" t="s">
        <v>11679</v>
      </c>
      <c r="F561" s="390" t="s">
        <v>11689</v>
      </c>
      <c r="G561" s="390" t="s">
        <v>10559</v>
      </c>
      <c r="H561" s="390" t="s">
        <v>10559</v>
      </c>
      <c r="I561" s="390" t="s">
        <v>11689</v>
      </c>
    </row>
    <row r="562" spans="1:9" ht="54">
      <c r="A562" s="389" t="s">
        <v>11690</v>
      </c>
      <c r="B562" s="390" t="s">
        <v>11292</v>
      </c>
      <c r="C562" s="390" t="s">
        <v>11585</v>
      </c>
      <c r="D562" s="390" t="s">
        <v>11667</v>
      </c>
      <c r="E562" s="390" t="s">
        <v>11679</v>
      </c>
      <c r="F562" s="390" t="s">
        <v>11691</v>
      </c>
      <c r="G562" s="390" t="s">
        <v>10559</v>
      </c>
      <c r="H562" s="390" t="s">
        <v>10559</v>
      </c>
      <c r="I562" s="390" t="s">
        <v>11691</v>
      </c>
    </row>
    <row r="563" spans="1:9" ht="27">
      <c r="A563" s="389" t="s">
        <v>11692</v>
      </c>
      <c r="B563" s="390" t="s">
        <v>11292</v>
      </c>
      <c r="C563" s="390" t="s">
        <v>11585</v>
      </c>
      <c r="D563" s="390" t="s">
        <v>11693</v>
      </c>
      <c r="E563" s="390" t="s">
        <v>10559</v>
      </c>
      <c r="F563" s="390" t="s">
        <v>10559</v>
      </c>
      <c r="G563" s="390" t="s">
        <v>10559</v>
      </c>
      <c r="H563" s="390" t="s">
        <v>10559</v>
      </c>
      <c r="I563" s="390" t="s">
        <v>11693</v>
      </c>
    </row>
    <row r="564" spans="1:9" ht="27">
      <c r="A564" s="389" t="s">
        <v>11694</v>
      </c>
      <c r="B564" s="390" t="s">
        <v>11292</v>
      </c>
      <c r="C564" s="390" t="s">
        <v>11585</v>
      </c>
      <c r="D564" s="390" t="s">
        <v>11693</v>
      </c>
      <c r="E564" s="390" t="s">
        <v>11695</v>
      </c>
      <c r="F564" s="390" t="s">
        <v>10559</v>
      </c>
      <c r="G564" s="390" t="s">
        <v>10559</v>
      </c>
      <c r="H564" s="390" t="s">
        <v>10559</v>
      </c>
      <c r="I564" s="390" t="s">
        <v>11695</v>
      </c>
    </row>
    <row r="565" spans="1:9" ht="27">
      <c r="A565" s="389" t="s">
        <v>11696</v>
      </c>
      <c r="B565" s="390" t="s">
        <v>11292</v>
      </c>
      <c r="C565" s="390" t="s">
        <v>11585</v>
      </c>
      <c r="D565" s="390" t="s">
        <v>11693</v>
      </c>
      <c r="E565" s="390" t="s">
        <v>11695</v>
      </c>
      <c r="F565" s="390" t="s">
        <v>11697</v>
      </c>
      <c r="G565" s="390" t="s">
        <v>10559</v>
      </c>
      <c r="H565" s="390" t="s">
        <v>10559</v>
      </c>
      <c r="I565" s="390" t="s">
        <v>11697</v>
      </c>
    </row>
    <row r="566" spans="1:9" ht="40.5">
      <c r="A566" s="389" t="s">
        <v>11698</v>
      </c>
      <c r="B566" s="390" t="s">
        <v>11292</v>
      </c>
      <c r="C566" s="390" t="s">
        <v>11585</v>
      </c>
      <c r="D566" s="390" t="s">
        <v>11693</v>
      </c>
      <c r="E566" s="390" t="s">
        <v>11699</v>
      </c>
      <c r="F566" s="390" t="s">
        <v>10559</v>
      </c>
      <c r="G566" s="390" t="s">
        <v>10559</v>
      </c>
      <c r="H566" s="390" t="s">
        <v>10559</v>
      </c>
      <c r="I566" s="390" t="s">
        <v>11699</v>
      </c>
    </row>
    <row r="567" spans="1:9" ht="54">
      <c r="A567" s="389" t="s">
        <v>11700</v>
      </c>
      <c r="B567" s="390" t="s">
        <v>11292</v>
      </c>
      <c r="C567" s="390" t="s">
        <v>11585</v>
      </c>
      <c r="D567" s="390" t="s">
        <v>11693</v>
      </c>
      <c r="E567" s="390" t="s">
        <v>11699</v>
      </c>
      <c r="F567" s="390" t="s">
        <v>11701</v>
      </c>
      <c r="G567" s="390" t="s">
        <v>10559</v>
      </c>
      <c r="H567" s="390" t="s">
        <v>10559</v>
      </c>
      <c r="I567" s="390" t="s">
        <v>11701</v>
      </c>
    </row>
    <row r="568" spans="1:9" ht="54">
      <c r="A568" s="389" t="s">
        <v>11702</v>
      </c>
      <c r="B568" s="390" t="s">
        <v>11292</v>
      </c>
      <c r="C568" s="390" t="s">
        <v>11585</v>
      </c>
      <c r="D568" s="390" t="s">
        <v>11693</v>
      </c>
      <c r="E568" s="390" t="s">
        <v>11699</v>
      </c>
      <c r="F568" s="390" t="s">
        <v>11703</v>
      </c>
      <c r="G568" s="390" t="s">
        <v>10559</v>
      </c>
      <c r="H568" s="390" t="s">
        <v>10559</v>
      </c>
      <c r="I568" s="390" t="s">
        <v>11703</v>
      </c>
    </row>
    <row r="569" spans="1:9" ht="40.5">
      <c r="A569" s="389" t="s">
        <v>11704</v>
      </c>
      <c r="B569" s="390" t="s">
        <v>11292</v>
      </c>
      <c r="C569" s="390" t="s">
        <v>11585</v>
      </c>
      <c r="D569" s="390" t="s">
        <v>11693</v>
      </c>
      <c r="E569" s="390" t="s">
        <v>11705</v>
      </c>
      <c r="F569" s="390" t="s">
        <v>10559</v>
      </c>
      <c r="G569" s="390" t="s">
        <v>10559</v>
      </c>
      <c r="H569" s="390" t="s">
        <v>10559</v>
      </c>
      <c r="I569" s="390" t="s">
        <v>11705</v>
      </c>
    </row>
    <row r="570" spans="1:9" ht="54">
      <c r="A570" s="389" t="s">
        <v>11706</v>
      </c>
      <c r="B570" s="390" t="s">
        <v>11292</v>
      </c>
      <c r="C570" s="390" t="s">
        <v>11585</v>
      </c>
      <c r="D570" s="390" t="s">
        <v>11693</v>
      </c>
      <c r="E570" s="390" t="s">
        <v>11707</v>
      </c>
      <c r="F570" s="390" t="s">
        <v>10559</v>
      </c>
      <c r="G570" s="390" t="s">
        <v>10559</v>
      </c>
      <c r="H570" s="390" t="s">
        <v>10559</v>
      </c>
      <c r="I570" s="390" t="s">
        <v>11707</v>
      </c>
    </row>
    <row r="571" spans="1:9" ht="40.5">
      <c r="A571" s="389" t="s">
        <v>11708</v>
      </c>
      <c r="B571" s="390" t="s">
        <v>11292</v>
      </c>
      <c r="C571" s="390" t="s">
        <v>11585</v>
      </c>
      <c r="D571" s="390" t="s">
        <v>11693</v>
      </c>
      <c r="E571" s="390" t="s">
        <v>11709</v>
      </c>
      <c r="F571" s="390" t="s">
        <v>10559</v>
      </c>
      <c r="G571" s="390" t="s">
        <v>10559</v>
      </c>
      <c r="H571" s="390" t="s">
        <v>10559</v>
      </c>
      <c r="I571" s="390" t="s">
        <v>11709</v>
      </c>
    </row>
    <row r="572" spans="1:9" ht="67.5">
      <c r="A572" s="389" t="s">
        <v>11710</v>
      </c>
      <c r="B572" s="390" t="s">
        <v>11292</v>
      </c>
      <c r="C572" s="390" t="s">
        <v>11585</v>
      </c>
      <c r="D572" s="390" t="s">
        <v>11693</v>
      </c>
      <c r="E572" s="390" t="s">
        <v>11709</v>
      </c>
      <c r="F572" s="390" t="s">
        <v>11711</v>
      </c>
      <c r="G572" s="390" t="s">
        <v>10559</v>
      </c>
      <c r="H572" s="390" t="s">
        <v>10559</v>
      </c>
      <c r="I572" s="390" t="s">
        <v>11711</v>
      </c>
    </row>
    <row r="573" spans="1:9" ht="67.5">
      <c r="A573" s="389" t="s">
        <v>11712</v>
      </c>
      <c r="B573" s="390" t="s">
        <v>11292</v>
      </c>
      <c r="C573" s="390" t="s">
        <v>11585</v>
      </c>
      <c r="D573" s="390" t="s">
        <v>11693</v>
      </c>
      <c r="E573" s="390" t="s">
        <v>11709</v>
      </c>
      <c r="F573" s="390" t="s">
        <v>11713</v>
      </c>
      <c r="G573" s="390" t="s">
        <v>10559</v>
      </c>
      <c r="H573" s="390" t="s">
        <v>10559</v>
      </c>
      <c r="I573" s="390" t="s">
        <v>11713</v>
      </c>
    </row>
    <row r="574" spans="1:9" ht="54">
      <c r="A574" s="389" t="s">
        <v>11714</v>
      </c>
      <c r="B574" s="390" t="s">
        <v>11292</v>
      </c>
      <c r="C574" s="390" t="s">
        <v>11585</v>
      </c>
      <c r="D574" s="390" t="s">
        <v>11693</v>
      </c>
      <c r="E574" s="390" t="s">
        <v>11715</v>
      </c>
      <c r="F574" s="390" t="s">
        <v>10559</v>
      </c>
      <c r="G574" s="390" t="s">
        <v>10559</v>
      </c>
      <c r="H574" s="390" t="s">
        <v>10559</v>
      </c>
      <c r="I574" s="390" t="s">
        <v>11715</v>
      </c>
    </row>
    <row r="575" spans="1:9" ht="40.5">
      <c r="A575" s="389" t="s">
        <v>11716</v>
      </c>
      <c r="B575" s="390" t="s">
        <v>11292</v>
      </c>
      <c r="C575" s="390" t="s">
        <v>11585</v>
      </c>
      <c r="D575" s="390" t="s">
        <v>11693</v>
      </c>
      <c r="E575" s="390" t="s">
        <v>11717</v>
      </c>
      <c r="F575" s="390" t="s">
        <v>10559</v>
      </c>
      <c r="G575" s="390" t="s">
        <v>10559</v>
      </c>
      <c r="H575" s="390" t="s">
        <v>10559</v>
      </c>
      <c r="I575" s="390" t="s">
        <v>11717</v>
      </c>
    </row>
    <row r="576" spans="1:9" ht="40.5">
      <c r="A576" s="389" t="s">
        <v>11718</v>
      </c>
      <c r="B576" s="390" t="s">
        <v>11292</v>
      </c>
      <c r="C576" s="390" t="s">
        <v>11585</v>
      </c>
      <c r="D576" s="390" t="s">
        <v>11719</v>
      </c>
      <c r="E576" s="390" t="s">
        <v>10559</v>
      </c>
      <c r="F576" s="390" t="s">
        <v>10559</v>
      </c>
      <c r="G576" s="390" t="s">
        <v>10559</v>
      </c>
      <c r="H576" s="390" t="s">
        <v>10559</v>
      </c>
      <c r="I576" s="390" t="s">
        <v>11719</v>
      </c>
    </row>
    <row r="577" spans="1:9" ht="54">
      <c r="A577" s="389" t="s">
        <v>11720</v>
      </c>
      <c r="B577" s="390" t="s">
        <v>11292</v>
      </c>
      <c r="C577" s="390" t="s">
        <v>11585</v>
      </c>
      <c r="D577" s="390" t="s">
        <v>11719</v>
      </c>
      <c r="E577" s="390" t="s">
        <v>11721</v>
      </c>
      <c r="F577" s="390" t="s">
        <v>10559</v>
      </c>
      <c r="G577" s="390" t="s">
        <v>10559</v>
      </c>
      <c r="H577" s="390" t="s">
        <v>10559</v>
      </c>
      <c r="I577" s="390" t="s">
        <v>11721</v>
      </c>
    </row>
    <row r="578" spans="1:9" ht="40.5">
      <c r="A578" s="389" t="s">
        <v>11722</v>
      </c>
      <c r="B578" s="390" t="s">
        <v>11292</v>
      </c>
      <c r="C578" s="390" t="s">
        <v>11585</v>
      </c>
      <c r="D578" s="390" t="s">
        <v>11719</v>
      </c>
      <c r="E578" s="390" t="s">
        <v>11723</v>
      </c>
      <c r="F578" s="390" t="s">
        <v>10559</v>
      </c>
      <c r="G578" s="390" t="s">
        <v>10559</v>
      </c>
      <c r="H578" s="390" t="s">
        <v>10559</v>
      </c>
      <c r="I578" s="390" t="s">
        <v>11723</v>
      </c>
    </row>
    <row r="579" spans="1:9" ht="40.5">
      <c r="A579" s="389" t="s">
        <v>11724</v>
      </c>
      <c r="B579" s="390" t="s">
        <v>11292</v>
      </c>
      <c r="C579" s="390" t="s">
        <v>11585</v>
      </c>
      <c r="D579" s="390" t="s">
        <v>11719</v>
      </c>
      <c r="E579" s="390" t="s">
        <v>11725</v>
      </c>
      <c r="F579" s="390" t="s">
        <v>10559</v>
      </c>
      <c r="G579" s="390" t="s">
        <v>10559</v>
      </c>
      <c r="H579" s="390" t="s">
        <v>10559</v>
      </c>
      <c r="I579" s="390" t="s">
        <v>11725</v>
      </c>
    </row>
    <row r="580" spans="1:9" ht="67.5">
      <c r="A580" s="389" t="s">
        <v>11726</v>
      </c>
      <c r="B580" s="390" t="s">
        <v>11292</v>
      </c>
      <c r="C580" s="390" t="s">
        <v>11585</v>
      </c>
      <c r="D580" s="390" t="s">
        <v>11719</v>
      </c>
      <c r="E580" s="390" t="s">
        <v>11727</v>
      </c>
      <c r="F580" s="390" t="s">
        <v>10559</v>
      </c>
      <c r="G580" s="390" t="s">
        <v>10559</v>
      </c>
      <c r="H580" s="390" t="s">
        <v>10559</v>
      </c>
      <c r="I580" s="390" t="s">
        <v>11727</v>
      </c>
    </row>
    <row r="581" spans="1:9" ht="54">
      <c r="A581" s="389" t="s">
        <v>11728</v>
      </c>
      <c r="B581" s="390" t="s">
        <v>11292</v>
      </c>
      <c r="C581" s="390" t="s">
        <v>11585</v>
      </c>
      <c r="D581" s="390" t="s">
        <v>11719</v>
      </c>
      <c r="E581" s="390" t="s">
        <v>11729</v>
      </c>
      <c r="F581" s="390" t="s">
        <v>10559</v>
      </c>
      <c r="G581" s="390" t="s">
        <v>10559</v>
      </c>
      <c r="H581" s="390" t="s">
        <v>10559</v>
      </c>
      <c r="I581" s="390" t="s">
        <v>11729</v>
      </c>
    </row>
    <row r="582" spans="1:9" ht="40.5">
      <c r="A582" s="389" t="s">
        <v>11730</v>
      </c>
      <c r="B582" s="390" t="s">
        <v>11292</v>
      </c>
      <c r="C582" s="390" t="s">
        <v>11585</v>
      </c>
      <c r="D582" s="390" t="s">
        <v>11731</v>
      </c>
      <c r="E582" s="390" t="s">
        <v>10559</v>
      </c>
      <c r="F582" s="390" t="s">
        <v>10559</v>
      </c>
      <c r="G582" s="390" t="s">
        <v>10559</v>
      </c>
      <c r="H582" s="390" t="s">
        <v>10559</v>
      </c>
      <c r="I582" s="390" t="s">
        <v>11731</v>
      </c>
    </row>
    <row r="583" spans="1:9" ht="67.5">
      <c r="A583" s="389" t="s">
        <v>11732</v>
      </c>
      <c r="B583" s="390" t="s">
        <v>11292</v>
      </c>
      <c r="C583" s="390" t="s">
        <v>11585</v>
      </c>
      <c r="D583" s="390" t="s">
        <v>11731</v>
      </c>
      <c r="E583" s="390" t="s">
        <v>11733</v>
      </c>
      <c r="F583" s="390" t="s">
        <v>10559</v>
      </c>
      <c r="G583" s="390" t="s">
        <v>10559</v>
      </c>
      <c r="H583" s="390" t="s">
        <v>10559</v>
      </c>
      <c r="I583" s="390" t="s">
        <v>11733</v>
      </c>
    </row>
    <row r="584" spans="1:9" ht="67.5">
      <c r="A584" s="389" t="s">
        <v>11734</v>
      </c>
      <c r="B584" s="390" t="s">
        <v>11292</v>
      </c>
      <c r="C584" s="390" t="s">
        <v>11585</v>
      </c>
      <c r="D584" s="390" t="s">
        <v>11731</v>
      </c>
      <c r="E584" s="390" t="s">
        <v>11733</v>
      </c>
      <c r="F584" s="390" t="s">
        <v>11735</v>
      </c>
      <c r="G584" s="390" t="s">
        <v>10559</v>
      </c>
      <c r="H584" s="390" t="s">
        <v>10559</v>
      </c>
      <c r="I584" s="390" t="s">
        <v>11735</v>
      </c>
    </row>
    <row r="585" spans="1:9" ht="67.5">
      <c r="A585" s="389" t="s">
        <v>11736</v>
      </c>
      <c r="B585" s="390" t="s">
        <v>11292</v>
      </c>
      <c r="C585" s="390" t="s">
        <v>11585</v>
      </c>
      <c r="D585" s="390" t="s">
        <v>11731</v>
      </c>
      <c r="E585" s="390" t="s">
        <v>11733</v>
      </c>
      <c r="F585" s="390" t="s">
        <v>11737</v>
      </c>
      <c r="G585" s="390" t="s">
        <v>10559</v>
      </c>
      <c r="H585" s="390" t="s">
        <v>10559</v>
      </c>
      <c r="I585" s="390" t="s">
        <v>11737</v>
      </c>
    </row>
    <row r="586" spans="1:9" ht="67.5">
      <c r="A586" s="389" t="s">
        <v>11738</v>
      </c>
      <c r="B586" s="390" t="s">
        <v>11292</v>
      </c>
      <c r="C586" s="390" t="s">
        <v>11585</v>
      </c>
      <c r="D586" s="390" t="s">
        <v>11731</v>
      </c>
      <c r="E586" s="390" t="s">
        <v>11733</v>
      </c>
      <c r="F586" s="390" t="s">
        <v>11739</v>
      </c>
      <c r="G586" s="390" t="s">
        <v>10559</v>
      </c>
      <c r="H586" s="390" t="s">
        <v>10559</v>
      </c>
      <c r="I586" s="390" t="s">
        <v>11739</v>
      </c>
    </row>
    <row r="587" spans="1:9" ht="94.5">
      <c r="A587" s="389" t="s">
        <v>11740</v>
      </c>
      <c r="B587" s="390" t="s">
        <v>11292</v>
      </c>
      <c r="C587" s="390" t="s">
        <v>11585</v>
      </c>
      <c r="D587" s="390" t="s">
        <v>11731</v>
      </c>
      <c r="E587" s="390" t="s">
        <v>11741</v>
      </c>
      <c r="F587" s="390" t="s">
        <v>10559</v>
      </c>
      <c r="G587" s="390" t="s">
        <v>10559</v>
      </c>
      <c r="H587" s="390" t="s">
        <v>10559</v>
      </c>
      <c r="I587" s="390" t="s">
        <v>11741</v>
      </c>
    </row>
    <row r="588" spans="1:9" ht="81">
      <c r="A588" s="389" t="s">
        <v>11742</v>
      </c>
      <c r="B588" s="390" t="s">
        <v>11292</v>
      </c>
      <c r="C588" s="390" t="s">
        <v>11585</v>
      </c>
      <c r="D588" s="390" t="s">
        <v>11731</v>
      </c>
      <c r="E588" s="390" t="s">
        <v>11743</v>
      </c>
      <c r="F588" s="390" t="s">
        <v>10559</v>
      </c>
      <c r="G588" s="390" t="s">
        <v>10559</v>
      </c>
      <c r="H588" s="390" t="s">
        <v>10559</v>
      </c>
      <c r="I588" s="390" t="s">
        <v>11743</v>
      </c>
    </row>
    <row r="589" spans="1:9" ht="81">
      <c r="A589" s="389" t="s">
        <v>11744</v>
      </c>
      <c r="B589" s="390" t="s">
        <v>11292</v>
      </c>
      <c r="C589" s="390" t="s">
        <v>11585</v>
      </c>
      <c r="D589" s="390" t="s">
        <v>11731</v>
      </c>
      <c r="E589" s="390" t="s">
        <v>11743</v>
      </c>
      <c r="F589" s="390" t="s">
        <v>11745</v>
      </c>
      <c r="G589" s="390" t="s">
        <v>10559</v>
      </c>
      <c r="H589" s="390" t="s">
        <v>10559</v>
      </c>
      <c r="I589" s="390" t="s">
        <v>11745</v>
      </c>
    </row>
    <row r="590" spans="1:9" ht="81">
      <c r="A590" s="389" t="s">
        <v>11746</v>
      </c>
      <c r="B590" s="390" t="s">
        <v>11292</v>
      </c>
      <c r="C590" s="390" t="s">
        <v>11585</v>
      </c>
      <c r="D590" s="390" t="s">
        <v>11731</v>
      </c>
      <c r="E590" s="390" t="s">
        <v>11747</v>
      </c>
      <c r="F590" s="390" t="s">
        <v>10559</v>
      </c>
      <c r="G590" s="390" t="s">
        <v>10559</v>
      </c>
      <c r="H590" s="390" t="s">
        <v>10559</v>
      </c>
      <c r="I590" s="390" t="s">
        <v>11747</v>
      </c>
    </row>
    <row r="591" spans="1:9" ht="81">
      <c r="A591" s="389" t="s">
        <v>11748</v>
      </c>
      <c r="B591" s="390" t="s">
        <v>11292</v>
      </c>
      <c r="C591" s="390" t="s">
        <v>11585</v>
      </c>
      <c r="D591" s="390" t="s">
        <v>11731</v>
      </c>
      <c r="E591" s="390" t="s">
        <v>11747</v>
      </c>
      <c r="F591" s="390" t="s">
        <v>11749</v>
      </c>
      <c r="G591" s="390" t="s">
        <v>10559</v>
      </c>
      <c r="H591" s="390" t="s">
        <v>10559</v>
      </c>
      <c r="I591" s="390" t="s">
        <v>11749</v>
      </c>
    </row>
    <row r="592" spans="1:9" ht="81">
      <c r="A592" s="389" t="s">
        <v>11750</v>
      </c>
      <c r="B592" s="390" t="s">
        <v>11292</v>
      </c>
      <c r="C592" s="390" t="s">
        <v>11585</v>
      </c>
      <c r="D592" s="390" t="s">
        <v>11731</v>
      </c>
      <c r="E592" s="390" t="s">
        <v>11747</v>
      </c>
      <c r="F592" s="390" t="s">
        <v>11751</v>
      </c>
      <c r="G592" s="390" t="s">
        <v>10559</v>
      </c>
      <c r="H592" s="390" t="s">
        <v>10559</v>
      </c>
      <c r="I592" s="390" t="s">
        <v>11751</v>
      </c>
    </row>
    <row r="593" spans="1:9" ht="54">
      <c r="A593" s="389" t="s">
        <v>11752</v>
      </c>
      <c r="B593" s="390" t="s">
        <v>11292</v>
      </c>
      <c r="C593" s="390" t="s">
        <v>11585</v>
      </c>
      <c r="D593" s="390" t="s">
        <v>11753</v>
      </c>
      <c r="E593" s="390" t="s">
        <v>10559</v>
      </c>
      <c r="F593" s="390" t="s">
        <v>10559</v>
      </c>
      <c r="G593" s="390" t="s">
        <v>10559</v>
      </c>
      <c r="H593" s="390" t="s">
        <v>10559</v>
      </c>
      <c r="I593" s="390" t="s">
        <v>11753</v>
      </c>
    </row>
    <row r="594" spans="1:9" ht="54">
      <c r="A594" s="389" t="s">
        <v>11754</v>
      </c>
      <c r="B594" s="390" t="s">
        <v>11292</v>
      </c>
      <c r="C594" s="390" t="s">
        <v>11585</v>
      </c>
      <c r="D594" s="390" t="s">
        <v>11753</v>
      </c>
      <c r="E594" s="390" t="s">
        <v>11755</v>
      </c>
      <c r="F594" s="390" t="s">
        <v>10559</v>
      </c>
      <c r="G594" s="390" t="s">
        <v>10559</v>
      </c>
      <c r="H594" s="390" t="s">
        <v>10559</v>
      </c>
      <c r="I594" s="390" t="s">
        <v>11755</v>
      </c>
    </row>
    <row r="595" spans="1:9" ht="54">
      <c r="A595" s="389" t="s">
        <v>11756</v>
      </c>
      <c r="B595" s="390" t="s">
        <v>11292</v>
      </c>
      <c r="C595" s="390" t="s">
        <v>11585</v>
      </c>
      <c r="D595" s="390" t="s">
        <v>11753</v>
      </c>
      <c r="E595" s="390" t="s">
        <v>11757</v>
      </c>
      <c r="F595" s="390" t="s">
        <v>10559</v>
      </c>
      <c r="G595" s="390" t="s">
        <v>10559</v>
      </c>
      <c r="H595" s="390" t="s">
        <v>10559</v>
      </c>
      <c r="I595" s="390" t="s">
        <v>11757</v>
      </c>
    </row>
    <row r="596" spans="1:9" ht="54">
      <c r="A596" s="389" t="s">
        <v>11758</v>
      </c>
      <c r="B596" s="390" t="s">
        <v>11292</v>
      </c>
      <c r="C596" s="390" t="s">
        <v>11585</v>
      </c>
      <c r="D596" s="390" t="s">
        <v>11753</v>
      </c>
      <c r="E596" s="390" t="s">
        <v>11759</v>
      </c>
      <c r="F596" s="390" t="s">
        <v>10559</v>
      </c>
      <c r="G596" s="390" t="s">
        <v>10559</v>
      </c>
      <c r="H596" s="390" t="s">
        <v>10559</v>
      </c>
      <c r="I596" s="390" t="s">
        <v>11759</v>
      </c>
    </row>
    <row r="597" spans="1:9" ht="54">
      <c r="A597" s="389" t="s">
        <v>11760</v>
      </c>
      <c r="B597" s="390" t="s">
        <v>11292</v>
      </c>
      <c r="C597" s="390" t="s">
        <v>11585</v>
      </c>
      <c r="D597" s="390" t="s">
        <v>11753</v>
      </c>
      <c r="E597" s="390" t="s">
        <v>11761</v>
      </c>
      <c r="F597" s="390" t="s">
        <v>10559</v>
      </c>
      <c r="G597" s="390" t="s">
        <v>10559</v>
      </c>
      <c r="H597" s="390" t="s">
        <v>10559</v>
      </c>
      <c r="I597" s="390" t="s">
        <v>11761</v>
      </c>
    </row>
    <row r="598" spans="1:9" ht="27">
      <c r="A598" s="389" t="s">
        <v>11762</v>
      </c>
      <c r="B598" s="390" t="s">
        <v>11292</v>
      </c>
      <c r="C598" s="390" t="s">
        <v>11585</v>
      </c>
      <c r="D598" s="390" t="s">
        <v>11763</v>
      </c>
      <c r="E598" s="390" t="s">
        <v>10559</v>
      </c>
      <c r="F598" s="390" t="s">
        <v>10559</v>
      </c>
      <c r="G598" s="390" t="s">
        <v>10559</v>
      </c>
      <c r="H598" s="390" t="s">
        <v>10559</v>
      </c>
      <c r="I598" s="390" t="s">
        <v>11763</v>
      </c>
    </row>
    <row r="599" spans="1:9" ht="40.5">
      <c r="A599" s="389" t="s">
        <v>11764</v>
      </c>
      <c r="B599" s="390" t="s">
        <v>11292</v>
      </c>
      <c r="C599" s="390" t="s">
        <v>11585</v>
      </c>
      <c r="D599" s="390" t="s">
        <v>11763</v>
      </c>
      <c r="E599" s="390" t="s">
        <v>11765</v>
      </c>
      <c r="F599" s="390" t="s">
        <v>10559</v>
      </c>
      <c r="G599" s="390" t="s">
        <v>10559</v>
      </c>
      <c r="H599" s="390" t="s">
        <v>10559</v>
      </c>
      <c r="I599" s="390" t="s">
        <v>11765</v>
      </c>
    </row>
    <row r="600" spans="1:9" ht="40.5">
      <c r="A600" s="389" t="s">
        <v>11766</v>
      </c>
      <c r="B600" s="390" t="s">
        <v>11292</v>
      </c>
      <c r="C600" s="390" t="s">
        <v>11585</v>
      </c>
      <c r="D600" s="390" t="s">
        <v>11763</v>
      </c>
      <c r="E600" s="390" t="s">
        <v>11767</v>
      </c>
      <c r="F600" s="390" t="s">
        <v>10559</v>
      </c>
      <c r="G600" s="390" t="s">
        <v>10559</v>
      </c>
      <c r="H600" s="390" t="s">
        <v>10559</v>
      </c>
      <c r="I600" s="390" t="s">
        <v>11767</v>
      </c>
    </row>
    <row r="601" spans="1:9" ht="27">
      <c r="A601" s="389" t="s">
        <v>11768</v>
      </c>
      <c r="B601" s="390" t="s">
        <v>11292</v>
      </c>
      <c r="C601" s="390" t="s">
        <v>11585</v>
      </c>
      <c r="D601" s="390" t="s">
        <v>11763</v>
      </c>
      <c r="E601" s="390" t="s">
        <v>11769</v>
      </c>
      <c r="F601" s="390" t="s">
        <v>10559</v>
      </c>
      <c r="G601" s="390" t="s">
        <v>10559</v>
      </c>
      <c r="H601" s="390" t="s">
        <v>10559</v>
      </c>
      <c r="I601" s="390" t="s">
        <v>11769</v>
      </c>
    </row>
    <row r="602" spans="1:9" ht="27">
      <c r="A602" s="389" t="s">
        <v>11770</v>
      </c>
      <c r="B602" s="390" t="s">
        <v>11292</v>
      </c>
      <c r="C602" s="390" t="s">
        <v>11585</v>
      </c>
      <c r="D602" s="390" t="s">
        <v>11763</v>
      </c>
      <c r="E602" s="390" t="s">
        <v>11771</v>
      </c>
      <c r="F602" s="390" t="s">
        <v>10559</v>
      </c>
      <c r="G602" s="390" t="s">
        <v>10559</v>
      </c>
      <c r="H602" s="390" t="s">
        <v>10559</v>
      </c>
      <c r="I602" s="390" t="s">
        <v>11771</v>
      </c>
    </row>
    <row r="603" spans="1:9" ht="40.5">
      <c r="A603" s="389" t="s">
        <v>11772</v>
      </c>
      <c r="B603" s="390" t="s">
        <v>11292</v>
      </c>
      <c r="C603" s="390" t="s">
        <v>11585</v>
      </c>
      <c r="D603" s="390" t="s">
        <v>11763</v>
      </c>
      <c r="E603" s="390" t="s">
        <v>11771</v>
      </c>
      <c r="F603" s="390" t="s">
        <v>11773</v>
      </c>
      <c r="G603" s="390" t="s">
        <v>10559</v>
      </c>
      <c r="H603" s="390" t="s">
        <v>10559</v>
      </c>
      <c r="I603" s="390" t="s">
        <v>11773</v>
      </c>
    </row>
    <row r="604" spans="1:9" ht="40.5">
      <c r="A604" s="389" t="s">
        <v>11774</v>
      </c>
      <c r="B604" s="390" t="s">
        <v>11292</v>
      </c>
      <c r="C604" s="390" t="s">
        <v>11585</v>
      </c>
      <c r="D604" s="390" t="s">
        <v>11763</v>
      </c>
      <c r="E604" s="390" t="s">
        <v>11775</v>
      </c>
      <c r="F604" s="390" t="s">
        <v>10559</v>
      </c>
      <c r="G604" s="390" t="s">
        <v>10559</v>
      </c>
      <c r="H604" s="390" t="s">
        <v>10559</v>
      </c>
      <c r="I604" s="390" t="s">
        <v>11775</v>
      </c>
    </row>
    <row r="605" spans="1:9" ht="27">
      <c r="A605" s="389" t="s">
        <v>11776</v>
      </c>
      <c r="B605" s="390" t="s">
        <v>11292</v>
      </c>
      <c r="C605" s="390" t="s">
        <v>11585</v>
      </c>
      <c r="D605" s="390" t="s">
        <v>11763</v>
      </c>
      <c r="E605" s="390" t="s">
        <v>11777</v>
      </c>
      <c r="F605" s="390" t="s">
        <v>10559</v>
      </c>
      <c r="G605" s="390" t="s">
        <v>10559</v>
      </c>
      <c r="H605" s="390" t="s">
        <v>10559</v>
      </c>
      <c r="I605" s="390" t="s">
        <v>11777</v>
      </c>
    </row>
    <row r="606" spans="1:9" ht="40.5">
      <c r="A606" s="389" t="s">
        <v>11778</v>
      </c>
      <c r="B606" s="390" t="s">
        <v>11292</v>
      </c>
      <c r="C606" s="390" t="s">
        <v>11585</v>
      </c>
      <c r="D606" s="390" t="s">
        <v>11763</v>
      </c>
      <c r="E606" s="390" t="s">
        <v>11777</v>
      </c>
      <c r="F606" s="390" t="s">
        <v>11779</v>
      </c>
      <c r="G606" s="390" t="s">
        <v>10559</v>
      </c>
      <c r="H606" s="390" t="s">
        <v>10559</v>
      </c>
      <c r="I606" s="390" t="s">
        <v>11779</v>
      </c>
    </row>
    <row r="607" spans="1:9" ht="27">
      <c r="A607" s="389" t="s">
        <v>11780</v>
      </c>
      <c r="B607" s="390" t="s">
        <v>11292</v>
      </c>
      <c r="C607" s="390" t="s">
        <v>11585</v>
      </c>
      <c r="D607" s="390" t="s">
        <v>11763</v>
      </c>
      <c r="E607" s="390" t="s">
        <v>11781</v>
      </c>
      <c r="F607" s="390" t="s">
        <v>10559</v>
      </c>
      <c r="G607" s="390" t="s">
        <v>10559</v>
      </c>
      <c r="H607" s="390" t="s">
        <v>10559</v>
      </c>
      <c r="I607" s="390" t="s">
        <v>11781</v>
      </c>
    </row>
    <row r="608" spans="1:9" ht="27">
      <c r="A608" s="389" t="s">
        <v>11782</v>
      </c>
      <c r="B608" s="390" t="s">
        <v>11292</v>
      </c>
      <c r="C608" s="390" t="s">
        <v>11585</v>
      </c>
      <c r="D608" s="390" t="s">
        <v>11763</v>
      </c>
      <c r="E608" s="390" t="s">
        <v>11781</v>
      </c>
      <c r="F608" s="390" t="s">
        <v>11783</v>
      </c>
      <c r="G608" s="390" t="s">
        <v>10559</v>
      </c>
      <c r="H608" s="390" t="s">
        <v>10559</v>
      </c>
      <c r="I608" s="390" t="s">
        <v>11783</v>
      </c>
    </row>
    <row r="609" spans="1:9" ht="40.5">
      <c r="A609" s="389" t="s">
        <v>11784</v>
      </c>
      <c r="B609" s="390" t="s">
        <v>11292</v>
      </c>
      <c r="C609" s="390" t="s">
        <v>11585</v>
      </c>
      <c r="D609" s="390" t="s">
        <v>11763</v>
      </c>
      <c r="E609" s="390" t="s">
        <v>11781</v>
      </c>
      <c r="F609" s="390" t="s">
        <v>11785</v>
      </c>
      <c r="G609" s="390" t="s">
        <v>10559</v>
      </c>
      <c r="H609" s="390" t="s">
        <v>10559</v>
      </c>
      <c r="I609" s="390" t="s">
        <v>11785</v>
      </c>
    </row>
    <row r="610" spans="1:9" ht="27">
      <c r="A610" s="389" t="s">
        <v>11786</v>
      </c>
      <c r="B610" s="390" t="s">
        <v>11292</v>
      </c>
      <c r="C610" s="390" t="s">
        <v>11787</v>
      </c>
      <c r="D610" s="390" t="s">
        <v>10559</v>
      </c>
      <c r="E610" s="390" t="s">
        <v>10559</v>
      </c>
      <c r="F610" s="390" t="s">
        <v>10559</v>
      </c>
      <c r="G610" s="390" t="s">
        <v>10559</v>
      </c>
      <c r="H610" s="390" t="s">
        <v>10559</v>
      </c>
      <c r="I610" s="390" t="s">
        <v>11787</v>
      </c>
    </row>
    <row r="611" spans="1:9" ht="27">
      <c r="A611" s="389" t="s">
        <v>11788</v>
      </c>
      <c r="B611" s="390" t="s">
        <v>11292</v>
      </c>
      <c r="C611" s="390" t="s">
        <v>11787</v>
      </c>
      <c r="D611" s="390" t="s">
        <v>11789</v>
      </c>
      <c r="E611" s="390" t="s">
        <v>10559</v>
      </c>
      <c r="F611" s="390" t="s">
        <v>10559</v>
      </c>
      <c r="G611" s="390" t="s">
        <v>10559</v>
      </c>
      <c r="H611" s="390" t="s">
        <v>10559</v>
      </c>
      <c r="I611" s="390" t="s">
        <v>11789</v>
      </c>
    </row>
    <row r="612" spans="1:9" ht="27">
      <c r="A612" s="389" t="s">
        <v>11790</v>
      </c>
      <c r="B612" s="390" t="s">
        <v>11292</v>
      </c>
      <c r="C612" s="390" t="s">
        <v>11787</v>
      </c>
      <c r="D612" s="390" t="s">
        <v>11791</v>
      </c>
      <c r="E612" s="390" t="s">
        <v>10559</v>
      </c>
      <c r="F612" s="390" t="s">
        <v>10559</v>
      </c>
      <c r="G612" s="390" t="s">
        <v>10559</v>
      </c>
      <c r="H612" s="390" t="s">
        <v>10559</v>
      </c>
      <c r="I612" s="390" t="s">
        <v>11791</v>
      </c>
    </row>
    <row r="613" spans="1:9" ht="40.5">
      <c r="A613" s="389" t="s">
        <v>11792</v>
      </c>
      <c r="B613" s="390" t="s">
        <v>11292</v>
      </c>
      <c r="C613" s="390" t="s">
        <v>11787</v>
      </c>
      <c r="D613" s="390" t="s">
        <v>11793</v>
      </c>
      <c r="E613" s="390" t="s">
        <v>10559</v>
      </c>
      <c r="F613" s="390" t="s">
        <v>10559</v>
      </c>
      <c r="G613" s="390" t="s">
        <v>10559</v>
      </c>
      <c r="H613" s="390" t="s">
        <v>10559</v>
      </c>
      <c r="I613" s="390" t="s">
        <v>11793</v>
      </c>
    </row>
    <row r="614" spans="1:9" ht="40.5">
      <c r="A614" s="389" t="s">
        <v>11794</v>
      </c>
      <c r="B614" s="390" t="s">
        <v>11292</v>
      </c>
      <c r="C614" s="390" t="s">
        <v>11787</v>
      </c>
      <c r="D614" s="390" t="s">
        <v>11793</v>
      </c>
      <c r="E614" s="390" t="s">
        <v>11795</v>
      </c>
      <c r="F614" s="390" t="s">
        <v>10559</v>
      </c>
      <c r="G614" s="390" t="s">
        <v>10559</v>
      </c>
      <c r="H614" s="390" t="s">
        <v>10559</v>
      </c>
      <c r="I614" s="390" t="s">
        <v>11795</v>
      </c>
    </row>
    <row r="615" spans="1:9" ht="40.5">
      <c r="A615" s="389" t="s">
        <v>11796</v>
      </c>
      <c r="B615" s="390" t="s">
        <v>11292</v>
      </c>
      <c r="C615" s="390" t="s">
        <v>11787</v>
      </c>
      <c r="D615" s="390" t="s">
        <v>11793</v>
      </c>
      <c r="E615" s="390" t="s">
        <v>11797</v>
      </c>
      <c r="F615" s="390" t="s">
        <v>10559</v>
      </c>
      <c r="G615" s="390" t="s">
        <v>10559</v>
      </c>
      <c r="H615" s="390" t="s">
        <v>10559</v>
      </c>
      <c r="I615" s="390" t="s">
        <v>11797</v>
      </c>
    </row>
    <row r="616" spans="1:9" ht="40.5">
      <c r="A616" s="389" t="s">
        <v>11798</v>
      </c>
      <c r="B616" s="390" t="s">
        <v>11292</v>
      </c>
      <c r="C616" s="390" t="s">
        <v>11787</v>
      </c>
      <c r="D616" s="390" t="s">
        <v>11793</v>
      </c>
      <c r="E616" s="390" t="s">
        <v>11799</v>
      </c>
      <c r="F616" s="390" t="s">
        <v>10559</v>
      </c>
      <c r="G616" s="390" t="s">
        <v>10559</v>
      </c>
      <c r="H616" s="390" t="s">
        <v>10559</v>
      </c>
      <c r="I616" s="390" t="s">
        <v>11799</v>
      </c>
    </row>
    <row r="617" spans="1:9" ht="40.5">
      <c r="A617" s="389" t="s">
        <v>11800</v>
      </c>
      <c r="B617" s="390" t="s">
        <v>11292</v>
      </c>
      <c r="C617" s="390" t="s">
        <v>11787</v>
      </c>
      <c r="D617" s="390" t="s">
        <v>11793</v>
      </c>
      <c r="E617" s="390" t="s">
        <v>11801</v>
      </c>
      <c r="F617" s="390" t="s">
        <v>10559</v>
      </c>
      <c r="G617" s="390" t="s">
        <v>10559</v>
      </c>
      <c r="H617" s="390" t="s">
        <v>10559</v>
      </c>
      <c r="I617" s="390" t="s">
        <v>11801</v>
      </c>
    </row>
    <row r="618" spans="1:9" ht="54">
      <c r="A618" s="389" t="s">
        <v>11802</v>
      </c>
      <c r="B618" s="390" t="s">
        <v>11292</v>
      </c>
      <c r="C618" s="390" t="s">
        <v>11787</v>
      </c>
      <c r="D618" s="390" t="s">
        <v>11793</v>
      </c>
      <c r="E618" s="390" t="s">
        <v>11801</v>
      </c>
      <c r="F618" s="390" t="s">
        <v>11803</v>
      </c>
      <c r="G618" s="390" t="s">
        <v>10559</v>
      </c>
      <c r="H618" s="390" t="s">
        <v>10559</v>
      </c>
      <c r="I618" s="390" t="s">
        <v>11803</v>
      </c>
    </row>
    <row r="619" spans="1:9" ht="40.5">
      <c r="A619" s="389" t="s">
        <v>11804</v>
      </c>
      <c r="B619" s="390" t="s">
        <v>11292</v>
      </c>
      <c r="C619" s="390" t="s">
        <v>11787</v>
      </c>
      <c r="D619" s="390" t="s">
        <v>11793</v>
      </c>
      <c r="E619" s="390" t="s">
        <v>11805</v>
      </c>
      <c r="F619" s="390" t="s">
        <v>10559</v>
      </c>
      <c r="G619" s="390" t="s">
        <v>10559</v>
      </c>
      <c r="H619" s="390" t="s">
        <v>10559</v>
      </c>
      <c r="I619" s="390" t="s">
        <v>11805</v>
      </c>
    </row>
    <row r="620" spans="1:9" ht="40.5">
      <c r="A620" s="389" t="s">
        <v>11806</v>
      </c>
      <c r="B620" s="390" t="s">
        <v>11292</v>
      </c>
      <c r="C620" s="390" t="s">
        <v>11787</v>
      </c>
      <c r="D620" s="390" t="s">
        <v>11793</v>
      </c>
      <c r="E620" s="390" t="s">
        <v>11807</v>
      </c>
      <c r="F620" s="390" t="s">
        <v>10559</v>
      </c>
      <c r="G620" s="390" t="s">
        <v>10559</v>
      </c>
      <c r="H620" s="390" t="s">
        <v>10559</v>
      </c>
      <c r="I620" s="390" t="s">
        <v>11807</v>
      </c>
    </row>
    <row r="621" spans="1:9" ht="40.5">
      <c r="A621" s="389" t="s">
        <v>11808</v>
      </c>
      <c r="B621" s="390" t="s">
        <v>11292</v>
      </c>
      <c r="C621" s="390" t="s">
        <v>11787</v>
      </c>
      <c r="D621" s="390" t="s">
        <v>11793</v>
      </c>
      <c r="E621" s="390" t="s">
        <v>11809</v>
      </c>
      <c r="F621" s="390" t="s">
        <v>10559</v>
      </c>
      <c r="G621" s="390" t="s">
        <v>10559</v>
      </c>
      <c r="H621" s="390" t="s">
        <v>10559</v>
      </c>
      <c r="I621" s="390" t="s">
        <v>11809</v>
      </c>
    </row>
    <row r="622" spans="1:9" ht="40.5">
      <c r="A622" s="389" t="s">
        <v>11810</v>
      </c>
      <c r="B622" s="390" t="s">
        <v>11292</v>
      </c>
      <c r="C622" s="390" t="s">
        <v>11787</v>
      </c>
      <c r="D622" s="390" t="s">
        <v>11793</v>
      </c>
      <c r="E622" s="390" t="s">
        <v>11811</v>
      </c>
      <c r="F622" s="390" t="s">
        <v>10559</v>
      </c>
      <c r="G622" s="390" t="s">
        <v>10559</v>
      </c>
      <c r="H622" s="390" t="s">
        <v>10559</v>
      </c>
      <c r="I622" s="390" t="s">
        <v>11811</v>
      </c>
    </row>
    <row r="623" spans="1:9" ht="40.5">
      <c r="A623" s="389" t="s">
        <v>11812</v>
      </c>
      <c r="B623" s="390" t="s">
        <v>11292</v>
      </c>
      <c r="C623" s="390" t="s">
        <v>11787</v>
      </c>
      <c r="D623" s="390" t="s">
        <v>11793</v>
      </c>
      <c r="E623" s="390" t="s">
        <v>11811</v>
      </c>
      <c r="F623" s="390" t="s">
        <v>11813</v>
      </c>
      <c r="G623" s="390" t="s">
        <v>10559</v>
      </c>
      <c r="H623" s="390" t="s">
        <v>10559</v>
      </c>
      <c r="I623" s="390" t="s">
        <v>11813</v>
      </c>
    </row>
    <row r="624" spans="1:9" ht="40.5">
      <c r="A624" s="389" t="s">
        <v>11814</v>
      </c>
      <c r="B624" s="390" t="s">
        <v>11292</v>
      </c>
      <c r="C624" s="390" t="s">
        <v>11787</v>
      </c>
      <c r="D624" s="390" t="s">
        <v>11793</v>
      </c>
      <c r="E624" s="390" t="s">
        <v>11811</v>
      </c>
      <c r="F624" s="390" t="s">
        <v>11815</v>
      </c>
      <c r="G624" s="390" t="s">
        <v>10559</v>
      </c>
      <c r="H624" s="390" t="s">
        <v>10559</v>
      </c>
      <c r="I624" s="390" t="s">
        <v>11815</v>
      </c>
    </row>
    <row r="625" spans="1:9" ht="40.5">
      <c r="A625" s="389" t="s">
        <v>11816</v>
      </c>
      <c r="B625" s="390" t="s">
        <v>11292</v>
      </c>
      <c r="C625" s="390" t="s">
        <v>11787</v>
      </c>
      <c r="D625" s="390" t="s">
        <v>11817</v>
      </c>
      <c r="E625" s="390" t="s">
        <v>10559</v>
      </c>
      <c r="F625" s="390" t="s">
        <v>10559</v>
      </c>
      <c r="G625" s="390" t="s">
        <v>10559</v>
      </c>
      <c r="H625" s="390" t="s">
        <v>10559</v>
      </c>
      <c r="I625" s="390" t="s">
        <v>11817</v>
      </c>
    </row>
    <row r="626" spans="1:9" ht="27">
      <c r="A626" s="389" t="s">
        <v>11818</v>
      </c>
      <c r="B626" s="390" t="s">
        <v>11819</v>
      </c>
      <c r="C626" s="390" t="s">
        <v>10559</v>
      </c>
      <c r="D626" s="390" t="s">
        <v>10559</v>
      </c>
      <c r="E626" s="390" t="s">
        <v>10559</v>
      </c>
      <c r="F626" s="390" t="s">
        <v>10559</v>
      </c>
      <c r="G626" s="390" t="s">
        <v>10559</v>
      </c>
      <c r="H626" s="390" t="s">
        <v>10559</v>
      </c>
      <c r="I626" s="390" t="s">
        <v>11820</v>
      </c>
    </row>
    <row r="627" spans="1:9" ht="27">
      <c r="A627" s="389" t="s">
        <v>11821</v>
      </c>
      <c r="B627" s="390" t="s">
        <v>11819</v>
      </c>
      <c r="C627" s="390" t="s">
        <v>11822</v>
      </c>
      <c r="D627" s="390" t="s">
        <v>10559</v>
      </c>
      <c r="E627" s="390" t="s">
        <v>10559</v>
      </c>
      <c r="F627" s="390" t="s">
        <v>10559</v>
      </c>
      <c r="G627" s="390" t="s">
        <v>10559</v>
      </c>
      <c r="H627" s="390" t="s">
        <v>10559</v>
      </c>
      <c r="I627" s="390" t="s">
        <v>11822</v>
      </c>
    </row>
    <row r="628" spans="1:9" ht="27">
      <c r="A628" s="389" t="s">
        <v>11823</v>
      </c>
      <c r="B628" s="390" t="s">
        <v>11819</v>
      </c>
      <c r="C628" s="390" t="s">
        <v>11822</v>
      </c>
      <c r="D628" s="390" t="s">
        <v>11824</v>
      </c>
      <c r="E628" s="390" t="s">
        <v>10559</v>
      </c>
      <c r="F628" s="390" t="s">
        <v>10559</v>
      </c>
      <c r="G628" s="390" t="s">
        <v>10559</v>
      </c>
      <c r="H628" s="390" t="s">
        <v>10559</v>
      </c>
      <c r="I628" s="390" t="s">
        <v>11824</v>
      </c>
    </row>
    <row r="629" spans="1:9" ht="27">
      <c r="A629" s="389" t="s">
        <v>11825</v>
      </c>
      <c r="B629" s="390" t="s">
        <v>11819</v>
      </c>
      <c r="C629" s="390" t="s">
        <v>11822</v>
      </c>
      <c r="D629" s="390" t="s">
        <v>11826</v>
      </c>
      <c r="E629" s="390" t="s">
        <v>10559</v>
      </c>
      <c r="F629" s="390" t="s">
        <v>10559</v>
      </c>
      <c r="G629" s="390" t="s">
        <v>10559</v>
      </c>
      <c r="H629" s="390" t="s">
        <v>10559</v>
      </c>
      <c r="I629" s="390" t="s">
        <v>11826</v>
      </c>
    </row>
    <row r="630" spans="1:9" ht="40.5">
      <c r="A630" s="389" t="s">
        <v>11827</v>
      </c>
      <c r="B630" s="390" t="s">
        <v>11819</v>
      </c>
      <c r="C630" s="390" t="s">
        <v>11822</v>
      </c>
      <c r="D630" s="390" t="s">
        <v>11828</v>
      </c>
      <c r="E630" s="390" t="s">
        <v>10559</v>
      </c>
      <c r="F630" s="390" t="s">
        <v>10559</v>
      </c>
      <c r="G630" s="390" t="s">
        <v>10559</v>
      </c>
      <c r="H630" s="390" t="s">
        <v>10559</v>
      </c>
      <c r="I630" s="390" t="s">
        <v>11828</v>
      </c>
    </row>
    <row r="631" spans="1:9" ht="40.5">
      <c r="A631" s="389" t="s">
        <v>11829</v>
      </c>
      <c r="B631" s="390" t="s">
        <v>11819</v>
      </c>
      <c r="C631" s="390" t="s">
        <v>11822</v>
      </c>
      <c r="D631" s="390" t="s">
        <v>11830</v>
      </c>
      <c r="E631" s="390" t="s">
        <v>10559</v>
      </c>
      <c r="F631" s="390" t="s">
        <v>10559</v>
      </c>
      <c r="G631" s="390" t="s">
        <v>10559</v>
      </c>
      <c r="H631" s="390" t="s">
        <v>10559</v>
      </c>
      <c r="I631" s="390" t="s">
        <v>11830</v>
      </c>
    </row>
    <row r="632" spans="1:9" ht="27">
      <c r="A632" s="389" t="s">
        <v>11831</v>
      </c>
      <c r="B632" s="390" t="s">
        <v>11819</v>
      </c>
      <c r="C632" s="390" t="s">
        <v>11822</v>
      </c>
      <c r="D632" s="390" t="s">
        <v>11832</v>
      </c>
      <c r="E632" s="390" t="s">
        <v>10559</v>
      </c>
      <c r="F632" s="390" t="s">
        <v>10559</v>
      </c>
      <c r="G632" s="390" t="s">
        <v>10559</v>
      </c>
      <c r="H632" s="390" t="s">
        <v>10559</v>
      </c>
      <c r="I632" s="390" t="s">
        <v>11832</v>
      </c>
    </row>
    <row r="633" spans="1:9" ht="27">
      <c r="A633" s="389" t="s">
        <v>11833</v>
      </c>
      <c r="B633" s="390" t="s">
        <v>11819</v>
      </c>
      <c r="C633" s="390" t="s">
        <v>11822</v>
      </c>
      <c r="D633" s="390" t="s">
        <v>11832</v>
      </c>
      <c r="E633" s="390" t="s">
        <v>11834</v>
      </c>
      <c r="F633" s="390" t="s">
        <v>10559</v>
      </c>
      <c r="G633" s="390" t="s">
        <v>10559</v>
      </c>
      <c r="H633" s="390" t="s">
        <v>10559</v>
      </c>
      <c r="I633" s="390" t="s">
        <v>11834</v>
      </c>
    </row>
    <row r="634" spans="1:9" ht="27">
      <c r="A634" s="389" t="s">
        <v>11835</v>
      </c>
      <c r="B634" s="390" t="s">
        <v>11819</v>
      </c>
      <c r="C634" s="390" t="s">
        <v>11822</v>
      </c>
      <c r="D634" s="390" t="s">
        <v>11836</v>
      </c>
      <c r="E634" s="390" t="s">
        <v>10559</v>
      </c>
      <c r="F634" s="390" t="s">
        <v>10559</v>
      </c>
      <c r="G634" s="390" t="s">
        <v>10559</v>
      </c>
      <c r="H634" s="390" t="s">
        <v>10559</v>
      </c>
      <c r="I634" s="390" t="s">
        <v>11836</v>
      </c>
    </row>
    <row r="635" spans="1:9" ht="27">
      <c r="A635" s="389" t="s">
        <v>11837</v>
      </c>
      <c r="B635" s="390" t="s">
        <v>11819</v>
      </c>
      <c r="C635" s="390" t="s">
        <v>11822</v>
      </c>
      <c r="D635" s="390" t="s">
        <v>11838</v>
      </c>
      <c r="E635" s="390" t="s">
        <v>10559</v>
      </c>
      <c r="F635" s="390" t="s">
        <v>10559</v>
      </c>
      <c r="G635" s="390" t="s">
        <v>10559</v>
      </c>
      <c r="H635" s="390" t="s">
        <v>10559</v>
      </c>
      <c r="I635" s="390" t="s">
        <v>11838</v>
      </c>
    </row>
    <row r="636" spans="1:9" ht="27">
      <c r="A636" s="389" t="s">
        <v>11839</v>
      </c>
      <c r="B636" s="390" t="s">
        <v>11819</v>
      </c>
      <c r="C636" s="390" t="s">
        <v>11840</v>
      </c>
      <c r="D636" s="390" t="s">
        <v>10559</v>
      </c>
      <c r="E636" s="390" t="s">
        <v>10559</v>
      </c>
      <c r="F636" s="390" t="s">
        <v>10559</v>
      </c>
      <c r="G636" s="390" t="s">
        <v>10559</v>
      </c>
      <c r="H636" s="390" t="s">
        <v>10559</v>
      </c>
      <c r="I636" s="390" t="s">
        <v>11840</v>
      </c>
    </row>
    <row r="637" spans="1:9" ht="27">
      <c r="A637" s="389" t="s">
        <v>11841</v>
      </c>
      <c r="B637" s="390" t="s">
        <v>11819</v>
      </c>
      <c r="C637" s="390" t="s">
        <v>11842</v>
      </c>
      <c r="D637" s="390" t="s">
        <v>10559</v>
      </c>
      <c r="E637" s="390" t="s">
        <v>10559</v>
      </c>
      <c r="F637" s="390" t="s">
        <v>10559</v>
      </c>
      <c r="G637" s="390" t="s">
        <v>10559</v>
      </c>
      <c r="H637" s="390" t="s">
        <v>10559</v>
      </c>
      <c r="I637" s="390" t="s">
        <v>11842</v>
      </c>
    </row>
    <row r="638" spans="1:9" ht="54">
      <c r="A638" s="389" t="s">
        <v>11843</v>
      </c>
      <c r="B638" s="390" t="s">
        <v>11819</v>
      </c>
      <c r="C638" s="390" t="s">
        <v>11842</v>
      </c>
      <c r="D638" s="390" t="s">
        <v>11844</v>
      </c>
      <c r="E638" s="390" t="s">
        <v>10559</v>
      </c>
      <c r="F638" s="390" t="s">
        <v>10559</v>
      </c>
      <c r="G638" s="390" t="s">
        <v>10559</v>
      </c>
      <c r="H638" s="390" t="s">
        <v>10559</v>
      </c>
      <c r="I638" s="390" t="s">
        <v>11844</v>
      </c>
    </row>
    <row r="639" spans="1:9" ht="40.5">
      <c r="A639" s="389" t="s">
        <v>11845</v>
      </c>
      <c r="B639" s="390" t="s">
        <v>11819</v>
      </c>
      <c r="C639" s="390" t="s">
        <v>11842</v>
      </c>
      <c r="D639" s="390" t="s">
        <v>11846</v>
      </c>
      <c r="E639" s="390" t="s">
        <v>10559</v>
      </c>
      <c r="F639" s="390" t="s">
        <v>10559</v>
      </c>
      <c r="G639" s="390" t="s">
        <v>10559</v>
      </c>
      <c r="H639" s="390" t="s">
        <v>10559</v>
      </c>
      <c r="I639" s="390" t="s">
        <v>11846</v>
      </c>
    </row>
    <row r="640" spans="1:9" ht="27">
      <c r="A640" s="389" t="s">
        <v>11847</v>
      </c>
      <c r="B640" s="390" t="s">
        <v>11819</v>
      </c>
      <c r="C640" s="390" t="s">
        <v>11842</v>
      </c>
      <c r="D640" s="390" t="s">
        <v>11848</v>
      </c>
      <c r="E640" s="390" t="s">
        <v>10559</v>
      </c>
      <c r="F640" s="390" t="s">
        <v>10559</v>
      </c>
      <c r="G640" s="390" t="s">
        <v>10559</v>
      </c>
      <c r="H640" s="390" t="s">
        <v>10559</v>
      </c>
      <c r="I640" s="390" t="s">
        <v>11848</v>
      </c>
    </row>
    <row r="641" spans="1:9" ht="27">
      <c r="A641" s="389" t="s">
        <v>11849</v>
      </c>
      <c r="B641" s="390" t="s">
        <v>11819</v>
      </c>
      <c r="C641" s="390" t="s">
        <v>11842</v>
      </c>
      <c r="D641" s="390" t="s">
        <v>11850</v>
      </c>
      <c r="E641" s="390" t="s">
        <v>10559</v>
      </c>
      <c r="F641" s="390" t="s">
        <v>10559</v>
      </c>
      <c r="G641" s="390" t="s">
        <v>10559</v>
      </c>
      <c r="H641" s="390" t="s">
        <v>10559</v>
      </c>
      <c r="I641" s="390" t="s">
        <v>11850</v>
      </c>
    </row>
    <row r="642" spans="1:9" ht="27">
      <c r="A642" s="389" t="s">
        <v>11851</v>
      </c>
      <c r="B642" s="390" t="s">
        <v>11819</v>
      </c>
      <c r="C642" s="390" t="s">
        <v>11842</v>
      </c>
      <c r="D642" s="390" t="s">
        <v>11852</v>
      </c>
      <c r="E642" s="390" t="s">
        <v>10559</v>
      </c>
      <c r="F642" s="390" t="s">
        <v>10559</v>
      </c>
      <c r="G642" s="390" t="s">
        <v>10559</v>
      </c>
      <c r="H642" s="390" t="s">
        <v>10559</v>
      </c>
      <c r="I642" s="390" t="s">
        <v>11852</v>
      </c>
    </row>
    <row r="643" spans="1:9" ht="27">
      <c r="A643" s="389" t="s">
        <v>11853</v>
      </c>
      <c r="B643" s="390" t="s">
        <v>11819</v>
      </c>
      <c r="C643" s="390" t="s">
        <v>11842</v>
      </c>
      <c r="D643" s="390" t="s">
        <v>11854</v>
      </c>
      <c r="E643" s="390" t="s">
        <v>10559</v>
      </c>
      <c r="F643" s="390" t="s">
        <v>10559</v>
      </c>
      <c r="G643" s="390" t="s">
        <v>10559</v>
      </c>
      <c r="H643" s="390" t="s">
        <v>10559</v>
      </c>
      <c r="I643" s="390" t="s">
        <v>11854</v>
      </c>
    </row>
    <row r="644" spans="1:9" ht="27">
      <c r="A644" s="389" t="s">
        <v>11855</v>
      </c>
      <c r="B644" s="390" t="s">
        <v>11819</v>
      </c>
      <c r="C644" s="390" t="s">
        <v>11856</v>
      </c>
      <c r="D644" s="390" t="s">
        <v>10559</v>
      </c>
      <c r="E644" s="390" t="s">
        <v>10559</v>
      </c>
      <c r="F644" s="390" t="s">
        <v>10559</v>
      </c>
      <c r="G644" s="390" t="s">
        <v>10559</v>
      </c>
      <c r="H644" s="390" t="s">
        <v>10559</v>
      </c>
      <c r="I644" s="390" t="s">
        <v>11856</v>
      </c>
    </row>
    <row r="645" spans="1:9">
      <c r="A645" s="389" t="s">
        <v>11857</v>
      </c>
      <c r="B645" s="390" t="s">
        <v>11819</v>
      </c>
      <c r="C645" s="390" t="s">
        <v>11858</v>
      </c>
      <c r="D645" s="390" t="s">
        <v>10559</v>
      </c>
      <c r="E645" s="390" t="s">
        <v>10559</v>
      </c>
      <c r="F645" s="390" t="s">
        <v>10559</v>
      </c>
      <c r="G645" s="390" t="s">
        <v>10559</v>
      </c>
      <c r="H645" s="390" t="s">
        <v>10559</v>
      </c>
      <c r="I645" s="390" t="s">
        <v>11858</v>
      </c>
    </row>
    <row r="646" spans="1:9" ht="27">
      <c r="A646" s="389" t="s">
        <v>11859</v>
      </c>
      <c r="B646" s="390" t="s">
        <v>11819</v>
      </c>
      <c r="C646" s="390" t="s">
        <v>11858</v>
      </c>
      <c r="D646" s="390" t="s">
        <v>11860</v>
      </c>
      <c r="E646" s="390" t="s">
        <v>10559</v>
      </c>
      <c r="F646" s="390" t="s">
        <v>10559</v>
      </c>
      <c r="G646" s="390" t="s">
        <v>10559</v>
      </c>
      <c r="H646" s="390" t="s">
        <v>10559</v>
      </c>
      <c r="I646" s="390" t="s">
        <v>11860</v>
      </c>
    </row>
    <row r="647" spans="1:9">
      <c r="A647" s="389" t="s">
        <v>11861</v>
      </c>
      <c r="B647" s="390" t="s">
        <v>11819</v>
      </c>
      <c r="C647" s="390" t="s">
        <v>11862</v>
      </c>
      <c r="D647" s="390" t="s">
        <v>10559</v>
      </c>
      <c r="E647" s="390" t="s">
        <v>10559</v>
      </c>
      <c r="F647" s="390" t="s">
        <v>10559</v>
      </c>
      <c r="G647" s="390" t="s">
        <v>10559</v>
      </c>
      <c r="H647" s="390" t="s">
        <v>10559</v>
      </c>
      <c r="I647" s="390" t="s">
        <v>11862</v>
      </c>
    </row>
    <row r="648" spans="1:9" ht="27">
      <c r="A648" s="389" t="s">
        <v>11863</v>
      </c>
      <c r="B648" s="390" t="s">
        <v>11819</v>
      </c>
      <c r="C648" s="390" t="s">
        <v>11862</v>
      </c>
      <c r="D648" s="390" t="s">
        <v>11864</v>
      </c>
      <c r="E648" s="390" t="s">
        <v>10559</v>
      </c>
      <c r="F648" s="390" t="s">
        <v>10559</v>
      </c>
      <c r="G648" s="390" t="s">
        <v>10559</v>
      </c>
      <c r="H648" s="390" t="s">
        <v>10559</v>
      </c>
      <c r="I648" s="390" t="s">
        <v>11864</v>
      </c>
    </row>
    <row r="649" spans="1:9" ht="27">
      <c r="A649" s="389" t="s">
        <v>11865</v>
      </c>
      <c r="B649" s="390" t="s">
        <v>11819</v>
      </c>
      <c r="C649" s="390" t="s">
        <v>11862</v>
      </c>
      <c r="D649" s="390" t="s">
        <v>11866</v>
      </c>
      <c r="E649" s="390" t="s">
        <v>10559</v>
      </c>
      <c r="F649" s="390" t="s">
        <v>10559</v>
      </c>
      <c r="G649" s="390" t="s">
        <v>10559</v>
      </c>
      <c r="H649" s="390" t="s">
        <v>10559</v>
      </c>
      <c r="I649" s="390" t="s">
        <v>11866</v>
      </c>
    </row>
    <row r="650" spans="1:9" ht="27">
      <c r="A650" s="389" t="s">
        <v>11867</v>
      </c>
      <c r="B650" s="390" t="s">
        <v>11819</v>
      </c>
      <c r="C650" s="390" t="s">
        <v>11862</v>
      </c>
      <c r="D650" s="390" t="s">
        <v>11868</v>
      </c>
      <c r="E650" s="390" t="s">
        <v>10559</v>
      </c>
      <c r="F650" s="390" t="s">
        <v>10559</v>
      </c>
      <c r="G650" s="390" t="s">
        <v>10559</v>
      </c>
      <c r="H650" s="390" t="s">
        <v>10559</v>
      </c>
      <c r="I650" s="390" t="s">
        <v>11868</v>
      </c>
    </row>
    <row r="651" spans="1:9" ht="27">
      <c r="A651" s="389" t="s">
        <v>11869</v>
      </c>
      <c r="B651" s="390" t="s">
        <v>11819</v>
      </c>
      <c r="C651" s="390" t="s">
        <v>11862</v>
      </c>
      <c r="D651" s="390" t="s">
        <v>11870</v>
      </c>
      <c r="E651" s="390" t="s">
        <v>10559</v>
      </c>
      <c r="F651" s="390" t="s">
        <v>10559</v>
      </c>
      <c r="G651" s="390" t="s">
        <v>10559</v>
      </c>
      <c r="H651" s="390" t="s">
        <v>10559</v>
      </c>
      <c r="I651" s="390" t="s">
        <v>11870</v>
      </c>
    </row>
    <row r="652" spans="1:9" ht="54">
      <c r="A652" s="389" t="s">
        <v>11871</v>
      </c>
      <c r="B652" s="390" t="s">
        <v>11819</v>
      </c>
      <c r="C652" s="390" t="s">
        <v>11862</v>
      </c>
      <c r="D652" s="390" t="s">
        <v>11872</v>
      </c>
      <c r="E652" s="390" t="s">
        <v>10559</v>
      </c>
      <c r="F652" s="390" t="s">
        <v>10559</v>
      </c>
      <c r="G652" s="390" t="s">
        <v>10559</v>
      </c>
      <c r="H652" s="390" t="s">
        <v>10559</v>
      </c>
      <c r="I652" s="390" t="s">
        <v>11872</v>
      </c>
    </row>
    <row r="653" spans="1:9" ht="27">
      <c r="A653" s="389" t="s">
        <v>11873</v>
      </c>
      <c r="B653" s="390" t="s">
        <v>11819</v>
      </c>
      <c r="C653" s="390" t="s">
        <v>11862</v>
      </c>
      <c r="D653" s="390" t="s">
        <v>11874</v>
      </c>
      <c r="E653" s="390" t="s">
        <v>10559</v>
      </c>
      <c r="F653" s="390" t="s">
        <v>10559</v>
      </c>
      <c r="G653" s="390" t="s">
        <v>10559</v>
      </c>
      <c r="H653" s="390" t="s">
        <v>10559</v>
      </c>
      <c r="I653" s="390" t="s">
        <v>11874</v>
      </c>
    </row>
    <row r="654" spans="1:9" ht="27">
      <c r="A654" s="389" t="s">
        <v>11875</v>
      </c>
      <c r="B654" s="390" t="s">
        <v>11819</v>
      </c>
      <c r="C654" s="390" t="s">
        <v>11862</v>
      </c>
      <c r="D654" s="390" t="s">
        <v>11876</v>
      </c>
      <c r="E654" s="390" t="s">
        <v>10559</v>
      </c>
      <c r="F654" s="390" t="s">
        <v>10559</v>
      </c>
      <c r="G654" s="390" t="s">
        <v>10559</v>
      </c>
      <c r="H654" s="390" t="s">
        <v>10559</v>
      </c>
      <c r="I654" s="390" t="s">
        <v>11876</v>
      </c>
    </row>
    <row r="655" spans="1:9" ht="27">
      <c r="A655" s="389" t="s">
        <v>11877</v>
      </c>
      <c r="B655" s="390" t="s">
        <v>11819</v>
      </c>
      <c r="C655" s="390" t="s">
        <v>11862</v>
      </c>
      <c r="D655" s="390" t="s">
        <v>11878</v>
      </c>
      <c r="E655" s="390" t="s">
        <v>10559</v>
      </c>
      <c r="F655" s="390" t="s">
        <v>10559</v>
      </c>
      <c r="G655" s="390" t="s">
        <v>10559</v>
      </c>
      <c r="H655" s="390" t="s">
        <v>10559</v>
      </c>
      <c r="I655" s="390" t="s">
        <v>11878</v>
      </c>
    </row>
    <row r="656" spans="1:9" ht="27">
      <c r="A656" s="389" t="s">
        <v>11879</v>
      </c>
      <c r="B656" s="390" t="s">
        <v>11819</v>
      </c>
      <c r="C656" s="390" t="s">
        <v>11862</v>
      </c>
      <c r="D656" s="390" t="s">
        <v>11880</v>
      </c>
      <c r="E656" s="390" t="s">
        <v>10559</v>
      </c>
      <c r="F656" s="390" t="s">
        <v>10559</v>
      </c>
      <c r="G656" s="390" t="s">
        <v>10559</v>
      </c>
      <c r="H656" s="390" t="s">
        <v>10559</v>
      </c>
      <c r="I656" s="390" t="s">
        <v>11880</v>
      </c>
    </row>
    <row r="657" spans="1:9" ht="27">
      <c r="A657" s="389" t="s">
        <v>11881</v>
      </c>
      <c r="B657" s="390" t="s">
        <v>11819</v>
      </c>
      <c r="C657" s="390" t="s">
        <v>11862</v>
      </c>
      <c r="D657" s="390" t="s">
        <v>11882</v>
      </c>
      <c r="E657" s="390" t="s">
        <v>10559</v>
      </c>
      <c r="F657" s="390" t="s">
        <v>10559</v>
      </c>
      <c r="G657" s="390" t="s">
        <v>10559</v>
      </c>
      <c r="H657" s="390" t="s">
        <v>10559</v>
      </c>
      <c r="I657" s="390" t="s">
        <v>11882</v>
      </c>
    </row>
    <row r="658" spans="1:9" ht="27">
      <c r="A658" s="389" t="s">
        <v>11883</v>
      </c>
      <c r="B658" s="390" t="s">
        <v>11819</v>
      </c>
      <c r="C658" s="390" t="s">
        <v>11862</v>
      </c>
      <c r="D658" s="390" t="s">
        <v>11884</v>
      </c>
      <c r="E658" s="390" t="s">
        <v>10559</v>
      </c>
      <c r="F658" s="390" t="s">
        <v>10559</v>
      </c>
      <c r="G658" s="390" t="s">
        <v>10559</v>
      </c>
      <c r="H658" s="390" t="s">
        <v>10559</v>
      </c>
      <c r="I658" s="390" t="s">
        <v>11884</v>
      </c>
    </row>
    <row r="659" spans="1:9" ht="27">
      <c r="A659" s="389" t="s">
        <v>11885</v>
      </c>
      <c r="B659" s="390" t="s">
        <v>11819</v>
      </c>
      <c r="C659" s="390" t="s">
        <v>11862</v>
      </c>
      <c r="D659" s="390" t="s">
        <v>11886</v>
      </c>
      <c r="E659" s="390" t="s">
        <v>10559</v>
      </c>
      <c r="F659" s="390" t="s">
        <v>10559</v>
      </c>
      <c r="G659" s="390" t="s">
        <v>10559</v>
      </c>
      <c r="H659" s="390" t="s">
        <v>10559</v>
      </c>
      <c r="I659" s="390" t="s">
        <v>11886</v>
      </c>
    </row>
    <row r="660" spans="1:9" ht="27">
      <c r="A660" s="389" t="s">
        <v>11887</v>
      </c>
      <c r="B660" s="390" t="s">
        <v>11819</v>
      </c>
      <c r="C660" s="390" t="s">
        <v>11862</v>
      </c>
      <c r="D660" s="390" t="s">
        <v>11888</v>
      </c>
      <c r="E660" s="390" t="s">
        <v>10559</v>
      </c>
      <c r="F660" s="390" t="s">
        <v>10559</v>
      </c>
      <c r="G660" s="390" t="s">
        <v>10559</v>
      </c>
      <c r="H660" s="390" t="s">
        <v>10559</v>
      </c>
      <c r="I660" s="390" t="s">
        <v>11888</v>
      </c>
    </row>
    <row r="661" spans="1:9">
      <c r="A661" s="389" t="s">
        <v>11889</v>
      </c>
      <c r="B661" s="390" t="s">
        <v>11819</v>
      </c>
      <c r="C661" s="390" t="s">
        <v>11890</v>
      </c>
      <c r="D661" s="390" t="s">
        <v>10559</v>
      </c>
      <c r="E661" s="390" t="s">
        <v>10559</v>
      </c>
      <c r="F661" s="390" t="s">
        <v>10559</v>
      </c>
      <c r="G661" s="390" t="s">
        <v>10559</v>
      </c>
      <c r="H661" s="390" t="s">
        <v>10559</v>
      </c>
      <c r="I661" s="390" t="s">
        <v>11890</v>
      </c>
    </row>
    <row r="662" spans="1:9">
      <c r="A662" s="389" t="s">
        <v>11891</v>
      </c>
      <c r="B662" s="390" t="s">
        <v>11892</v>
      </c>
      <c r="C662" s="390" t="s">
        <v>10559</v>
      </c>
      <c r="D662" s="390" t="s">
        <v>10559</v>
      </c>
      <c r="E662" s="390" t="s">
        <v>10559</v>
      </c>
      <c r="F662" s="390" t="s">
        <v>10559</v>
      </c>
      <c r="G662" s="390" t="s">
        <v>10559</v>
      </c>
      <c r="H662" s="390" t="s">
        <v>10559</v>
      </c>
      <c r="I662" s="390" t="s">
        <v>11893</v>
      </c>
    </row>
    <row r="663" spans="1:9" ht="27">
      <c r="A663" s="389" t="s">
        <v>11894</v>
      </c>
      <c r="B663" s="390" t="s">
        <v>11892</v>
      </c>
      <c r="C663" s="390" t="s">
        <v>11895</v>
      </c>
      <c r="D663" s="390" t="s">
        <v>10559</v>
      </c>
      <c r="E663" s="390" t="s">
        <v>10559</v>
      </c>
      <c r="F663" s="390" t="s">
        <v>10559</v>
      </c>
      <c r="G663" s="390" t="s">
        <v>10559</v>
      </c>
      <c r="H663" s="390" t="s">
        <v>10559</v>
      </c>
      <c r="I663" s="390" t="s">
        <v>11895</v>
      </c>
    </row>
    <row r="664" spans="1:9">
      <c r="A664" s="389" t="s">
        <v>11896</v>
      </c>
      <c r="B664" s="390" t="s">
        <v>11892</v>
      </c>
      <c r="C664" s="390" t="s">
        <v>11897</v>
      </c>
      <c r="D664" s="390" t="s">
        <v>10559</v>
      </c>
      <c r="E664" s="390" t="s">
        <v>10559</v>
      </c>
      <c r="F664" s="390" t="s">
        <v>10559</v>
      </c>
      <c r="G664" s="390" t="s">
        <v>10559</v>
      </c>
      <c r="H664" s="390" t="s">
        <v>10559</v>
      </c>
      <c r="I664" s="390" t="s">
        <v>11897</v>
      </c>
    </row>
    <row r="665" spans="1:9" ht="27">
      <c r="A665" s="389" t="s">
        <v>11898</v>
      </c>
      <c r="B665" s="390" t="s">
        <v>11892</v>
      </c>
      <c r="C665" s="390" t="s">
        <v>11897</v>
      </c>
      <c r="D665" s="390" t="s">
        <v>11899</v>
      </c>
      <c r="E665" s="390" t="s">
        <v>10559</v>
      </c>
      <c r="F665" s="390" t="s">
        <v>10559</v>
      </c>
      <c r="G665" s="390" t="s">
        <v>10559</v>
      </c>
      <c r="H665" s="390" t="s">
        <v>10559</v>
      </c>
      <c r="I665" s="390" t="s">
        <v>11899</v>
      </c>
    </row>
    <row r="666" spans="1:9" ht="40.5">
      <c r="A666" s="389" t="s">
        <v>11900</v>
      </c>
      <c r="B666" s="390" t="s">
        <v>11892</v>
      </c>
      <c r="C666" s="390" t="s">
        <v>11897</v>
      </c>
      <c r="D666" s="390" t="s">
        <v>11899</v>
      </c>
      <c r="E666" s="390" t="s">
        <v>11901</v>
      </c>
      <c r="F666" s="390" t="s">
        <v>10559</v>
      </c>
      <c r="G666" s="390" t="s">
        <v>10559</v>
      </c>
      <c r="H666" s="390" t="s">
        <v>10559</v>
      </c>
      <c r="I666" s="390" t="s">
        <v>11901</v>
      </c>
    </row>
    <row r="667" spans="1:9" ht="27">
      <c r="A667" s="389" t="s">
        <v>11902</v>
      </c>
      <c r="B667" s="390" t="s">
        <v>11892</v>
      </c>
      <c r="C667" s="390" t="s">
        <v>11897</v>
      </c>
      <c r="D667" s="390" t="s">
        <v>11903</v>
      </c>
      <c r="E667" s="390" t="s">
        <v>10559</v>
      </c>
      <c r="F667" s="390" t="s">
        <v>10559</v>
      </c>
      <c r="G667" s="390" t="s">
        <v>10559</v>
      </c>
      <c r="H667" s="390" t="s">
        <v>10559</v>
      </c>
      <c r="I667" s="390" t="s">
        <v>11903</v>
      </c>
    </row>
    <row r="668" spans="1:9" ht="27">
      <c r="A668" s="389" t="s">
        <v>11904</v>
      </c>
      <c r="B668" s="390" t="s">
        <v>11892</v>
      </c>
      <c r="C668" s="390" t="s">
        <v>11897</v>
      </c>
      <c r="D668" s="390" t="s">
        <v>11903</v>
      </c>
      <c r="E668" s="390" t="s">
        <v>11905</v>
      </c>
      <c r="F668" s="390" t="s">
        <v>10559</v>
      </c>
      <c r="G668" s="390" t="s">
        <v>10559</v>
      </c>
      <c r="H668" s="390" t="s">
        <v>10559</v>
      </c>
      <c r="I668" s="390" t="s">
        <v>11905</v>
      </c>
    </row>
    <row r="669" spans="1:9" ht="40.5">
      <c r="A669" s="389" t="s">
        <v>11906</v>
      </c>
      <c r="B669" s="390" t="s">
        <v>11892</v>
      </c>
      <c r="C669" s="390" t="s">
        <v>11897</v>
      </c>
      <c r="D669" s="390" t="s">
        <v>11903</v>
      </c>
      <c r="E669" s="390" t="s">
        <v>11907</v>
      </c>
      <c r="F669" s="390" t="s">
        <v>10559</v>
      </c>
      <c r="G669" s="390" t="s">
        <v>10559</v>
      </c>
      <c r="H669" s="390" t="s">
        <v>10559</v>
      </c>
      <c r="I669" s="390" t="s">
        <v>11907</v>
      </c>
    </row>
    <row r="670" spans="1:9" ht="27">
      <c r="A670" s="389" t="s">
        <v>11908</v>
      </c>
      <c r="B670" s="390" t="s">
        <v>11892</v>
      </c>
      <c r="C670" s="390" t="s">
        <v>11897</v>
      </c>
      <c r="D670" s="390" t="s">
        <v>11903</v>
      </c>
      <c r="E670" s="390" t="s">
        <v>11909</v>
      </c>
      <c r="F670" s="390" t="s">
        <v>10559</v>
      </c>
      <c r="G670" s="390" t="s">
        <v>10559</v>
      </c>
      <c r="H670" s="390" t="s">
        <v>10559</v>
      </c>
      <c r="I670" s="390" t="s">
        <v>11909</v>
      </c>
    </row>
    <row r="671" spans="1:9" ht="27">
      <c r="A671" s="389" t="s">
        <v>11910</v>
      </c>
      <c r="B671" s="390" t="s">
        <v>11892</v>
      </c>
      <c r="C671" s="390" t="s">
        <v>11897</v>
      </c>
      <c r="D671" s="390" t="s">
        <v>11903</v>
      </c>
      <c r="E671" s="390" t="s">
        <v>11911</v>
      </c>
      <c r="F671" s="390" t="s">
        <v>10559</v>
      </c>
      <c r="G671" s="390" t="s">
        <v>10559</v>
      </c>
      <c r="H671" s="390" t="s">
        <v>10559</v>
      </c>
      <c r="I671" s="390" t="s">
        <v>11911</v>
      </c>
    </row>
    <row r="672" spans="1:9" ht="27">
      <c r="A672" s="389" t="s">
        <v>11912</v>
      </c>
      <c r="B672" s="390" t="s">
        <v>11892</v>
      </c>
      <c r="C672" s="390" t="s">
        <v>11897</v>
      </c>
      <c r="D672" s="390" t="s">
        <v>11903</v>
      </c>
      <c r="E672" s="390" t="s">
        <v>11913</v>
      </c>
      <c r="F672" s="390" t="s">
        <v>10559</v>
      </c>
      <c r="G672" s="390" t="s">
        <v>10559</v>
      </c>
      <c r="H672" s="390" t="s">
        <v>10559</v>
      </c>
      <c r="I672" s="390" t="s">
        <v>11913</v>
      </c>
    </row>
    <row r="673" spans="1:9" ht="27">
      <c r="A673" s="389" t="s">
        <v>11914</v>
      </c>
      <c r="B673" s="390" t="s">
        <v>11892</v>
      </c>
      <c r="C673" s="390" t="s">
        <v>11897</v>
      </c>
      <c r="D673" s="390" t="s">
        <v>11903</v>
      </c>
      <c r="E673" s="390" t="s">
        <v>11915</v>
      </c>
      <c r="F673" s="390" t="s">
        <v>10559</v>
      </c>
      <c r="G673" s="390" t="s">
        <v>10559</v>
      </c>
      <c r="H673" s="390" t="s">
        <v>10559</v>
      </c>
      <c r="I673" s="390" t="s">
        <v>11915</v>
      </c>
    </row>
    <row r="674" spans="1:9" ht="27">
      <c r="A674" s="389" t="s">
        <v>11916</v>
      </c>
      <c r="B674" s="390" t="s">
        <v>11892</v>
      </c>
      <c r="C674" s="390" t="s">
        <v>11897</v>
      </c>
      <c r="D674" s="390" t="s">
        <v>11903</v>
      </c>
      <c r="E674" s="390" t="s">
        <v>11917</v>
      </c>
      <c r="F674" s="390" t="s">
        <v>10559</v>
      </c>
      <c r="G674" s="390" t="s">
        <v>10559</v>
      </c>
      <c r="H674" s="390" t="s">
        <v>10559</v>
      </c>
      <c r="I674" s="390" t="s">
        <v>11917</v>
      </c>
    </row>
    <row r="675" spans="1:9" ht="40.5">
      <c r="A675" s="389" t="s">
        <v>11918</v>
      </c>
      <c r="B675" s="390" t="s">
        <v>11892</v>
      </c>
      <c r="C675" s="390" t="s">
        <v>11897</v>
      </c>
      <c r="D675" s="390" t="s">
        <v>11903</v>
      </c>
      <c r="E675" s="390" t="s">
        <v>11919</v>
      </c>
      <c r="F675" s="390" t="s">
        <v>10559</v>
      </c>
      <c r="G675" s="390" t="s">
        <v>10559</v>
      </c>
      <c r="H675" s="390" t="s">
        <v>10559</v>
      </c>
      <c r="I675" s="390" t="s">
        <v>11919</v>
      </c>
    </row>
    <row r="676" spans="1:9" ht="27">
      <c r="A676" s="389" t="s">
        <v>11920</v>
      </c>
      <c r="B676" s="390" t="s">
        <v>11892</v>
      </c>
      <c r="C676" s="390" t="s">
        <v>11897</v>
      </c>
      <c r="D676" s="390" t="s">
        <v>11903</v>
      </c>
      <c r="E676" s="390" t="s">
        <v>11921</v>
      </c>
      <c r="F676" s="390" t="s">
        <v>10559</v>
      </c>
      <c r="G676" s="390" t="s">
        <v>10559</v>
      </c>
      <c r="H676" s="390" t="s">
        <v>10559</v>
      </c>
      <c r="I676" s="390" t="s">
        <v>11921</v>
      </c>
    </row>
    <row r="677" spans="1:9" ht="27">
      <c r="A677" s="389" t="s">
        <v>11922</v>
      </c>
      <c r="B677" s="390" t="s">
        <v>11892</v>
      </c>
      <c r="C677" s="390" t="s">
        <v>11897</v>
      </c>
      <c r="D677" s="390" t="s">
        <v>11903</v>
      </c>
      <c r="E677" s="390" t="s">
        <v>11923</v>
      </c>
      <c r="F677" s="390" t="s">
        <v>10559</v>
      </c>
      <c r="G677" s="390" t="s">
        <v>10559</v>
      </c>
      <c r="H677" s="390" t="s">
        <v>10559</v>
      </c>
      <c r="I677" s="390" t="s">
        <v>11923</v>
      </c>
    </row>
    <row r="678" spans="1:9" ht="27">
      <c r="A678" s="389" t="s">
        <v>11924</v>
      </c>
      <c r="B678" s="390" t="s">
        <v>11892</v>
      </c>
      <c r="C678" s="390" t="s">
        <v>11897</v>
      </c>
      <c r="D678" s="390" t="s">
        <v>11903</v>
      </c>
      <c r="E678" s="390" t="s">
        <v>11925</v>
      </c>
      <c r="F678" s="390" t="s">
        <v>10559</v>
      </c>
      <c r="G678" s="390" t="s">
        <v>10559</v>
      </c>
      <c r="H678" s="390" t="s">
        <v>10559</v>
      </c>
      <c r="I678" s="390" t="s">
        <v>11925</v>
      </c>
    </row>
    <row r="679" spans="1:9" ht="27">
      <c r="A679" s="389" t="s">
        <v>11926</v>
      </c>
      <c r="B679" s="390" t="s">
        <v>11892</v>
      </c>
      <c r="C679" s="390" t="s">
        <v>11897</v>
      </c>
      <c r="D679" s="390" t="s">
        <v>11903</v>
      </c>
      <c r="E679" s="390" t="s">
        <v>11927</v>
      </c>
      <c r="F679" s="390" t="s">
        <v>10559</v>
      </c>
      <c r="G679" s="390" t="s">
        <v>10559</v>
      </c>
      <c r="H679" s="390" t="s">
        <v>10559</v>
      </c>
      <c r="I679" s="390" t="s">
        <v>11927</v>
      </c>
    </row>
    <row r="680" spans="1:9" ht="27">
      <c r="A680" s="389" t="s">
        <v>11928</v>
      </c>
      <c r="B680" s="390" t="s">
        <v>11892</v>
      </c>
      <c r="C680" s="390" t="s">
        <v>11897</v>
      </c>
      <c r="D680" s="390" t="s">
        <v>11903</v>
      </c>
      <c r="E680" s="390" t="s">
        <v>11929</v>
      </c>
      <c r="F680" s="390" t="s">
        <v>10559</v>
      </c>
      <c r="G680" s="390" t="s">
        <v>10559</v>
      </c>
      <c r="H680" s="390" t="s">
        <v>10559</v>
      </c>
      <c r="I680" s="390" t="s">
        <v>11929</v>
      </c>
    </row>
    <row r="681" spans="1:9" ht="27">
      <c r="A681" s="389" t="s">
        <v>11930</v>
      </c>
      <c r="B681" s="390" t="s">
        <v>11892</v>
      </c>
      <c r="C681" s="390" t="s">
        <v>11931</v>
      </c>
      <c r="D681" s="390" t="s">
        <v>10559</v>
      </c>
      <c r="E681" s="390" t="s">
        <v>10559</v>
      </c>
      <c r="F681" s="390" t="s">
        <v>10559</v>
      </c>
      <c r="G681" s="390" t="s">
        <v>10559</v>
      </c>
      <c r="H681" s="390" t="s">
        <v>10559</v>
      </c>
      <c r="I681" s="390" t="s">
        <v>11931</v>
      </c>
    </row>
    <row r="682" spans="1:9" ht="27">
      <c r="A682" s="389" t="s">
        <v>11932</v>
      </c>
      <c r="B682" s="390" t="s">
        <v>11892</v>
      </c>
      <c r="C682" s="390" t="s">
        <v>11933</v>
      </c>
      <c r="D682" s="390" t="s">
        <v>10559</v>
      </c>
      <c r="E682" s="390" t="s">
        <v>10559</v>
      </c>
      <c r="F682" s="390" t="s">
        <v>10559</v>
      </c>
      <c r="G682" s="390" t="s">
        <v>10559</v>
      </c>
      <c r="H682" s="390" t="s">
        <v>10559</v>
      </c>
      <c r="I682" s="390" t="s">
        <v>11933</v>
      </c>
    </row>
    <row r="683" spans="1:9">
      <c r="A683" s="389" t="s">
        <v>11934</v>
      </c>
      <c r="B683" s="390" t="s">
        <v>11892</v>
      </c>
      <c r="C683" s="390" t="s">
        <v>11935</v>
      </c>
      <c r="D683" s="390" t="s">
        <v>10559</v>
      </c>
      <c r="E683" s="390" t="s">
        <v>10559</v>
      </c>
      <c r="F683" s="390" t="s">
        <v>10559</v>
      </c>
      <c r="G683" s="390" t="s">
        <v>10559</v>
      </c>
      <c r="H683" s="390" t="s">
        <v>10559</v>
      </c>
      <c r="I683" s="390" t="s">
        <v>11935</v>
      </c>
    </row>
    <row r="684" spans="1:9">
      <c r="A684" s="389" t="s">
        <v>11936</v>
      </c>
      <c r="B684" s="390" t="s">
        <v>11937</v>
      </c>
      <c r="C684" s="390" t="s">
        <v>10559</v>
      </c>
      <c r="D684" s="390" t="s">
        <v>10559</v>
      </c>
      <c r="E684" s="390" t="s">
        <v>10559</v>
      </c>
      <c r="F684" s="390" t="s">
        <v>10559</v>
      </c>
      <c r="G684" s="390" t="s">
        <v>10559</v>
      </c>
      <c r="H684" s="390" t="s">
        <v>10559</v>
      </c>
      <c r="I684" s="390" t="s">
        <v>11938</v>
      </c>
    </row>
    <row r="685" spans="1:9" ht="27">
      <c r="A685" s="389" t="s">
        <v>11939</v>
      </c>
      <c r="B685" s="390" t="s">
        <v>11937</v>
      </c>
      <c r="C685" s="390" t="s">
        <v>11940</v>
      </c>
      <c r="D685" s="390" t="s">
        <v>10559</v>
      </c>
      <c r="E685" s="390" t="s">
        <v>10559</v>
      </c>
      <c r="F685" s="390" t="s">
        <v>10559</v>
      </c>
      <c r="G685" s="390" t="s">
        <v>10559</v>
      </c>
      <c r="H685" s="390" t="s">
        <v>10559</v>
      </c>
      <c r="I685" s="390" t="s">
        <v>11940</v>
      </c>
    </row>
    <row r="686" spans="1:9">
      <c r="A686" s="389" t="s">
        <v>11941</v>
      </c>
      <c r="B686" s="390" t="s">
        <v>11937</v>
      </c>
      <c r="C686" s="390" t="s">
        <v>11942</v>
      </c>
      <c r="D686" s="390" t="s">
        <v>10559</v>
      </c>
      <c r="E686" s="390" t="s">
        <v>10559</v>
      </c>
      <c r="F686" s="390" t="s">
        <v>10559</v>
      </c>
      <c r="G686" s="390" t="s">
        <v>10559</v>
      </c>
      <c r="H686" s="390" t="s">
        <v>10559</v>
      </c>
      <c r="I686" s="390" t="s">
        <v>11942</v>
      </c>
    </row>
    <row r="687" spans="1:9" ht="27">
      <c r="A687" s="389" t="s">
        <v>11943</v>
      </c>
      <c r="B687" s="390" t="s">
        <v>11937</v>
      </c>
      <c r="C687" s="390" t="s">
        <v>11944</v>
      </c>
      <c r="D687" s="390" t="s">
        <v>10559</v>
      </c>
      <c r="E687" s="390" t="s">
        <v>10559</v>
      </c>
      <c r="F687" s="390" t="s">
        <v>10559</v>
      </c>
      <c r="G687" s="390" t="s">
        <v>10559</v>
      </c>
      <c r="H687" s="390" t="s">
        <v>10559</v>
      </c>
      <c r="I687" s="390" t="s">
        <v>11944</v>
      </c>
    </row>
    <row r="688" spans="1:9" ht="27">
      <c r="A688" s="389" t="s">
        <v>11945</v>
      </c>
      <c r="B688" s="390" t="s">
        <v>11937</v>
      </c>
      <c r="C688" s="390" t="s">
        <v>11946</v>
      </c>
      <c r="D688" s="390" t="s">
        <v>10559</v>
      </c>
      <c r="E688" s="390" t="s">
        <v>10559</v>
      </c>
      <c r="F688" s="390" t="s">
        <v>10559</v>
      </c>
      <c r="G688" s="390" t="s">
        <v>10559</v>
      </c>
      <c r="H688" s="390" t="s">
        <v>10559</v>
      </c>
      <c r="I688" s="390" t="s">
        <v>11946</v>
      </c>
    </row>
    <row r="689" spans="1:9" ht="40.5">
      <c r="A689" s="389" t="s">
        <v>11947</v>
      </c>
      <c r="B689" s="390" t="s">
        <v>11937</v>
      </c>
      <c r="C689" s="390" t="s">
        <v>11948</v>
      </c>
      <c r="D689" s="390" t="s">
        <v>10559</v>
      </c>
      <c r="E689" s="390" t="s">
        <v>10559</v>
      </c>
      <c r="F689" s="390" t="s">
        <v>10559</v>
      </c>
      <c r="G689" s="390" t="s">
        <v>10559</v>
      </c>
      <c r="H689" s="390" t="s">
        <v>10559</v>
      </c>
      <c r="I689" s="390" t="s">
        <v>11948</v>
      </c>
    </row>
    <row r="690" spans="1:9">
      <c r="A690" s="389" t="s">
        <v>11949</v>
      </c>
      <c r="B690" s="390" t="s">
        <v>11937</v>
      </c>
      <c r="C690" s="390" t="s">
        <v>11950</v>
      </c>
      <c r="D690" s="390" t="s">
        <v>10559</v>
      </c>
      <c r="E690" s="390" t="s">
        <v>10559</v>
      </c>
      <c r="F690" s="390" t="s">
        <v>10559</v>
      </c>
      <c r="G690" s="390" t="s">
        <v>10559</v>
      </c>
      <c r="H690" s="390" t="s">
        <v>10559</v>
      </c>
      <c r="I690" s="390" t="s">
        <v>11950</v>
      </c>
    </row>
    <row r="691" spans="1:9" ht="27">
      <c r="A691" s="389" t="s">
        <v>11951</v>
      </c>
      <c r="B691" s="390" t="s">
        <v>11937</v>
      </c>
      <c r="C691" s="390" t="s">
        <v>11952</v>
      </c>
      <c r="D691" s="390" t="s">
        <v>10559</v>
      </c>
      <c r="E691" s="390" t="s">
        <v>10559</v>
      </c>
      <c r="F691" s="390" t="s">
        <v>10559</v>
      </c>
      <c r="G691" s="390" t="s">
        <v>10559</v>
      </c>
      <c r="H691" s="390" t="s">
        <v>10559</v>
      </c>
      <c r="I691" s="390" t="s">
        <v>11952</v>
      </c>
    </row>
    <row r="692" spans="1:9" ht="27">
      <c r="A692" s="389" t="s">
        <v>11953</v>
      </c>
      <c r="B692" s="390" t="s">
        <v>11937</v>
      </c>
      <c r="C692" s="390" t="s">
        <v>11954</v>
      </c>
      <c r="D692" s="390" t="s">
        <v>10559</v>
      </c>
      <c r="E692" s="390" t="s">
        <v>10559</v>
      </c>
      <c r="F692" s="390" t="s">
        <v>10559</v>
      </c>
      <c r="G692" s="390" t="s">
        <v>10559</v>
      </c>
      <c r="H692" s="390" t="s">
        <v>10559</v>
      </c>
      <c r="I692" s="390" t="s">
        <v>11954</v>
      </c>
    </row>
    <row r="693" spans="1:9" ht="27">
      <c r="A693" s="389" t="s">
        <v>11955</v>
      </c>
      <c r="B693" s="390" t="s">
        <v>11937</v>
      </c>
      <c r="C693" s="390" t="s">
        <v>11956</v>
      </c>
      <c r="D693" s="390" t="s">
        <v>10559</v>
      </c>
      <c r="E693" s="390" t="s">
        <v>10559</v>
      </c>
      <c r="F693" s="390" t="s">
        <v>10559</v>
      </c>
      <c r="G693" s="390" t="s">
        <v>10559</v>
      </c>
      <c r="H693" s="390" t="s">
        <v>10559</v>
      </c>
      <c r="I693" s="390" t="s">
        <v>11956</v>
      </c>
    </row>
    <row r="694" spans="1:9">
      <c r="A694" s="389" t="s">
        <v>11957</v>
      </c>
      <c r="B694" s="390" t="s">
        <v>11958</v>
      </c>
      <c r="C694" s="390" t="s">
        <v>10559</v>
      </c>
      <c r="D694" s="390" t="s">
        <v>10559</v>
      </c>
      <c r="E694" s="390" t="s">
        <v>10559</v>
      </c>
      <c r="F694" s="390" t="s">
        <v>10559</v>
      </c>
      <c r="G694" s="390" t="s">
        <v>10559</v>
      </c>
      <c r="H694" s="390" t="s">
        <v>10559</v>
      </c>
      <c r="I694" s="390" t="s">
        <v>11959</v>
      </c>
    </row>
    <row r="695" spans="1:9" ht="27">
      <c r="A695" s="389" t="s">
        <v>11960</v>
      </c>
      <c r="B695" s="390" t="s">
        <v>11958</v>
      </c>
      <c r="C695" s="390" t="s">
        <v>11961</v>
      </c>
      <c r="D695" s="390" t="s">
        <v>10559</v>
      </c>
      <c r="E695" s="390" t="s">
        <v>10559</v>
      </c>
      <c r="F695" s="390" t="s">
        <v>10559</v>
      </c>
      <c r="G695" s="390" t="s">
        <v>10559</v>
      </c>
      <c r="H695" s="390" t="s">
        <v>10559</v>
      </c>
      <c r="I695" s="390" t="s">
        <v>11961</v>
      </c>
    </row>
    <row r="696" spans="1:9" ht="40.5">
      <c r="A696" s="389" t="s">
        <v>11962</v>
      </c>
      <c r="B696" s="390" t="s">
        <v>11958</v>
      </c>
      <c r="C696" s="390" t="s">
        <v>11963</v>
      </c>
      <c r="D696" s="390" t="s">
        <v>10559</v>
      </c>
      <c r="E696" s="390" t="s">
        <v>10559</v>
      </c>
      <c r="F696" s="390" t="s">
        <v>10559</v>
      </c>
      <c r="G696" s="390" t="s">
        <v>10559</v>
      </c>
      <c r="H696" s="390" t="s">
        <v>10559</v>
      </c>
      <c r="I696" s="390" t="s">
        <v>11963</v>
      </c>
    </row>
    <row r="697" spans="1:9" ht="27">
      <c r="A697" s="389" t="s">
        <v>11964</v>
      </c>
      <c r="B697" s="390" t="s">
        <v>11958</v>
      </c>
      <c r="C697" s="390" t="s">
        <v>11965</v>
      </c>
      <c r="D697" s="390" t="s">
        <v>10559</v>
      </c>
      <c r="E697" s="390" t="s">
        <v>10559</v>
      </c>
      <c r="F697" s="390" t="s">
        <v>10559</v>
      </c>
      <c r="G697" s="390" t="s">
        <v>10559</v>
      </c>
      <c r="H697" s="390" t="s">
        <v>10559</v>
      </c>
      <c r="I697" s="390" t="s">
        <v>11965</v>
      </c>
    </row>
    <row r="698" spans="1:9" ht="27">
      <c r="A698" s="389" t="s">
        <v>11966</v>
      </c>
      <c r="B698" s="390" t="s">
        <v>11958</v>
      </c>
      <c r="C698" s="390" t="s">
        <v>11967</v>
      </c>
      <c r="D698" s="390" t="s">
        <v>10559</v>
      </c>
      <c r="E698" s="390" t="s">
        <v>10559</v>
      </c>
      <c r="F698" s="390" t="s">
        <v>10559</v>
      </c>
      <c r="G698" s="390" t="s">
        <v>10559</v>
      </c>
      <c r="H698" s="390" t="s">
        <v>10559</v>
      </c>
      <c r="I698" s="390" t="s">
        <v>11967</v>
      </c>
    </row>
    <row r="699" spans="1:9" ht="27">
      <c r="A699" s="389" t="s">
        <v>11968</v>
      </c>
      <c r="B699" s="390" t="s">
        <v>11958</v>
      </c>
      <c r="C699" s="390" t="s">
        <v>11967</v>
      </c>
      <c r="D699" s="390" t="s">
        <v>11969</v>
      </c>
      <c r="E699" s="390" t="s">
        <v>10559</v>
      </c>
      <c r="F699" s="390" t="s">
        <v>10559</v>
      </c>
      <c r="G699" s="390" t="s">
        <v>10559</v>
      </c>
      <c r="H699" s="390" t="s">
        <v>10559</v>
      </c>
      <c r="I699" s="390" t="s">
        <v>11969</v>
      </c>
    </row>
    <row r="700" spans="1:9" ht="27">
      <c r="A700" s="389" t="s">
        <v>11970</v>
      </c>
      <c r="B700" s="390" t="s">
        <v>11958</v>
      </c>
      <c r="C700" s="390" t="s">
        <v>11967</v>
      </c>
      <c r="D700" s="390" t="s">
        <v>11971</v>
      </c>
      <c r="E700" s="390" t="s">
        <v>10559</v>
      </c>
      <c r="F700" s="390" t="s">
        <v>10559</v>
      </c>
      <c r="G700" s="390" t="s">
        <v>10559</v>
      </c>
      <c r="H700" s="390" t="s">
        <v>10559</v>
      </c>
      <c r="I700" s="390" t="s">
        <v>11971</v>
      </c>
    </row>
    <row r="701" spans="1:9" ht="27">
      <c r="A701" s="389" t="s">
        <v>11972</v>
      </c>
      <c r="B701" s="390" t="s">
        <v>11958</v>
      </c>
      <c r="C701" s="390" t="s">
        <v>11967</v>
      </c>
      <c r="D701" s="390" t="s">
        <v>11973</v>
      </c>
      <c r="E701" s="390" t="s">
        <v>10559</v>
      </c>
      <c r="F701" s="390" t="s">
        <v>10559</v>
      </c>
      <c r="G701" s="390" t="s">
        <v>10559</v>
      </c>
      <c r="H701" s="390" t="s">
        <v>10559</v>
      </c>
      <c r="I701" s="390" t="s">
        <v>11973</v>
      </c>
    </row>
    <row r="702" spans="1:9" ht="27">
      <c r="A702" s="389" t="s">
        <v>11974</v>
      </c>
      <c r="B702" s="390" t="s">
        <v>11958</v>
      </c>
      <c r="C702" s="390" t="s">
        <v>11967</v>
      </c>
      <c r="D702" s="390" t="s">
        <v>11975</v>
      </c>
      <c r="E702" s="390" t="s">
        <v>10559</v>
      </c>
      <c r="F702" s="390" t="s">
        <v>10559</v>
      </c>
      <c r="G702" s="390" t="s">
        <v>10559</v>
      </c>
      <c r="H702" s="390" t="s">
        <v>10559</v>
      </c>
      <c r="I702" s="390" t="s">
        <v>11975</v>
      </c>
    </row>
    <row r="703" spans="1:9" ht="27">
      <c r="A703" s="389" t="s">
        <v>11976</v>
      </c>
      <c r="B703" s="390" t="s">
        <v>11958</v>
      </c>
      <c r="C703" s="390" t="s">
        <v>11977</v>
      </c>
      <c r="D703" s="390" t="s">
        <v>10559</v>
      </c>
      <c r="E703" s="390" t="s">
        <v>10559</v>
      </c>
      <c r="F703" s="390" t="s">
        <v>10559</v>
      </c>
      <c r="G703" s="390" t="s">
        <v>10559</v>
      </c>
      <c r="H703" s="390" t="s">
        <v>10559</v>
      </c>
      <c r="I703" s="390" t="s">
        <v>11977</v>
      </c>
    </row>
    <row r="704" spans="1:9" ht="40.5">
      <c r="A704" s="389" t="s">
        <v>11978</v>
      </c>
      <c r="B704" s="390" t="s">
        <v>11958</v>
      </c>
      <c r="C704" s="390" t="s">
        <v>11977</v>
      </c>
      <c r="D704" s="390" t="s">
        <v>11979</v>
      </c>
      <c r="E704" s="390" t="s">
        <v>10559</v>
      </c>
      <c r="F704" s="390" t="s">
        <v>10559</v>
      </c>
      <c r="G704" s="390" t="s">
        <v>10559</v>
      </c>
      <c r="H704" s="390" t="s">
        <v>10559</v>
      </c>
      <c r="I704" s="390" t="s">
        <v>11979</v>
      </c>
    </row>
    <row r="705" spans="1:9" ht="27">
      <c r="A705" s="389" t="s">
        <v>11980</v>
      </c>
      <c r="B705" s="390" t="s">
        <v>11958</v>
      </c>
      <c r="C705" s="390" t="s">
        <v>11977</v>
      </c>
      <c r="D705" s="390" t="s">
        <v>11981</v>
      </c>
      <c r="E705" s="390" t="s">
        <v>10559</v>
      </c>
      <c r="F705" s="390" t="s">
        <v>10559</v>
      </c>
      <c r="G705" s="390" t="s">
        <v>10559</v>
      </c>
      <c r="H705" s="390" t="s">
        <v>10559</v>
      </c>
      <c r="I705" s="390" t="s">
        <v>11981</v>
      </c>
    </row>
    <row r="706" spans="1:9" ht="40.5">
      <c r="A706" s="389" t="s">
        <v>11982</v>
      </c>
      <c r="B706" s="390" t="s">
        <v>11958</v>
      </c>
      <c r="C706" s="390" t="s">
        <v>11977</v>
      </c>
      <c r="D706" s="390" t="s">
        <v>11981</v>
      </c>
      <c r="E706" s="390" t="s">
        <v>11983</v>
      </c>
      <c r="F706" s="390" t="s">
        <v>10559</v>
      </c>
      <c r="G706" s="390" t="s">
        <v>10559</v>
      </c>
      <c r="H706" s="390" t="s">
        <v>10559</v>
      </c>
      <c r="I706" s="390" t="s">
        <v>11983</v>
      </c>
    </row>
    <row r="707" spans="1:9" ht="27">
      <c r="A707" s="389" t="s">
        <v>11984</v>
      </c>
      <c r="B707" s="390" t="s">
        <v>11958</v>
      </c>
      <c r="C707" s="390" t="s">
        <v>11977</v>
      </c>
      <c r="D707" s="390" t="s">
        <v>11981</v>
      </c>
      <c r="E707" s="390" t="s">
        <v>11985</v>
      </c>
      <c r="F707" s="390" t="s">
        <v>10559</v>
      </c>
      <c r="G707" s="390" t="s">
        <v>10559</v>
      </c>
      <c r="H707" s="390" t="s">
        <v>10559</v>
      </c>
      <c r="I707" s="390" t="s">
        <v>11985</v>
      </c>
    </row>
    <row r="708" spans="1:9" ht="27">
      <c r="A708" s="389" t="s">
        <v>11986</v>
      </c>
      <c r="B708" s="390" t="s">
        <v>11958</v>
      </c>
      <c r="C708" s="390" t="s">
        <v>11977</v>
      </c>
      <c r="D708" s="390" t="s">
        <v>11981</v>
      </c>
      <c r="E708" s="390" t="s">
        <v>11987</v>
      </c>
      <c r="F708" s="390" t="s">
        <v>10559</v>
      </c>
      <c r="G708" s="390" t="s">
        <v>10559</v>
      </c>
      <c r="H708" s="390" t="s">
        <v>10559</v>
      </c>
      <c r="I708" s="390" t="s">
        <v>11987</v>
      </c>
    </row>
    <row r="709" spans="1:9" ht="40.5">
      <c r="A709" s="389" t="s">
        <v>11988</v>
      </c>
      <c r="B709" s="390" t="s">
        <v>11958</v>
      </c>
      <c r="C709" s="390" t="s">
        <v>11977</v>
      </c>
      <c r="D709" s="390" t="s">
        <v>11981</v>
      </c>
      <c r="E709" s="390" t="s">
        <v>11989</v>
      </c>
      <c r="F709" s="390" t="s">
        <v>10559</v>
      </c>
      <c r="G709" s="390" t="s">
        <v>10559</v>
      </c>
      <c r="H709" s="390" t="s">
        <v>10559</v>
      </c>
      <c r="I709" s="390" t="s">
        <v>11989</v>
      </c>
    </row>
    <row r="710" spans="1:9" ht="40.5">
      <c r="A710" s="389" t="s">
        <v>11990</v>
      </c>
      <c r="B710" s="390" t="s">
        <v>11958</v>
      </c>
      <c r="C710" s="390" t="s">
        <v>11977</v>
      </c>
      <c r="D710" s="390" t="s">
        <v>11981</v>
      </c>
      <c r="E710" s="390" t="s">
        <v>11991</v>
      </c>
      <c r="F710" s="390" t="s">
        <v>10559</v>
      </c>
      <c r="G710" s="390" t="s">
        <v>10559</v>
      </c>
      <c r="H710" s="390" t="s">
        <v>10559</v>
      </c>
      <c r="I710" s="390" t="s">
        <v>11991</v>
      </c>
    </row>
    <row r="711" spans="1:9" ht="27">
      <c r="A711" s="389" t="s">
        <v>11992</v>
      </c>
      <c r="B711" s="390" t="s">
        <v>11958</v>
      </c>
      <c r="C711" s="390" t="s">
        <v>11977</v>
      </c>
      <c r="D711" s="390" t="s">
        <v>11993</v>
      </c>
      <c r="E711" s="390" t="s">
        <v>10559</v>
      </c>
      <c r="F711" s="390" t="s">
        <v>10559</v>
      </c>
      <c r="G711" s="390" t="s">
        <v>10559</v>
      </c>
      <c r="H711" s="390" t="s">
        <v>10559</v>
      </c>
      <c r="I711" s="390" t="s">
        <v>11993</v>
      </c>
    </row>
    <row r="712" spans="1:9" ht="27">
      <c r="A712" s="389" t="s">
        <v>11994</v>
      </c>
      <c r="B712" s="390" t="s">
        <v>11958</v>
      </c>
      <c r="C712" s="390" t="s">
        <v>11977</v>
      </c>
      <c r="D712" s="390" t="s">
        <v>11995</v>
      </c>
      <c r="E712" s="390" t="s">
        <v>10559</v>
      </c>
      <c r="F712" s="390" t="s">
        <v>10559</v>
      </c>
      <c r="G712" s="390" t="s">
        <v>10559</v>
      </c>
      <c r="H712" s="390" t="s">
        <v>10559</v>
      </c>
      <c r="I712" s="390" t="s">
        <v>11995</v>
      </c>
    </row>
    <row r="713" spans="1:9" ht="27">
      <c r="A713" s="389" t="s">
        <v>11996</v>
      </c>
      <c r="B713" s="390" t="s">
        <v>11958</v>
      </c>
      <c r="C713" s="390" t="s">
        <v>11977</v>
      </c>
      <c r="D713" s="390" t="s">
        <v>11997</v>
      </c>
      <c r="E713" s="390" t="s">
        <v>10559</v>
      </c>
      <c r="F713" s="390" t="s">
        <v>10559</v>
      </c>
      <c r="G713" s="390" t="s">
        <v>10559</v>
      </c>
      <c r="H713" s="390" t="s">
        <v>10559</v>
      </c>
      <c r="I713" s="390" t="s">
        <v>11997</v>
      </c>
    </row>
    <row r="714" spans="1:9" ht="27">
      <c r="A714" s="389" t="s">
        <v>11998</v>
      </c>
      <c r="B714" s="390" t="s">
        <v>11958</v>
      </c>
      <c r="C714" s="390" t="s">
        <v>11977</v>
      </c>
      <c r="D714" s="390" t="s">
        <v>11999</v>
      </c>
      <c r="E714" s="390" t="s">
        <v>10559</v>
      </c>
      <c r="F714" s="390" t="s">
        <v>10559</v>
      </c>
      <c r="G714" s="390" t="s">
        <v>10559</v>
      </c>
      <c r="H714" s="390" t="s">
        <v>10559</v>
      </c>
      <c r="I714" s="390" t="s">
        <v>11999</v>
      </c>
    </row>
    <row r="715" spans="1:9" ht="27">
      <c r="A715" s="389" t="s">
        <v>12000</v>
      </c>
      <c r="B715" s="390" t="s">
        <v>11958</v>
      </c>
      <c r="C715" s="390" t="s">
        <v>11977</v>
      </c>
      <c r="D715" s="390" t="s">
        <v>12001</v>
      </c>
      <c r="E715" s="390" t="s">
        <v>10559</v>
      </c>
      <c r="F715" s="390" t="s">
        <v>10559</v>
      </c>
      <c r="G715" s="390" t="s">
        <v>10559</v>
      </c>
      <c r="H715" s="390" t="s">
        <v>10559</v>
      </c>
      <c r="I715" s="390" t="s">
        <v>12001</v>
      </c>
    </row>
    <row r="716" spans="1:9" ht="40.5">
      <c r="A716" s="389" t="s">
        <v>12002</v>
      </c>
      <c r="B716" s="390" t="s">
        <v>11958</v>
      </c>
      <c r="C716" s="390" t="s">
        <v>11977</v>
      </c>
      <c r="D716" s="390" t="s">
        <v>12003</v>
      </c>
      <c r="E716" s="390" t="s">
        <v>10559</v>
      </c>
      <c r="F716" s="390" t="s">
        <v>10559</v>
      </c>
      <c r="G716" s="390" t="s">
        <v>10559</v>
      </c>
      <c r="H716" s="390" t="s">
        <v>10559</v>
      </c>
      <c r="I716" s="390" t="s">
        <v>12003</v>
      </c>
    </row>
    <row r="717" spans="1:9" ht="27">
      <c r="A717" s="389" t="s">
        <v>12004</v>
      </c>
      <c r="B717" s="390" t="s">
        <v>11958</v>
      </c>
      <c r="C717" s="390" t="s">
        <v>11977</v>
      </c>
      <c r="D717" s="390" t="s">
        <v>12005</v>
      </c>
      <c r="E717" s="390" t="s">
        <v>10559</v>
      </c>
      <c r="F717" s="390" t="s">
        <v>10559</v>
      </c>
      <c r="G717" s="390" t="s">
        <v>10559</v>
      </c>
      <c r="H717" s="390" t="s">
        <v>10559</v>
      </c>
      <c r="I717" s="390" t="s">
        <v>12005</v>
      </c>
    </row>
    <row r="718" spans="1:9" ht="27">
      <c r="A718" s="389" t="s">
        <v>12006</v>
      </c>
      <c r="B718" s="390" t="s">
        <v>11958</v>
      </c>
      <c r="C718" s="390" t="s">
        <v>11977</v>
      </c>
      <c r="D718" s="390" t="s">
        <v>12005</v>
      </c>
      <c r="E718" s="390" t="s">
        <v>12007</v>
      </c>
      <c r="F718" s="390" t="s">
        <v>10559</v>
      </c>
      <c r="G718" s="390" t="s">
        <v>10559</v>
      </c>
      <c r="H718" s="390" t="s">
        <v>10559</v>
      </c>
      <c r="I718" s="390" t="s">
        <v>12007</v>
      </c>
    </row>
    <row r="719" spans="1:9" ht="27">
      <c r="A719" s="389" t="s">
        <v>12008</v>
      </c>
      <c r="B719" s="390" t="s">
        <v>11958</v>
      </c>
      <c r="C719" s="390" t="s">
        <v>11977</v>
      </c>
      <c r="D719" s="390" t="s">
        <v>12005</v>
      </c>
      <c r="E719" s="390" t="s">
        <v>12009</v>
      </c>
      <c r="F719" s="390" t="s">
        <v>10559</v>
      </c>
      <c r="G719" s="390" t="s">
        <v>10559</v>
      </c>
      <c r="H719" s="390" t="s">
        <v>10559</v>
      </c>
      <c r="I719" s="390" t="s">
        <v>12009</v>
      </c>
    </row>
    <row r="720" spans="1:9" ht="27">
      <c r="A720" s="389" t="s">
        <v>12010</v>
      </c>
      <c r="B720" s="390" t="s">
        <v>11958</v>
      </c>
      <c r="C720" s="390" t="s">
        <v>11977</v>
      </c>
      <c r="D720" s="390" t="s">
        <v>12011</v>
      </c>
      <c r="E720" s="390" t="s">
        <v>10559</v>
      </c>
      <c r="F720" s="390" t="s">
        <v>10559</v>
      </c>
      <c r="G720" s="390" t="s">
        <v>10559</v>
      </c>
      <c r="H720" s="390" t="s">
        <v>10559</v>
      </c>
      <c r="I720" s="390" t="s">
        <v>12011</v>
      </c>
    </row>
    <row r="721" spans="1:9" ht="27">
      <c r="A721" s="389" t="s">
        <v>12012</v>
      </c>
      <c r="B721" s="390" t="s">
        <v>11958</v>
      </c>
      <c r="C721" s="390" t="s">
        <v>12013</v>
      </c>
      <c r="D721" s="390" t="s">
        <v>10559</v>
      </c>
      <c r="E721" s="390" t="s">
        <v>10559</v>
      </c>
      <c r="F721" s="390" t="s">
        <v>10559</v>
      </c>
      <c r="G721" s="390" t="s">
        <v>10559</v>
      </c>
      <c r="H721" s="390" t="s">
        <v>10559</v>
      </c>
      <c r="I721" s="390" t="s">
        <v>12013</v>
      </c>
    </row>
    <row r="722" spans="1:9" ht="27">
      <c r="A722" s="389" t="s">
        <v>12014</v>
      </c>
      <c r="B722" s="390" t="s">
        <v>11958</v>
      </c>
      <c r="C722" s="390" t="s">
        <v>12015</v>
      </c>
      <c r="D722" s="390" t="s">
        <v>10559</v>
      </c>
      <c r="E722" s="390" t="s">
        <v>10559</v>
      </c>
      <c r="F722" s="390" t="s">
        <v>10559</v>
      </c>
      <c r="G722" s="390" t="s">
        <v>10559</v>
      </c>
      <c r="H722" s="390" t="s">
        <v>10559</v>
      </c>
      <c r="I722" s="390" t="s">
        <v>12015</v>
      </c>
    </row>
    <row r="723" spans="1:9" ht="27">
      <c r="A723" s="389" t="s">
        <v>12016</v>
      </c>
      <c r="B723" s="390" t="s">
        <v>11958</v>
      </c>
      <c r="C723" s="390" t="s">
        <v>12017</v>
      </c>
      <c r="D723" s="390" t="s">
        <v>10559</v>
      </c>
      <c r="E723" s="390" t="s">
        <v>10559</v>
      </c>
      <c r="F723" s="390" t="s">
        <v>10559</v>
      </c>
      <c r="G723" s="390" t="s">
        <v>10559</v>
      </c>
      <c r="H723" s="390" t="s">
        <v>10559</v>
      </c>
      <c r="I723" s="390" t="s">
        <v>12017</v>
      </c>
    </row>
    <row r="724" spans="1:9">
      <c r="A724" s="389" t="s">
        <v>12018</v>
      </c>
      <c r="B724" s="390" t="s">
        <v>12019</v>
      </c>
      <c r="C724" s="390" t="s">
        <v>10559</v>
      </c>
      <c r="D724" s="390" t="s">
        <v>10559</v>
      </c>
      <c r="E724" s="390" t="s">
        <v>10559</v>
      </c>
      <c r="F724" s="390" t="s">
        <v>10559</v>
      </c>
      <c r="G724" s="390" t="s">
        <v>10559</v>
      </c>
      <c r="H724" s="390" t="s">
        <v>10559</v>
      </c>
      <c r="I724" s="390" t="s">
        <v>12020</v>
      </c>
    </row>
    <row r="725" spans="1:9" ht="27">
      <c r="A725" s="389" t="s">
        <v>12021</v>
      </c>
      <c r="B725" s="390" t="s">
        <v>12019</v>
      </c>
      <c r="C725" s="390" t="s">
        <v>12022</v>
      </c>
      <c r="D725" s="390" t="s">
        <v>10559</v>
      </c>
      <c r="E725" s="390" t="s">
        <v>10559</v>
      </c>
      <c r="F725" s="390" t="s">
        <v>10559</v>
      </c>
      <c r="G725" s="390" t="s">
        <v>10559</v>
      </c>
      <c r="H725" s="390" t="s">
        <v>10559</v>
      </c>
      <c r="I725" s="390" t="s">
        <v>12022</v>
      </c>
    </row>
    <row r="726" spans="1:9" ht="27">
      <c r="A726" s="389" t="s">
        <v>12023</v>
      </c>
      <c r="B726" s="390" t="s">
        <v>12019</v>
      </c>
      <c r="C726" s="390" t="s">
        <v>12024</v>
      </c>
      <c r="D726" s="390" t="s">
        <v>10559</v>
      </c>
      <c r="E726" s="390" t="s">
        <v>10559</v>
      </c>
      <c r="F726" s="390" t="s">
        <v>10559</v>
      </c>
      <c r="G726" s="390" t="s">
        <v>10559</v>
      </c>
      <c r="H726" s="390" t="s">
        <v>10559</v>
      </c>
      <c r="I726" s="390" t="s">
        <v>12024</v>
      </c>
    </row>
    <row r="727" spans="1:9" ht="27">
      <c r="A727" s="389" t="s">
        <v>12025</v>
      </c>
      <c r="B727" s="390" t="s">
        <v>12019</v>
      </c>
      <c r="C727" s="390" t="s">
        <v>12026</v>
      </c>
      <c r="D727" s="390" t="s">
        <v>10559</v>
      </c>
      <c r="E727" s="390" t="s">
        <v>10559</v>
      </c>
      <c r="F727" s="390" t="s">
        <v>10559</v>
      </c>
      <c r="G727" s="390" t="s">
        <v>10559</v>
      </c>
      <c r="H727" s="390" t="s">
        <v>10559</v>
      </c>
      <c r="I727" s="390" t="s">
        <v>12026</v>
      </c>
    </row>
    <row r="728" spans="1:9" ht="27">
      <c r="A728" s="389" t="s">
        <v>12027</v>
      </c>
      <c r="B728" s="390" t="s">
        <v>12019</v>
      </c>
      <c r="C728" s="390" t="s">
        <v>12026</v>
      </c>
      <c r="D728" s="390" t="s">
        <v>12028</v>
      </c>
      <c r="E728" s="390" t="s">
        <v>10559</v>
      </c>
      <c r="F728" s="390" t="s">
        <v>10559</v>
      </c>
      <c r="G728" s="390" t="s">
        <v>10559</v>
      </c>
      <c r="H728" s="390" t="s">
        <v>10559</v>
      </c>
      <c r="I728" s="390" t="s">
        <v>12028</v>
      </c>
    </row>
    <row r="729" spans="1:9" ht="27">
      <c r="A729" s="389" t="s">
        <v>12029</v>
      </c>
      <c r="B729" s="390" t="s">
        <v>12019</v>
      </c>
      <c r="C729" s="390" t="s">
        <v>12026</v>
      </c>
      <c r="D729" s="390" t="s">
        <v>12030</v>
      </c>
      <c r="E729" s="390" t="s">
        <v>10559</v>
      </c>
      <c r="F729" s="390" t="s">
        <v>10559</v>
      </c>
      <c r="G729" s="390" t="s">
        <v>10559</v>
      </c>
      <c r="H729" s="390" t="s">
        <v>10559</v>
      </c>
      <c r="I729" s="390" t="s">
        <v>12030</v>
      </c>
    </row>
    <row r="730" spans="1:9" ht="27">
      <c r="A730" s="389" t="s">
        <v>12031</v>
      </c>
      <c r="B730" s="390" t="s">
        <v>12019</v>
      </c>
      <c r="C730" s="390" t="s">
        <v>12026</v>
      </c>
      <c r="D730" s="390" t="s">
        <v>12032</v>
      </c>
      <c r="E730" s="390" t="s">
        <v>10559</v>
      </c>
      <c r="F730" s="390" t="s">
        <v>10559</v>
      </c>
      <c r="G730" s="390" t="s">
        <v>10559</v>
      </c>
      <c r="H730" s="390" t="s">
        <v>10559</v>
      </c>
      <c r="I730" s="390" t="s">
        <v>12032</v>
      </c>
    </row>
    <row r="731" spans="1:9" ht="40.5">
      <c r="A731" s="389" t="s">
        <v>12033</v>
      </c>
      <c r="B731" s="390" t="s">
        <v>12019</v>
      </c>
      <c r="C731" s="390" t="s">
        <v>12026</v>
      </c>
      <c r="D731" s="390" t="s">
        <v>12034</v>
      </c>
      <c r="E731" s="390" t="s">
        <v>10559</v>
      </c>
      <c r="F731" s="390" t="s">
        <v>10559</v>
      </c>
      <c r="G731" s="390" t="s">
        <v>10559</v>
      </c>
      <c r="H731" s="390" t="s">
        <v>10559</v>
      </c>
      <c r="I731" s="390" t="s">
        <v>12034</v>
      </c>
    </row>
    <row r="732" spans="1:9" ht="40.5">
      <c r="A732" s="389" t="s">
        <v>12035</v>
      </c>
      <c r="B732" s="390" t="s">
        <v>12019</v>
      </c>
      <c r="C732" s="390" t="s">
        <v>12026</v>
      </c>
      <c r="D732" s="390" t="s">
        <v>12036</v>
      </c>
      <c r="E732" s="390" t="s">
        <v>10559</v>
      </c>
      <c r="F732" s="390" t="s">
        <v>10559</v>
      </c>
      <c r="G732" s="390" t="s">
        <v>10559</v>
      </c>
      <c r="H732" s="390" t="s">
        <v>10559</v>
      </c>
      <c r="I732" s="390" t="s">
        <v>12036</v>
      </c>
    </row>
    <row r="733" spans="1:9" ht="27">
      <c r="A733" s="389" t="s">
        <v>12037</v>
      </c>
      <c r="B733" s="390" t="s">
        <v>12019</v>
      </c>
      <c r="C733" s="390" t="s">
        <v>12026</v>
      </c>
      <c r="D733" s="390" t="s">
        <v>12038</v>
      </c>
      <c r="E733" s="390" t="s">
        <v>10559</v>
      </c>
      <c r="F733" s="390" t="s">
        <v>10559</v>
      </c>
      <c r="G733" s="390" t="s">
        <v>10559</v>
      </c>
      <c r="H733" s="390" t="s">
        <v>10559</v>
      </c>
      <c r="I733" s="390" t="s">
        <v>12038</v>
      </c>
    </row>
    <row r="734" spans="1:9" ht="40.5">
      <c r="A734" s="389" t="s">
        <v>12039</v>
      </c>
      <c r="B734" s="390" t="s">
        <v>12019</v>
      </c>
      <c r="C734" s="390" t="s">
        <v>12026</v>
      </c>
      <c r="D734" s="390" t="s">
        <v>12040</v>
      </c>
      <c r="E734" s="390" t="s">
        <v>10559</v>
      </c>
      <c r="F734" s="390" t="s">
        <v>10559</v>
      </c>
      <c r="G734" s="390" t="s">
        <v>10559</v>
      </c>
      <c r="H734" s="390" t="s">
        <v>10559</v>
      </c>
      <c r="I734" s="390" t="s">
        <v>12040</v>
      </c>
    </row>
    <row r="735" spans="1:9" ht="40.5">
      <c r="A735" s="389" t="s">
        <v>12041</v>
      </c>
      <c r="B735" s="390" t="s">
        <v>12019</v>
      </c>
      <c r="C735" s="390" t="s">
        <v>12026</v>
      </c>
      <c r="D735" s="390" t="s">
        <v>12042</v>
      </c>
      <c r="E735" s="390" t="s">
        <v>10559</v>
      </c>
      <c r="F735" s="390" t="s">
        <v>10559</v>
      </c>
      <c r="G735" s="390" t="s">
        <v>10559</v>
      </c>
      <c r="H735" s="390" t="s">
        <v>10559</v>
      </c>
      <c r="I735" s="390" t="s">
        <v>12042</v>
      </c>
    </row>
    <row r="736" spans="1:9" ht="27">
      <c r="A736" s="389" t="s">
        <v>12043</v>
      </c>
      <c r="B736" s="390" t="s">
        <v>12019</v>
      </c>
      <c r="C736" s="390" t="s">
        <v>12026</v>
      </c>
      <c r="D736" s="390" t="s">
        <v>12044</v>
      </c>
      <c r="E736" s="390" t="s">
        <v>10559</v>
      </c>
      <c r="F736" s="390" t="s">
        <v>10559</v>
      </c>
      <c r="G736" s="390" t="s">
        <v>10559</v>
      </c>
      <c r="H736" s="390" t="s">
        <v>10559</v>
      </c>
      <c r="I736" s="390" t="s">
        <v>12044</v>
      </c>
    </row>
    <row r="737" spans="1:9" ht="27">
      <c r="A737" s="389" t="s">
        <v>12045</v>
      </c>
      <c r="B737" s="390" t="s">
        <v>12019</v>
      </c>
      <c r="C737" s="390" t="s">
        <v>12046</v>
      </c>
      <c r="D737" s="390" t="s">
        <v>10559</v>
      </c>
      <c r="E737" s="390" t="s">
        <v>10559</v>
      </c>
      <c r="F737" s="390" t="s">
        <v>10559</v>
      </c>
      <c r="G737" s="390" t="s">
        <v>10559</v>
      </c>
      <c r="H737" s="390" t="s">
        <v>10559</v>
      </c>
      <c r="I737" s="390" t="s">
        <v>12046</v>
      </c>
    </row>
    <row r="738" spans="1:9" ht="27">
      <c r="A738" s="389" t="s">
        <v>12047</v>
      </c>
      <c r="B738" s="390" t="s">
        <v>12019</v>
      </c>
      <c r="C738" s="390" t="s">
        <v>12048</v>
      </c>
      <c r="D738" s="390" t="s">
        <v>10559</v>
      </c>
      <c r="E738" s="390" t="s">
        <v>10559</v>
      </c>
      <c r="F738" s="390" t="s">
        <v>10559</v>
      </c>
      <c r="G738" s="390" t="s">
        <v>10559</v>
      </c>
      <c r="H738" s="390" t="s">
        <v>10559</v>
      </c>
      <c r="I738" s="390" t="s">
        <v>12048</v>
      </c>
    </row>
    <row r="739" spans="1:9" ht="27">
      <c r="A739" s="389" t="s">
        <v>12049</v>
      </c>
      <c r="B739" s="390" t="s">
        <v>12019</v>
      </c>
      <c r="C739" s="390" t="s">
        <v>12050</v>
      </c>
      <c r="D739" s="390" t="s">
        <v>10559</v>
      </c>
      <c r="E739" s="390" t="s">
        <v>10559</v>
      </c>
      <c r="F739" s="390" t="s">
        <v>10559</v>
      </c>
      <c r="G739" s="390" t="s">
        <v>10559</v>
      </c>
      <c r="H739" s="390" t="s">
        <v>10559</v>
      </c>
      <c r="I739" s="390" t="s">
        <v>12050</v>
      </c>
    </row>
    <row r="740" spans="1:9" ht="27">
      <c r="A740" s="389" t="s">
        <v>12051</v>
      </c>
      <c r="B740" s="390" t="s">
        <v>12019</v>
      </c>
      <c r="C740" s="390" t="s">
        <v>12052</v>
      </c>
      <c r="D740" s="390" t="s">
        <v>10559</v>
      </c>
      <c r="E740" s="390" t="s">
        <v>10559</v>
      </c>
      <c r="F740" s="390" t="s">
        <v>10559</v>
      </c>
      <c r="G740" s="390" t="s">
        <v>10559</v>
      </c>
      <c r="H740" s="390" t="s">
        <v>10559</v>
      </c>
      <c r="I740" s="390" t="s">
        <v>12052</v>
      </c>
    </row>
    <row r="741" spans="1:9" ht="27">
      <c r="A741" s="389" t="s">
        <v>12053</v>
      </c>
      <c r="B741" s="390" t="s">
        <v>12019</v>
      </c>
      <c r="C741" s="390" t="s">
        <v>12054</v>
      </c>
      <c r="D741" s="390" t="s">
        <v>10559</v>
      </c>
      <c r="E741" s="390" t="s">
        <v>10559</v>
      </c>
      <c r="F741" s="390" t="s">
        <v>10559</v>
      </c>
      <c r="G741" s="390" t="s">
        <v>10559</v>
      </c>
      <c r="H741" s="390" t="s">
        <v>10559</v>
      </c>
      <c r="I741" s="390" t="s">
        <v>12054</v>
      </c>
    </row>
    <row r="742" spans="1:9" ht="27">
      <c r="A742" s="389" t="s">
        <v>12055</v>
      </c>
      <c r="B742" s="390" t="s">
        <v>12056</v>
      </c>
      <c r="C742" s="390" t="s">
        <v>10559</v>
      </c>
      <c r="D742" s="390" t="s">
        <v>10559</v>
      </c>
      <c r="E742" s="390" t="s">
        <v>10559</v>
      </c>
      <c r="F742" s="390" t="s">
        <v>10559</v>
      </c>
      <c r="G742" s="390" t="s">
        <v>10559</v>
      </c>
      <c r="H742" s="390" t="s">
        <v>10559</v>
      </c>
      <c r="I742" s="390" t="s">
        <v>12057</v>
      </c>
    </row>
    <row r="743" spans="1:9" ht="27">
      <c r="A743" s="389" t="s">
        <v>12058</v>
      </c>
      <c r="B743" s="390" t="s">
        <v>12056</v>
      </c>
      <c r="C743" s="390" t="s">
        <v>12059</v>
      </c>
      <c r="D743" s="390" t="s">
        <v>10559</v>
      </c>
      <c r="E743" s="390" t="s">
        <v>10559</v>
      </c>
      <c r="F743" s="390" t="s">
        <v>10559</v>
      </c>
      <c r="G743" s="390" t="s">
        <v>10559</v>
      </c>
      <c r="H743" s="390" t="s">
        <v>10559</v>
      </c>
      <c r="I743" s="390" t="s">
        <v>12059</v>
      </c>
    </row>
    <row r="744" spans="1:9" ht="40.5">
      <c r="A744" s="389" t="s">
        <v>12060</v>
      </c>
      <c r="B744" s="390" t="s">
        <v>12056</v>
      </c>
      <c r="C744" s="390" t="s">
        <v>12059</v>
      </c>
      <c r="D744" s="390" t="s">
        <v>12061</v>
      </c>
      <c r="E744" s="390" t="s">
        <v>10559</v>
      </c>
      <c r="F744" s="390" t="s">
        <v>10559</v>
      </c>
      <c r="G744" s="390" t="s">
        <v>10559</v>
      </c>
      <c r="H744" s="390" t="s">
        <v>10559</v>
      </c>
      <c r="I744" s="390" t="s">
        <v>12061</v>
      </c>
    </row>
    <row r="745" spans="1:9" ht="40.5">
      <c r="A745" s="389" t="s">
        <v>12062</v>
      </c>
      <c r="B745" s="390" t="s">
        <v>12056</v>
      </c>
      <c r="C745" s="390" t="s">
        <v>12059</v>
      </c>
      <c r="D745" s="390" t="s">
        <v>12063</v>
      </c>
      <c r="E745" s="390" t="s">
        <v>10559</v>
      </c>
      <c r="F745" s="390" t="s">
        <v>10559</v>
      </c>
      <c r="G745" s="390" t="s">
        <v>10559</v>
      </c>
      <c r="H745" s="390" t="s">
        <v>10559</v>
      </c>
      <c r="I745" s="390" t="s">
        <v>12063</v>
      </c>
    </row>
    <row r="746" spans="1:9" ht="27">
      <c r="A746" s="389" t="s">
        <v>12064</v>
      </c>
      <c r="B746" s="390" t="s">
        <v>12056</v>
      </c>
      <c r="C746" s="390" t="s">
        <v>12059</v>
      </c>
      <c r="D746" s="390" t="s">
        <v>12065</v>
      </c>
      <c r="E746" s="390" t="s">
        <v>10559</v>
      </c>
      <c r="F746" s="390" t="s">
        <v>10559</v>
      </c>
      <c r="G746" s="390" t="s">
        <v>10559</v>
      </c>
      <c r="H746" s="390" t="s">
        <v>10559</v>
      </c>
      <c r="I746" s="390" t="s">
        <v>12065</v>
      </c>
    </row>
    <row r="747" spans="1:9" ht="27">
      <c r="A747" s="389" t="s">
        <v>12066</v>
      </c>
      <c r="B747" s="390" t="s">
        <v>12056</v>
      </c>
      <c r="C747" s="390" t="s">
        <v>12067</v>
      </c>
      <c r="D747" s="390" t="s">
        <v>10559</v>
      </c>
      <c r="E747" s="390" t="s">
        <v>10559</v>
      </c>
      <c r="F747" s="390" t="s">
        <v>10559</v>
      </c>
      <c r="G747" s="390" t="s">
        <v>10559</v>
      </c>
      <c r="H747" s="390" t="s">
        <v>10559</v>
      </c>
      <c r="I747" s="390" t="s">
        <v>12067</v>
      </c>
    </row>
    <row r="748" spans="1:9" ht="27">
      <c r="A748" s="389" t="s">
        <v>12068</v>
      </c>
      <c r="B748" s="390" t="s">
        <v>12056</v>
      </c>
      <c r="C748" s="390" t="s">
        <v>12067</v>
      </c>
      <c r="D748" s="390" t="s">
        <v>12069</v>
      </c>
      <c r="E748" s="390" t="s">
        <v>10559</v>
      </c>
      <c r="F748" s="390" t="s">
        <v>10559</v>
      </c>
      <c r="G748" s="390" t="s">
        <v>10559</v>
      </c>
      <c r="H748" s="390" t="s">
        <v>10559</v>
      </c>
      <c r="I748" s="390" t="s">
        <v>12069</v>
      </c>
    </row>
    <row r="749" spans="1:9" ht="27">
      <c r="A749" s="389" t="s">
        <v>12070</v>
      </c>
      <c r="B749" s="390" t="s">
        <v>12056</v>
      </c>
      <c r="C749" s="390" t="s">
        <v>12067</v>
      </c>
      <c r="D749" s="390" t="s">
        <v>12069</v>
      </c>
      <c r="E749" s="390" t="s">
        <v>12071</v>
      </c>
      <c r="F749" s="390" t="s">
        <v>10559</v>
      </c>
      <c r="G749" s="390" t="s">
        <v>10559</v>
      </c>
      <c r="H749" s="390" t="s">
        <v>10559</v>
      </c>
      <c r="I749" s="390" t="s">
        <v>12071</v>
      </c>
    </row>
    <row r="750" spans="1:9" ht="27">
      <c r="A750" s="389" t="s">
        <v>12072</v>
      </c>
      <c r="B750" s="390" t="s">
        <v>12056</v>
      </c>
      <c r="C750" s="390" t="s">
        <v>12067</v>
      </c>
      <c r="D750" s="390" t="s">
        <v>12069</v>
      </c>
      <c r="E750" s="390" t="s">
        <v>12073</v>
      </c>
      <c r="F750" s="390" t="s">
        <v>10559</v>
      </c>
      <c r="G750" s="390" t="s">
        <v>10559</v>
      </c>
      <c r="H750" s="390" t="s">
        <v>10559</v>
      </c>
      <c r="I750" s="390" t="s">
        <v>12073</v>
      </c>
    </row>
    <row r="751" spans="1:9" ht="27">
      <c r="A751" s="389" t="s">
        <v>12074</v>
      </c>
      <c r="B751" s="390" t="s">
        <v>12056</v>
      </c>
      <c r="C751" s="390" t="s">
        <v>12067</v>
      </c>
      <c r="D751" s="390" t="s">
        <v>12069</v>
      </c>
      <c r="E751" s="390" t="s">
        <v>12075</v>
      </c>
      <c r="F751" s="390" t="s">
        <v>10559</v>
      </c>
      <c r="G751" s="390" t="s">
        <v>10559</v>
      </c>
      <c r="H751" s="390" t="s">
        <v>10559</v>
      </c>
      <c r="I751" s="390" t="s">
        <v>12075</v>
      </c>
    </row>
    <row r="752" spans="1:9" ht="27">
      <c r="A752" s="389" t="s">
        <v>12076</v>
      </c>
      <c r="B752" s="390" t="s">
        <v>12056</v>
      </c>
      <c r="C752" s="390" t="s">
        <v>12067</v>
      </c>
      <c r="D752" s="390" t="s">
        <v>12077</v>
      </c>
      <c r="E752" s="390" t="s">
        <v>10559</v>
      </c>
      <c r="F752" s="390" t="s">
        <v>10559</v>
      </c>
      <c r="G752" s="390" t="s">
        <v>10559</v>
      </c>
      <c r="H752" s="390" t="s">
        <v>10559</v>
      </c>
      <c r="I752" s="390" t="s">
        <v>12077</v>
      </c>
    </row>
    <row r="753" spans="1:9" ht="27">
      <c r="A753" s="389" t="s">
        <v>12078</v>
      </c>
      <c r="B753" s="390" t="s">
        <v>12056</v>
      </c>
      <c r="C753" s="390" t="s">
        <v>12067</v>
      </c>
      <c r="D753" s="390" t="s">
        <v>12079</v>
      </c>
      <c r="E753" s="390" t="s">
        <v>10559</v>
      </c>
      <c r="F753" s="390" t="s">
        <v>10559</v>
      </c>
      <c r="G753" s="390" t="s">
        <v>10559</v>
      </c>
      <c r="H753" s="390" t="s">
        <v>10559</v>
      </c>
      <c r="I753" s="390" t="s">
        <v>12079</v>
      </c>
    </row>
    <row r="754" spans="1:9" ht="27">
      <c r="A754" s="389" t="s">
        <v>12080</v>
      </c>
      <c r="B754" s="390" t="s">
        <v>12056</v>
      </c>
      <c r="C754" s="390" t="s">
        <v>12067</v>
      </c>
      <c r="D754" s="390" t="s">
        <v>12081</v>
      </c>
      <c r="E754" s="390" t="s">
        <v>10559</v>
      </c>
      <c r="F754" s="390" t="s">
        <v>10559</v>
      </c>
      <c r="G754" s="390" t="s">
        <v>10559</v>
      </c>
      <c r="H754" s="390" t="s">
        <v>10559</v>
      </c>
      <c r="I754" s="390" t="s">
        <v>12081</v>
      </c>
    </row>
    <row r="755" spans="1:9" ht="27">
      <c r="A755" s="389" t="s">
        <v>12082</v>
      </c>
      <c r="B755" s="390" t="s">
        <v>12056</v>
      </c>
      <c r="C755" s="390" t="s">
        <v>12067</v>
      </c>
      <c r="D755" s="390" t="s">
        <v>12083</v>
      </c>
      <c r="E755" s="390" t="s">
        <v>10559</v>
      </c>
      <c r="F755" s="390" t="s">
        <v>10559</v>
      </c>
      <c r="G755" s="390" t="s">
        <v>10559</v>
      </c>
      <c r="H755" s="390" t="s">
        <v>10559</v>
      </c>
      <c r="I755" s="390" t="s">
        <v>12083</v>
      </c>
    </row>
    <row r="756" spans="1:9" ht="27">
      <c r="A756" s="389" t="s">
        <v>12084</v>
      </c>
      <c r="B756" s="390" t="s">
        <v>12056</v>
      </c>
      <c r="C756" s="390" t="s">
        <v>12067</v>
      </c>
      <c r="D756" s="390" t="s">
        <v>12085</v>
      </c>
      <c r="E756" s="390" t="s">
        <v>10559</v>
      </c>
      <c r="F756" s="390" t="s">
        <v>10559</v>
      </c>
      <c r="G756" s="390" t="s">
        <v>10559</v>
      </c>
      <c r="H756" s="390" t="s">
        <v>10559</v>
      </c>
      <c r="I756" s="390" t="s">
        <v>12085</v>
      </c>
    </row>
    <row r="757" spans="1:9" ht="27">
      <c r="A757" s="389" t="s">
        <v>12086</v>
      </c>
      <c r="B757" s="390" t="s">
        <v>12056</v>
      </c>
      <c r="C757" s="390" t="s">
        <v>12067</v>
      </c>
      <c r="D757" s="390" t="s">
        <v>12087</v>
      </c>
      <c r="E757" s="390" t="s">
        <v>10559</v>
      </c>
      <c r="F757" s="390" t="s">
        <v>10559</v>
      </c>
      <c r="G757" s="390" t="s">
        <v>10559</v>
      </c>
      <c r="H757" s="390" t="s">
        <v>10559</v>
      </c>
      <c r="I757" s="390" t="s">
        <v>12087</v>
      </c>
    </row>
    <row r="758" spans="1:9" ht="27">
      <c r="A758" s="389" t="s">
        <v>12088</v>
      </c>
      <c r="B758" s="390" t="s">
        <v>12056</v>
      </c>
      <c r="C758" s="390" t="s">
        <v>12067</v>
      </c>
      <c r="D758" s="390" t="s">
        <v>12089</v>
      </c>
      <c r="E758" s="390" t="s">
        <v>10559</v>
      </c>
      <c r="F758" s="390" t="s">
        <v>10559</v>
      </c>
      <c r="G758" s="390" t="s">
        <v>10559</v>
      </c>
      <c r="H758" s="390" t="s">
        <v>10559</v>
      </c>
      <c r="I758" s="390" t="s">
        <v>12089</v>
      </c>
    </row>
    <row r="759" spans="1:9" ht="54">
      <c r="A759" s="389" t="s">
        <v>12090</v>
      </c>
      <c r="B759" s="390" t="s">
        <v>12056</v>
      </c>
      <c r="C759" s="390" t="s">
        <v>12067</v>
      </c>
      <c r="D759" s="390" t="s">
        <v>12091</v>
      </c>
      <c r="E759" s="390" t="s">
        <v>10559</v>
      </c>
      <c r="F759" s="390" t="s">
        <v>10559</v>
      </c>
      <c r="G759" s="390" t="s">
        <v>10559</v>
      </c>
      <c r="H759" s="390" t="s">
        <v>10559</v>
      </c>
      <c r="I759" s="390" t="s">
        <v>12091</v>
      </c>
    </row>
    <row r="760" spans="1:9" ht="27">
      <c r="A760" s="389" t="s">
        <v>12092</v>
      </c>
      <c r="B760" s="390" t="s">
        <v>12056</v>
      </c>
      <c r="C760" s="390" t="s">
        <v>12067</v>
      </c>
      <c r="D760" s="390" t="s">
        <v>12093</v>
      </c>
      <c r="E760" s="390" t="s">
        <v>10559</v>
      </c>
      <c r="F760" s="390" t="s">
        <v>10559</v>
      </c>
      <c r="G760" s="390" t="s">
        <v>10559</v>
      </c>
      <c r="H760" s="390" t="s">
        <v>10559</v>
      </c>
      <c r="I760" s="390" t="s">
        <v>12093</v>
      </c>
    </row>
    <row r="761" spans="1:9" ht="40.5">
      <c r="A761" s="389" t="s">
        <v>12094</v>
      </c>
      <c r="B761" s="390" t="s">
        <v>12056</v>
      </c>
      <c r="C761" s="390" t="s">
        <v>12067</v>
      </c>
      <c r="D761" s="390" t="s">
        <v>12095</v>
      </c>
      <c r="E761" s="390" t="s">
        <v>10559</v>
      </c>
      <c r="F761" s="390" t="s">
        <v>10559</v>
      </c>
      <c r="G761" s="390" t="s">
        <v>10559</v>
      </c>
      <c r="H761" s="390" t="s">
        <v>10559</v>
      </c>
      <c r="I761" s="390" t="s">
        <v>12095</v>
      </c>
    </row>
    <row r="762" spans="1:9" ht="27">
      <c r="A762" s="389" t="s">
        <v>12096</v>
      </c>
      <c r="B762" s="390" t="s">
        <v>12056</v>
      </c>
      <c r="C762" s="390" t="s">
        <v>12067</v>
      </c>
      <c r="D762" s="390" t="s">
        <v>12097</v>
      </c>
      <c r="E762" s="390" t="s">
        <v>10559</v>
      </c>
      <c r="F762" s="390" t="s">
        <v>10559</v>
      </c>
      <c r="G762" s="390" t="s">
        <v>10559</v>
      </c>
      <c r="H762" s="390" t="s">
        <v>10559</v>
      </c>
      <c r="I762" s="390" t="s">
        <v>12097</v>
      </c>
    </row>
    <row r="763" spans="1:9" ht="27">
      <c r="A763" s="389" t="s">
        <v>12098</v>
      </c>
      <c r="B763" s="390" t="s">
        <v>12056</v>
      </c>
      <c r="C763" s="390" t="s">
        <v>12067</v>
      </c>
      <c r="D763" s="390" t="s">
        <v>12099</v>
      </c>
      <c r="E763" s="390" t="s">
        <v>10559</v>
      </c>
      <c r="F763" s="390" t="s">
        <v>10559</v>
      </c>
      <c r="G763" s="390" t="s">
        <v>10559</v>
      </c>
      <c r="H763" s="390" t="s">
        <v>10559</v>
      </c>
      <c r="I763" s="390" t="s">
        <v>12099</v>
      </c>
    </row>
    <row r="764" spans="1:9" ht="40.5">
      <c r="A764" s="389" t="s">
        <v>12100</v>
      </c>
      <c r="B764" s="390" t="s">
        <v>12056</v>
      </c>
      <c r="C764" s="390" t="s">
        <v>12067</v>
      </c>
      <c r="D764" s="390" t="s">
        <v>12101</v>
      </c>
      <c r="E764" s="390" t="s">
        <v>10559</v>
      </c>
      <c r="F764" s="390" t="s">
        <v>10559</v>
      </c>
      <c r="G764" s="390" t="s">
        <v>10559</v>
      </c>
      <c r="H764" s="390" t="s">
        <v>10559</v>
      </c>
      <c r="I764" s="390" t="s">
        <v>12101</v>
      </c>
    </row>
    <row r="765" spans="1:9" ht="27">
      <c r="A765" s="389" t="s">
        <v>12102</v>
      </c>
      <c r="B765" s="390" t="s">
        <v>12056</v>
      </c>
      <c r="C765" s="390" t="s">
        <v>12067</v>
      </c>
      <c r="D765" s="390" t="s">
        <v>12103</v>
      </c>
      <c r="E765" s="390" t="s">
        <v>10559</v>
      </c>
      <c r="F765" s="390" t="s">
        <v>10559</v>
      </c>
      <c r="G765" s="390" t="s">
        <v>10559</v>
      </c>
      <c r="H765" s="390" t="s">
        <v>10559</v>
      </c>
      <c r="I765" s="390" t="s">
        <v>12103</v>
      </c>
    </row>
    <row r="766" spans="1:9" ht="27">
      <c r="A766" s="389" t="s">
        <v>12104</v>
      </c>
      <c r="B766" s="390" t="s">
        <v>12056</v>
      </c>
      <c r="C766" s="390" t="s">
        <v>12067</v>
      </c>
      <c r="D766" s="390" t="s">
        <v>12103</v>
      </c>
      <c r="E766" s="390" t="s">
        <v>12105</v>
      </c>
      <c r="F766" s="390" t="s">
        <v>10559</v>
      </c>
      <c r="G766" s="390" t="s">
        <v>10559</v>
      </c>
      <c r="H766" s="390" t="s">
        <v>10559</v>
      </c>
      <c r="I766" s="390" t="s">
        <v>12105</v>
      </c>
    </row>
    <row r="767" spans="1:9" ht="27">
      <c r="A767" s="389" t="s">
        <v>12106</v>
      </c>
      <c r="B767" s="390" t="s">
        <v>12056</v>
      </c>
      <c r="C767" s="390" t="s">
        <v>12067</v>
      </c>
      <c r="D767" s="390" t="s">
        <v>12103</v>
      </c>
      <c r="E767" s="390" t="s">
        <v>12107</v>
      </c>
      <c r="F767" s="390" t="s">
        <v>10559</v>
      </c>
      <c r="G767" s="390" t="s">
        <v>10559</v>
      </c>
      <c r="H767" s="390" t="s">
        <v>10559</v>
      </c>
      <c r="I767" s="390" t="s">
        <v>12107</v>
      </c>
    </row>
    <row r="768" spans="1:9" ht="27">
      <c r="A768" s="389" t="s">
        <v>12108</v>
      </c>
      <c r="B768" s="390" t="s">
        <v>12056</v>
      </c>
      <c r="C768" s="390" t="s">
        <v>12067</v>
      </c>
      <c r="D768" s="390" t="s">
        <v>12109</v>
      </c>
      <c r="E768" s="390" t="s">
        <v>10559</v>
      </c>
      <c r="F768" s="390" t="s">
        <v>10559</v>
      </c>
      <c r="G768" s="390" t="s">
        <v>10559</v>
      </c>
      <c r="H768" s="390" t="s">
        <v>10559</v>
      </c>
      <c r="I768" s="390" t="s">
        <v>12109</v>
      </c>
    </row>
    <row r="769" spans="1:9" ht="27">
      <c r="A769" s="389" t="s">
        <v>12110</v>
      </c>
      <c r="B769" s="390" t="s">
        <v>12056</v>
      </c>
      <c r="C769" s="390" t="s">
        <v>12111</v>
      </c>
      <c r="D769" s="390" t="s">
        <v>10559</v>
      </c>
      <c r="E769" s="390" t="s">
        <v>10559</v>
      </c>
      <c r="F769" s="390" t="s">
        <v>10559</v>
      </c>
      <c r="G769" s="390" t="s">
        <v>10559</v>
      </c>
      <c r="H769" s="390" t="s">
        <v>10559</v>
      </c>
      <c r="I769" s="390" t="s">
        <v>12111</v>
      </c>
    </row>
    <row r="770" spans="1:9" ht="27">
      <c r="A770" s="389" t="s">
        <v>12112</v>
      </c>
      <c r="B770" s="390" t="s">
        <v>12056</v>
      </c>
      <c r="C770" s="390" t="s">
        <v>12111</v>
      </c>
      <c r="D770" s="390" t="s">
        <v>12113</v>
      </c>
      <c r="E770" s="390" t="s">
        <v>10559</v>
      </c>
      <c r="F770" s="390" t="s">
        <v>10559</v>
      </c>
      <c r="G770" s="390" t="s">
        <v>10559</v>
      </c>
      <c r="H770" s="390" t="s">
        <v>10559</v>
      </c>
      <c r="I770" s="390" t="s">
        <v>12113</v>
      </c>
    </row>
    <row r="771" spans="1:9" ht="27">
      <c r="A771" s="389" t="s">
        <v>12114</v>
      </c>
      <c r="B771" s="390" t="s">
        <v>12056</v>
      </c>
      <c r="C771" s="390" t="s">
        <v>12111</v>
      </c>
      <c r="D771" s="390" t="s">
        <v>12115</v>
      </c>
      <c r="E771" s="390" t="s">
        <v>10559</v>
      </c>
      <c r="F771" s="390" t="s">
        <v>10559</v>
      </c>
      <c r="G771" s="390" t="s">
        <v>10559</v>
      </c>
      <c r="H771" s="390" t="s">
        <v>10559</v>
      </c>
      <c r="I771" s="390" t="s">
        <v>12115</v>
      </c>
    </row>
    <row r="772" spans="1:9" ht="27">
      <c r="A772" s="389" t="s">
        <v>12116</v>
      </c>
      <c r="B772" s="390" t="s">
        <v>12056</v>
      </c>
      <c r="C772" s="390" t="s">
        <v>12111</v>
      </c>
      <c r="D772" s="390" t="s">
        <v>12117</v>
      </c>
      <c r="E772" s="390" t="s">
        <v>10559</v>
      </c>
      <c r="F772" s="390" t="s">
        <v>10559</v>
      </c>
      <c r="G772" s="390" t="s">
        <v>10559</v>
      </c>
      <c r="H772" s="390" t="s">
        <v>10559</v>
      </c>
      <c r="I772" s="390" t="s">
        <v>12117</v>
      </c>
    </row>
    <row r="773" spans="1:9" ht="27">
      <c r="A773" s="389" t="s">
        <v>12118</v>
      </c>
      <c r="B773" s="390" t="s">
        <v>12056</v>
      </c>
      <c r="C773" s="390" t="s">
        <v>12111</v>
      </c>
      <c r="D773" s="390" t="s">
        <v>12119</v>
      </c>
      <c r="E773" s="390" t="s">
        <v>10559</v>
      </c>
      <c r="F773" s="390" t="s">
        <v>10559</v>
      </c>
      <c r="G773" s="390" t="s">
        <v>10559</v>
      </c>
      <c r="H773" s="390" t="s">
        <v>10559</v>
      </c>
      <c r="I773" s="390" t="s">
        <v>12119</v>
      </c>
    </row>
    <row r="774" spans="1:9" ht="27">
      <c r="A774" s="389" t="s">
        <v>12120</v>
      </c>
      <c r="B774" s="390" t="s">
        <v>12056</v>
      </c>
      <c r="C774" s="390" t="s">
        <v>12111</v>
      </c>
      <c r="D774" s="390" t="s">
        <v>12121</v>
      </c>
      <c r="E774" s="390" t="s">
        <v>10559</v>
      </c>
      <c r="F774" s="390" t="s">
        <v>10559</v>
      </c>
      <c r="G774" s="390" t="s">
        <v>10559</v>
      </c>
      <c r="H774" s="390" t="s">
        <v>10559</v>
      </c>
      <c r="I774" s="390" t="s">
        <v>12121</v>
      </c>
    </row>
    <row r="775" spans="1:9" ht="27">
      <c r="A775" s="389" t="s">
        <v>12122</v>
      </c>
      <c r="B775" s="390" t="s">
        <v>12056</v>
      </c>
      <c r="C775" s="390" t="s">
        <v>12111</v>
      </c>
      <c r="D775" s="390" t="s">
        <v>12123</v>
      </c>
      <c r="E775" s="390" t="s">
        <v>10559</v>
      </c>
      <c r="F775" s="390" t="s">
        <v>10559</v>
      </c>
      <c r="G775" s="390" t="s">
        <v>10559</v>
      </c>
      <c r="H775" s="390" t="s">
        <v>10559</v>
      </c>
      <c r="I775" s="390" t="s">
        <v>12123</v>
      </c>
    </row>
    <row r="776" spans="1:9" ht="27">
      <c r="A776" s="389" t="s">
        <v>12124</v>
      </c>
      <c r="B776" s="390" t="s">
        <v>12056</v>
      </c>
      <c r="C776" s="390" t="s">
        <v>12111</v>
      </c>
      <c r="D776" s="390" t="s">
        <v>12125</v>
      </c>
      <c r="E776" s="390" t="s">
        <v>10559</v>
      </c>
      <c r="F776" s="390" t="s">
        <v>10559</v>
      </c>
      <c r="G776" s="390" t="s">
        <v>10559</v>
      </c>
      <c r="H776" s="390" t="s">
        <v>10559</v>
      </c>
      <c r="I776" s="390" t="s">
        <v>12125</v>
      </c>
    </row>
    <row r="777" spans="1:9" ht="27">
      <c r="A777" s="389" t="s">
        <v>12126</v>
      </c>
      <c r="B777" s="390" t="s">
        <v>12056</v>
      </c>
      <c r="C777" s="390" t="s">
        <v>12127</v>
      </c>
      <c r="D777" s="390" t="s">
        <v>10559</v>
      </c>
      <c r="E777" s="390" t="s">
        <v>10559</v>
      </c>
      <c r="F777" s="390" t="s">
        <v>10559</v>
      </c>
      <c r="G777" s="390" t="s">
        <v>10559</v>
      </c>
      <c r="H777" s="390" t="s">
        <v>10559</v>
      </c>
      <c r="I777" s="390" t="s">
        <v>12127</v>
      </c>
    </row>
    <row r="778" spans="1:9" ht="27">
      <c r="A778" s="389" t="s">
        <v>12128</v>
      </c>
      <c r="B778" s="390" t="s">
        <v>12056</v>
      </c>
      <c r="C778" s="390" t="s">
        <v>12127</v>
      </c>
      <c r="D778" s="390" t="s">
        <v>12129</v>
      </c>
      <c r="E778" s="390" t="s">
        <v>10559</v>
      </c>
      <c r="F778" s="390" t="s">
        <v>10559</v>
      </c>
      <c r="G778" s="390" t="s">
        <v>10559</v>
      </c>
      <c r="H778" s="390" t="s">
        <v>10559</v>
      </c>
      <c r="I778" s="390" t="s">
        <v>12129</v>
      </c>
    </row>
    <row r="779" spans="1:9" ht="27">
      <c r="A779" s="389" t="s">
        <v>12130</v>
      </c>
      <c r="B779" s="390" t="s">
        <v>12056</v>
      </c>
      <c r="C779" s="390" t="s">
        <v>12127</v>
      </c>
      <c r="D779" s="390" t="s">
        <v>12131</v>
      </c>
      <c r="E779" s="390" t="s">
        <v>10559</v>
      </c>
      <c r="F779" s="390" t="s">
        <v>10559</v>
      </c>
      <c r="G779" s="390" t="s">
        <v>10559</v>
      </c>
      <c r="H779" s="390" t="s">
        <v>10559</v>
      </c>
      <c r="I779" s="390" t="s">
        <v>12131</v>
      </c>
    </row>
    <row r="780" spans="1:9" ht="27">
      <c r="A780" s="389" t="s">
        <v>12132</v>
      </c>
      <c r="B780" s="390" t="s">
        <v>12056</v>
      </c>
      <c r="C780" s="390" t="s">
        <v>12127</v>
      </c>
      <c r="D780" s="390" t="s">
        <v>12133</v>
      </c>
      <c r="E780" s="390" t="s">
        <v>10559</v>
      </c>
      <c r="F780" s="390" t="s">
        <v>10559</v>
      </c>
      <c r="G780" s="390" t="s">
        <v>10559</v>
      </c>
      <c r="H780" s="390" t="s">
        <v>10559</v>
      </c>
      <c r="I780" s="390" t="s">
        <v>12133</v>
      </c>
    </row>
    <row r="781" spans="1:9" ht="27">
      <c r="A781" s="389" t="s">
        <v>12134</v>
      </c>
      <c r="B781" s="390" t="s">
        <v>12056</v>
      </c>
      <c r="C781" s="390" t="s">
        <v>12127</v>
      </c>
      <c r="D781" s="390" t="s">
        <v>12135</v>
      </c>
      <c r="E781" s="390" t="s">
        <v>10559</v>
      </c>
      <c r="F781" s="390" t="s">
        <v>10559</v>
      </c>
      <c r="G781" s="390" t="s">
        <v>10559</v>
      </c>
      <c r="H781" s="390" t="s">
        <v>10559</v>
      </c>
      <c r="I781" s="390" t="s">
        <v>12135</v>
      </c>
    </row>
    <row r="782" spans="1:9" ht="27">
      <c r="A782" s="389" t="s">
        <v>12136</v>
      </c>
      <c r="B782" s="390" t="s">
        <v>12056</v>
      </c>
      <c r="C782" s="390" t="s">
        <v>12127</v>
      </c>
      <c r="D782" s="390" t="s">
        <v>12137</v>
      </c>
      <c r="E782" s="390" t="s">
        <v>10559</v>
      </c>
      <c r="F782" s="390" t="s">
        <v>10559</v>
      </c>
      <c r="G782" s="390" t="s">
        <v>10559</v>
      </c>
      <c r="H782" s="390" t="s">
        <v>10559</v>
      </c>
      <c r="I782" s="390" t="s">
        <v>12137</v>
      </c>
    </row>
    <row r="783" spans="1:9">
      <c r="A783" s="389" t="s">
        <v>12138</v>
      </c>
      <c r="B783" s="390" t="s">
        <v>12139</v>
      </c>
      <c r="C783" s="390" t="s">
        <v>10559</v>
      </c>
      <c r="D783" s="390" t="s">
        <v>10559</v>
      </c>
      <c r="E783" s="390" t="s">
        <v>10559</v>
      </c>
      <c r="F783" s="390" t="s">
        <v>10559</v>
      </c>
      <c r="G783" s="390" t="s">
        <v>10559</v>
      </c>
      <c r="H783" s="390" t="s">
        <v>10559</v>
      </c>
      <c r="I783" s="390" t="s">
        <v>12140</v>
      </c>
    </row>
    <row r="784" spans="1:9" ht="27">
      <c r="A784" s="389" t="s">
        <v>12141</v>
      </c>
      <c r="B784" s="390" t="s">
        <v>12139</v>
      </c>
      <c r="C784" s="390" t="s">
        <v>12142</v>
      </c>
      <c r="D784" s="390" t="s">
        <v>10559</v>
      </c>
      <c r="E784" s="390" t="s">
        <v>10559</v>
      </c>
      <c r="F784" s="390" t="s">
        <v>10559</v>
      </c>
      <c r="G784" s="390" t="s">
        <v>10559</v>
      </c>
      <c r="H784" s="390" t="s">
        <v>10559</v>
      </c>
      <c r="I784" s="390" t="s">
        <v>12142</v>
      </c>
    </row>
    <row r="785" spans="1:9" ht="27">
      <c r="A785" s="389" t="s">
        <v>12143</v>
      </c>
      <c r="B785" s="390" t="s">
        <v>12139</v>
      </c>
      <c r="C785" s="390" t="s">
        <v>12144</v>
      </c>
      <c r="D785" s="390" t="s">
        <v>10559</v>
      </c>
      <c r="E785" s="390" t="s">
        <v>10559</v>
      </c>
      <c r="F785" s="390" t="s">
        <v>10559</v>
      </c>
      <c r="G785" s="390" t="s">
        <v>10559</v>
      </c>
      <c r="H785" s="390" t="s">
        <v>10559</v>
      </c>
      <c r="I785" s="390" t="s">
        <v>12144</v>
      </c>
    </row>
    <row r="786" spans="1:9" ht="27">
      <c r="A786" s="389" t="s">
        <v>12145</v>
      </c>
      <c r="B786" s="390" t="s">
        <v>12139</v>
      </c>
      <c r="C786" s="390" t="s">
        <v>12146</v>
      </c>
      <c r="D786" s="390" t="s">
        <v>10559</v>
      </c>
      <c r="E786" s="390" t="s">
        <v>10559</v>
      </c>
      <c r="F786" s="390" t="s">
        <v>10559</v>
      </c>
      <c r="G786" s="390" t="s">
        <v>10559</v>
      </c>
      <c r="H786" s="390" t="s">
        <v>10559</v>
      </c>
      <c r="I786" s="390" t="s">
        <v>12146</v>
      </c>
    </row>
    <row r="787" spans="1:9" ht="40.5">
      <c r="A787" s="389" t="s">
        <v>12147</v>
      </c>
      <c r="B787" s="390" t="s">
        <v>12139</v>
      </c>
      <c r="C787" s="390" t="s">
        <v>12146</v>
      </c>
      <c r="D787" s="390" t="s">
        <v>12148</v>
      </c>
      <c r="E787" s="390" t="s">
        <v>10559</v>
      </c>
      <c r="F787" s="390" t="s">
        <v>10559</v>
      </c>
      <c r="G787" s="390" t="s">
        <v>10559</v>
      </c>
      <c r="H787" s="390" t="s">
        <v>10559</v>
      </c>
      <c r="I787" s="390" t="s">
        <v>12148</v>
      </c>
    </row>
    <row r="788" spans="1:9" ht="40.5">
      <c r="A788" s="389" t="s">
        <v>12149</v>
      </c>
      <c r="B788" s="390" t="s">
        <v>12139</v>
      </c>
      <c r="C788" s="390" t="s">
        <v>12146</v>
      </c>
      <c r="D788" s="390" t="s">
        <v>12150</v>
      </c>
      <c r="E788" s="390" t="s">
        <v>10559</v>
      </c>
      <c r="F788" s="390" t="s">
        <v>10559</v>
      </c>
      <c r="G788" s="390" t="s">
        <v>10559</v>
      </c>
      <c r="H788" s="390" t="s">
        <v>10559</v>
      </c>
      <c r="I788" s="390" t="s">
        <v>12150</v>
      </c>
    </row>
    <row r="789" spans="1:9" ht="27">
      <c r="A789" s="389" t="s">
        <v>12151</v>
      </c>
      <c r="B789" s="390" t="s">
        <v>12139</v>
      </c>
      <c r="C789" s="390" t="s">
        <v>12146</v>
      </c>
      <c r="D789" s="390" t="s">
        <v>12152</v>
      </c>
      <c r="E789" s="390" t="s">
        <v>10559</v>
      </c>
      <c r="F789" s="390" t="s">
        <v>10559</v>
      </c>
      <c r="G789" s="390" t="s">
        <v>10559</v>
      </c>
      <c r="H789" s="390" t="s">
        <v>10559</v>
      </c>
      <c r="I789" s="390" t="s">
        <v>12152</v>
      </c>
    </row>
    <row r="790" spans="1:9" ht="27">
      <c r="A790" s="389" t="s">
        <v>12153</v>
      </c>
      <c r="B790" s="390" t="s">
        <v>12139</v>
      </c>
      <c r="C790" s="390" t="s">
        <v>12146</v>
      </c>
      <c r="D790" s="390" t="s">
        <v>12154</v>
      </c>
      <c r="E790" s="390" t="s">
        <v>10559</v>
      </c>
      <c r="F790" s="390" t="s">
        <v>10559</v>
      </c>
      <c r="G790" s="390" t="s">
        <v>10559</v>
      </c>
      <c r="H790" s="390" t="s">
        <v>10559</v>
      </c>
      <c r="I790" s="390" t="s">
        <v>12154</v>
      </c>
    </row>
    <row r="791" spans="1:9" ht="27">
      <c r="A791" s="389" t="s">
        <v>12155</v>
      </c>
      <c r="B791" s="390" t="s">
        <v>12139</v>
      </c>
      <c r="C791" s="390" t="s">
        <v>12146</v>
      </c>
      <c r="D791" s="390" t="s">
        <v>12156</v>
      </c>
      <c r="E791" s="390" t="s">
        <v>10559</v>
      </c>
      <c r="F791" s="390" t="s">
        <v>10559</v>
      </c>
      <c r="G791" s="390" t="s">
        <v>10559</v>
      </c>
      <c r="H791" s="390" t="s">
        <v>10559</v>
      </c>
      <c r="I791" s="390" t="s">
        <v>12156</v>
      </c>
    </row>
    <row r="792" spans="1:9" ht="27">
      <c r="A792" s="389" t="s">
        <v>12157</v>
      </c>
      <c r="B792" s="390" t="s">
        <v>12139</v>
      </c>
      <c r="C792" s="390" t="s">
        <v>12158</v>
      </c>
      <c r="D792" s="390" t="s">
        <v>10559</v>
      </c>
      <c r="E792" s="390" t="s">
        <v>10559</v>
      </c>
      <c r="F792" s="390" t="s">
        <v>10559</v>
      </c>
      <c r="G792" s="390" t="s">
        <v>10559</v>
      </c>
      <c r="H792" s="390" t="s">
        <v>10559</v>
      </c>
      <c r="I792" s="390" t="s">
        <v>12158</v>
      </c>
    </row>
    <row r="793" spans="1:9" ht="27">
      <c r="A793" s="389" t="s">
        <v>12159</v>
      </c>
      <c r="B793" s="390" t="s">
        <v>12139</v>
      </c>
      <c r="C793" s="390" t="s">
        <v>12160</v>
      </c>
      <c r="D793" s="390" t="s">
        <v>10559</v>
      </c>
      <c r="E793" s="390" t="s">
        <v>10559</v>
      </c>
      <c r="F793" s="390" t="s">
        <v>10559</v>
      </c>
      <c r="G793" s="390" t="s">
        <v>10559</v>
      </c>
      <c r="H793" s="390" t="s">
        <v>10559</v>
      </c>
      <c r="I793" s="390" t="s">
        <v>12160</v>
      </c>
    </row>
    <row r="794" spans="1:9" ht="27">
      <c r="A794" s="389" t="s">
        <v>12161</v>
      </c>
      <c r="B794" s="390" t="s">
        <v>12139</v>
      </c>
      <c r="C794" s="390" t="s">
        <v>12162</v>
      </c>
      <c r="D794" s="390" t="s">
        <v>10559</v>
      </c>
      <c r="E794" s="390" t="s">
        <v>10559</v>
      </c>
      <c r="F794" s="390" t="s">
        <v>10559</v>
      </c>
      <c r="G794" s="390" t="s">
        <v>10559</v>
      </c>
      <c r="H794" s="390" t="s">
        <v>10559</v>
      </c>
      <c r="I794" s="390" t="s">
        <v>12162</v>
      </c>
    </row>
    <row r="795" spans="1:9">
      <c r="A795" s="389" t="s">
        <v>12163</v>
      </c>
      <c r="B795" s="390" t="s">
        <v>12139</v>
      </c>
      <c r="C795" s="390" t="s">
        <v>12164</v>
      </c>
      <c r="D795" s="390" t="s">
        <v>10559</v>
      </c>
      <c r="E795" s="390" t="s">
        <v>10559</v>
      </c>
      <c r="F795" s="390" t="s">
        <v>10559</v>
      </c>
      <c r="G795" s="390" t="s">
        <v>10559</v>
      </c>
      <c r="H795" s="390" t="s">
        <v>10559</v>
      </c>
      <c r="I795" s="390" t="s">
        <v>12164</v>
      </c>
    </row>
    <row r="796" spans="1:9" ht="40.5">
      <c r="A796" s="389" t="s">
        <v>12165</v>
      </c>
      <c r="B796" s="390" t="s">
        <v>12139</v>
      </c>
      <c r="C796" s="390" t="s">
        <v>12166</v>
      </c>
      <c r="D796" s="390" t="s">
        <v>10559</v>
      </c>
      <c r="E796" s="390" t="s">
        <v>10559</v>
      </c>
      <c r="F796" s="390" t="s">
        <v>10559</v>
      </c>
      <c r="G796" s="390" t="s">
        <v>10559</v>
      </c>
      <c r="H796" s="390" t="s">
        <v>10559</v>
      </c>
      <c r="I796" s="390" t="s">
        <v>12166</v>
      </c>
    </row>
    <row r="797" spans="1:9" ht="40.5">
      <c r="A797" s="389" t="s">
        <v>12167</v>
      </c>
      <c r="B797" s="390" t="s">
        <v>12139</v>
      </c>
      <c r="C797" s="390" t="s">
        <v>12168</v>
      </c>
      <c r="D797" s="390" t="s">
        <v>10559</v>
      </c>
      <c r="E797" s="390" t="s">
        <v>10559</v>
      </c>
      <c r="F797" s="390" t="s">
        <v>10559</v>
      </c>
      <c r="G797" s="390" t="s">
        <v>10559</v>
      </c>
      <c r="H797" s="390" t="s">
        <v>10559</v>
      </c>
      <c r="I797" s="390" t="s">
        <v>12168</v>
      </c>
    </row>
    <row r="798" spans="1:9" ht="40.5">
      <c r="A798" s="389" t="s">
        <v>12169</v>
      </c>
      <c r="B798" s="390" t="s">
        <v>12139</v>
      </c>
      <c r="C798" s="390" t="s">
        <v>12168</v>
      </c>
      <c r="D798" s="390" t="s">
        <v>12170</v>
      </c>
      <c r="E798" s="390" t="s">
        <v>10559</v>
      </c>
      <c r="F798" s="390" t="s">
        <v>10559</v>
      </c>
      <c r="G798" s="390" t="s">
        <v>10559</v>
      </c>
      <c r="H798" s="390" t="s">
        <v>10559</v>
      </c>
      <c r="I798" s="390" t="s">
        <v>12170</v>
      </c>
    </row>
    <row r="799" spans="1:9">
      <c r="A799" s="389" t="s">
        <v>12171</v>
      </c>
      <c r="B799" s="390" t="s">
        <v>12172</v>
      </c>
      <c r="C799" s="390" t="s">
        <v>10559</v>
      </c>
      <c r="D799" s="390" t="s">
        <v>10559</v>
      </c>
      <c r="E799" s="390" t="s">
        <v>10559</v>
      </c>
      <c r="F799" s="390" t="s">
        <v>10559</v>
      </c>
      <c r="G799" s="390" t="s">
        <v>10559</v>
      </c>
      <c r="H799" s="390" t="s">
        <v>10559</v>
      </c>
      <c r="I799" s="390" t="s">
        <v>12173</v>
      </c>
    </row>
    <row r="800" spans="1:9" ht="27">
      <c r="A800" s="389" t="s">
        <v>12174</v>
      </c>
      <c r="B800" s="390" t="s">
        <v>12172</v>
      </c>
      <c r="C800" s="390" t="s">
        <v>12175</v>
      </c>
      <c r="D800" s="390" t="s">
        <v>10559</v>
      </c>
      <c r="E800" s="390" t="s">
        <v>10559</v>
      </c>
      <c r="F800" s="390" t="s">
        <v>10559</v>
      </c>
      <c r="G800" s="390" t="s">
        <v>10559</v>
      </c>
      <c r="H800" s="390" t="s">
        <v>10559</v>
      </c>
      <c r="I800" s="390" t="s">
        <v>12175</v>
      </c>
    </row>
    <row r="801" spans="1:9" ht="40.5">
      <c r="A801" s="389" t="s">
        <v>12176</v>
      </c>
      <c r="B801" s="390" t="s">
        <v>12172</v>
      </c>
      <c r="C801" s="390" t="s">
        <v>12175</v>
      </c>
      <c r="D801" s="390" t="s">
        <v>12177</v>
      </c>
      <c r="E801" s="390" t="s">
        <v>10559</v>
      </c>
      <c r="F801" s="390" t="s">
        <v>10559</v>
      </c>
      <c r="G801" s="390" t="s">
        <v>10559</v>
      </c>
      <c r="H801" s="390" t="s">
        <v>10559</v>
      </c>
      <c r="I801" s="390" t="s">
        <v>12177</v>
      </c>
    </row>
    <row r="802" spans="1:9" ht="40.5">
      <c r="A802" s="389" t="s">
        <v>12178</v>
      </c>
      <c r="B802" s="390" t="s">
        <v>12172</v>
      </c>
      <c r="C802" s="390" t="s">
        <v>12175</v>
      </c>
      <c r="D802" s="390" t="s">
        <v>12179</v>
      </c>
      <c r="E802" s="390" t="s">
        <v>10559</v>
      </c>
      <c r="F802" s="390" t="s">
        <v>10559</v>
      </c>
      <c r="G802" s="390" t="s">
        <v>10559</v>
      </c>
      <c r="H802" s="390" t="s">
        <v>10559</v>
      </c>
      <c r="I802" s="390" t="s">
        <v>12179</v>
      </c>
    </row>
    <row r="803" spans="1:9" ht="40.5">
      <c r="A803" s="389" t="s">
        <v>12180</v>
      </c>
      <c r="B803" s="390" t="s">
        <v>12172</v>
      </c>
      <c r="C803" s="390" t="s">
        <v>12175</v>
      </c>
      <c r="D803" s="390" t="s">
        <v>12181</v>
      </c>
      <c r="E803" s="390" t="s">
        <v>10559</v>
      </c>
      <c r="F803" s="390" t="s">
        <v>10559</v>
      </c>
      <c r="G803" s="390" t="s">
        <v>10559</v>
      </c>
      <c r="H803" s="390" t="s">
        <v>10559</v>
      </c>
      <c r="I803" s="390" t="s">
        <v>12181</v>
      </c>
    </row>
    <row r="804" spans="1:9" ht="27">
      <c r="A804" s="389" t="s">
        <v>12182</v>
      </c>
      <c r="B804" s="390" t="s">
        <v>12183</v>
      </c>
      <c r="C804" s="390" t="s">
        <v>10559</v>
      </c>
      <c r="D804" s="390" t="s">
        <v>10559</v>
      </c>
      <c r="E804" s="390" t="s">
        <v>10559</v>
      </c>
      <c r="F804" s="390" t="s">
        <v>10559</v>
      </c>
      <c r="G804" s="390" t="s">
        <v>10559</v>
      </c>
      <c r="H804" s="390" t="s">
        <v>10559</v>
      </c>
      <c r="I804" s="390" t="s">
        <v>12184</v>
      </c>
    </row>
    <row r="805" spans="1:9" ht="27">
      <c r="A805" s="389" t="s">
        <v>12185</v>
      </c>
      <c r="B805" s="390" t="s">
        <v>12183</v>
      </c>
      <c r="C805" s="390" t="s">
        <v>12186</v>
      </c>
      <c r="D805" s="390" t="s">
        <v>10559</v>
      </c>
      <c r="E805" s="390" t="s">
        <v>10559</v>
      </c>
      <c r="F805" s="390" t="s">
        <v>10559</v>
      </c>
      <c r="G805" s="390" t="s">
        <v>10559</v>
      </c>
      <c r="H805" s="390" t="s">
        <v>10559</v>
      </c>
      <c r="I805" s="390" t="s">
        <v>12186</v>
      </c>
    </row>
    <row r="806" spans="1:9" ht="27">
      <c r="A806" s="389" t="s">
        <v>12187</v>
      </c>
      <c r="B806" s="390" t="s">
        <v>12183</v>
      </c>
      <c r="C806" s="390" t="s">
        <v>12188</v>
      </c>
      <c r="D806" s="390" t="s">
        <v>10559</v>
      </c>
      <c r="E806" s="390" t="s">
        <v>10559</v>
      </c>
      <c r="F806" s="390" t="s">
        <v>10559</v>
      </c>
      <c r="G806" s="390" t="s">
        <v>10559</v>
      </c>
      <c r="H806" s="390" t="s">
        <v>10559</v>
      </c>
      <c r="I806" s="390" t="s">
        <v>12188</v>
      </c>
    </row>
    <row r="807" spans="1:9" ht="27">
      <c r="A807" s="389" t="s">
        <v>12189</v>
      </c>
      <c r="B807" s="390" t="s">
        <v>12183</v>
      </c>
      <c r="C807" s="390" t="s">
        <v>12190</v>
      </c>
      <c r="D807" s="390" t="s">
        <v>10559</v>
      </c>
      <c r="E807" s="390" t="s">
        <v>10559</v>
      </c>
      <c r="F807" s="390" t="s">
        <v>10559</v>
      </c>
      <c r="G807" s="390" t="s">
        <v>10559</v>
      </c>
      <c r="H807" s="390" t="s">
        <v>10559</v>
      </c>
      <c r="I807" s="390" t="s">
        <v>12190</v>
      </c>
    </row>
    <row r="808" spans="1:9" ht="27">
      <c r="A808" s="389" t="s">
        <v>12191</v>
      </c>
      <c r="B808" s="390" t="s">
        <v>12183</v>
      </c>
      <c r="C808" s="390" t="s">
        <v>12190</v>
      </c>
      <c r="D808" s="390" t="s">
        <v>12192</v>
      </c>
      <c r="E808" s="390" t="s">
        <v>10559</v>
      </c>
      <c r="F808" s="390" t="s">
        <v>10559</v>
      </c>
      <c r="G808" s="390" t="s">
        <v>10559</v>
      </c>
      <c r="H808" s="390" t="s">
        <v>10559</v>
      </c>
      <c r="I808" s="390" t="s">
        <v>12192</v>
      </c>
    </row>
    <row r="809" spans="1:9" ht="27">
      <c r="A809" s="389" t="s">
        <v>12193</v>
      </c>
      <c r="B809" s="390" t="s">
        <v>12183</v>
      </c>
      <c r="C809" s="390" t="s">
        <v>12190</v>
      </c>
      <c r="D809" s="390" t="s">
        <v>12194</v>
      </c>
      <c r="E809" s="390" t="s">
        <v>10559</v>
      </c>
      <c r="F809" s="390" t="s">
        <v>10559</v>
      </c>
      <c r="G809" s="390" t="s">
        <v>10559</v>
      </c>
      <c r="H809" s="390" t="s">
        <v>10559</v>
      </c>
      <c r="I809" s="390" t="s">
        <v>12194</v>
      </c>
    </row>
    <row r="810" spans="1:9" ht="27">
      <c r="A810" s="389" t="s">
        <v>12195</v>
      </c>
      <c r="B810" s="390" t="s">
        <v>12183</v>
      </c>
      <c r="C810" s="390" t="s">
        <v>12190</v>
      </c>
      <c r="D810" s="390" t="s">
        <v>12196</v>
      </c>
      <c r="E810" s="390" t="s">
        <v>10559</v>
      </c>
      <c r="F810" s="390" t="s">
        <v>10559</v>
      </c>
      <c r="G810" s="390" t="s">
        <v>10559</v>
      </c>
      <c r="H810" s="390" t="s">
        <v>10559</v>
      </c>
      <c r="I810" s="390" t="s">
        <v>12196</v>
      </c>
    </row>
    <row r="811" spans="1:9" ht="27">
      <c r="A811" s="389" t="s">
        <v>12197</v>
      </c>
      <c r="B811" s="390" t="s">
        <v>12183</v>
      </c>
      <c r="C811" s="390" t="s">
        <v>12190</v>
      </c>
      <c r="D811" s="390" t="s">
        <v>12196</v>
      </c>
      <c r="E811" s="390" t="s">
        <v>12198</v>
      </c>
      <c r="F811" s="390" t="s">
        <v>10559</v>
      </c>
      <c r="G811" s="390" t="s">
        <v>10559</v>
      </c>
      <c r="H811" s="390" t="s">
        <v>10559</v>
      </c>
      <c r="I811" s="390" t="s">
        <v>12198</v>
      </c>
    </row>
    <row r="812" spans="1:9" ht="27">
      <c r="A812" s="389" t="s">
        <v>12199</v>
      </c>
      <c r="B812" s="390" t="s">
        <v>12183</v>
      </c>
      <c r="C812" s="390" t="s">
        <v>12190</v>
      </c>
      <c r="D812" s="390" t="s">
        <v>12196</v>
      </c>
      <c r="E812" s="390" t="s">
        <v>12200</v>
      </c>
      <c r="F812" s="390" t="s">
        <v>10559</v>
      </c>
      <c r="G812" s="390" t="s">
        <v>10559</v>
      </c>
      <c r="H812" s="390" t="s">
        <v>10559</v>
      </c>
      <c r="I812" s="390" t="s">
        <v>12200</v>
      </c>
    </row>
    <row r="813" spans="1:9" ht="27">
      <c r="A813" s="389" t="s">
        <v>12201</v>
      </c>
      <c r="B813" s="390" t="s">
        <v>12183</v>
      </c>
      <c r="C813" s="390" t="s">
        <v>12202</v>
      </c>
      <c r="D813" s="390" t="s">
        <v>10559</v>
      </c>
      <c r="E813" s="390" t="s">
        <v>10559</v>
      </c>
      <c r="F813" s="390" t="s">
        <v>10559</v>
      </c>
      <c r="G813" s="390" t="s">
        <v>10559</v>
      </c>
      <c r="H813" s="390" t="s">
        <v>10559</v>
      </c>
      <c r="I813" s="390" t="s">
        <v>12202</v>
      </c>
    </row>
    <row r="814" spans="1:9">
      <c r="A814" s="389" t="s">
        <v>12203</v>
      </c>
      <c r="B814" s="390" t="s">
        <v>12204</v>
      </c>
      <c r="C814" s="390" t="s">
        <v>10559</v>
      </c>
      <c r="D814" s="390" t="s">
        <v>10559</v>
      </c>
      <c r="E814" s="390" t="s">
        <v>10559</v>
      </c>
      <c r="F814" s="390" t="s">
        <v>10559</v>
      </c>
      <c r="G814" s="390" t="s">
        <v>10559</v>
      </c>
      <c r="H814" s="390" t="s">
        <v>10559</v>
      </c>
      <c r="I814" s="390" t="s">
        <v>12205</v>
      </c>
    </row>
    <row r="815" spans="1:9" ht="27">
      <c r="A815" s="389" t="s">
        <v>12206</v>
      </c>
      <c r="B815" s="390" t="s">
        <v>12204</v>
      </c>
      <c r="C815" s="390" t="s">
        <v>12207</v>
      </c>
      <c r="D815" s="390" t="s">
        <v>10559</v>
      </c>
      <c r="E815" s="390" t="s">
        <v>10559</v>
      </c>
      <c r="F815" s="390" t="s">
        <v>10559</v>
      </c>
      <c r="G815" s="390" t="s">
        <v>10559</v>
      </c>
      <c r="H815" s="390" t="s">
        <v>10559</v>
      </c>
      <c r="I815" s="390" t="s">
        <v>12207</v>
      </c>
    </row>
    <row r="816" spans="1:9" ht="27">
      <c r="A816" s="389" t="s">
        <v>12208</v>
      </c>
      <c r="B816" s="390" t="s">
        <v>12204</v>
      </c>
      <c r="C816" s="390" t="s">
        <v>12209</v>
      </c>
      <c r="D816" s="390" t="s">
        <v>10559</v>
      </c>
      <c r="E816" s="390" t="s">
        <v>10559</v>
      </c>
      <c r="F816" s="390" t="s">
        <v>10559</v>
      </c>
      <c r="G816" s="390" t="s">
        <v>10559</v>
      </c>
      <c r="H816" s="390" t="s">
        <v>10559</v>
      </c>
      <c r="I816" s="390" t="s">
        <v>12209</v>
      </c>
    </row>
    <row r="817" spans="1:9">
      <c r="A817" s="389" t="s">
        <v>12210</v>
      </c>
      <c r="B817" s="390" t="s">
        <v>12211</v>
      </c>
      <c r="C817" s="390" t="s">
        <v>10559</v>
      </c>
      <c r="D817" s="390" t="s">
        <v>10559</v>
      </c>
      <c r="E817" s="390" t="s">
        <v>10559</v>
      </c>
      <c r="F817" s="390" t="s">
        <v>10559</v>
      </c>
      <c r="G817" s="390" t="s">
        <v>10559</v>
      </c>
      <c r="H817" s="390" t="s">
        <v>10559</v>
      </c>
      <c r="I817" s="390" t="s">
        <v>12212</v>
      </c>
    </row>
    <row r="818" spans="1:9" ht="27">
      <c r="A818" s="389" t="s">
        <v>12213</v>
      </c>
      <c r="B818" s="390" t="s">
        <v>12211</v>
      </c>
      <c r="C818" s="390" t="s">
        <v>12214</v>
      </c>
      <c r="D818" s="390" t="s">
        <v>10559</v>
      </c>
      <c r="E818" s="390" t="s">
        <v>10559</v>
      </c>
      <c r="F818" s="390" t="s">
        <v>10559</v>
      </c>
      <c r="G818" s="390" t="s">
        <v>10559</v>
      </c>
      <c r="H818" s="390" t="s">
        <v>10559</v>
      </c>
      <c r="I818" s="390" t="s">
        <v>12214</v>
      </c>
    </row>
    <row r="819" spans="1:9" ht="27">
      <c r="A819" s="389" t="s">
        <v>12215</v>
      </c>
      <c r="B819" s="390" t="s">
        <v>12211</v>
      </c>
      <c r="C819" s="390" t="s">
        <v>12214</v>
      </c>
      <c r="D819" s="390" t="s">
        <v>12216</v>
      </c>
      <c r="E819" s="390" t="s">
        <v>10559</v>
      </c>
      <c r="F819" s="390" t="s">
        <v>10559</v>
      </c>
      <c r="G819" s="390" t="s">
        <v>10559</v>
      </c>
      <c r="H819" s="390" t="s">
        <v>10559</v>
      </c>
      <c r="I819" s="390" t="s">
        <v>12216</v>
      </c>
    </row>
    <row r="820" spans="1:9" ht="27">
      <c r="A820" s="389" t="s">
        <v>12217</v>
      </c>
      <c r="B820" s="390" t="s">
        <v>12211</v>
      </c>
      <c r="C820" s="390" t="s">
        <v>12214</v>
      </c>
      <c r="D820" s="390" t="s">
        <v>12218</v>
      </c>
      <c r="E820" s="390" t="s">
        <v>10559</v>
      </c>
      <c r="F820" s="390" t="s">
        <v>10559</v>
      </c>
      <c r="G820" s="390" t="s">
        <v>10559</v>
      </c>
      <c r="H820" s="390" t="s">
        <v>10559</v>
      </c>
      <c r="I820" s="390" t="s">
        <v>12218</v>
      </c>
    </row>
    <row r="821" spans="1:9" ht="27">
      <c r="A821" s="389" t="s">
        <v>12219</v>
      </c>
      <c r="B821" s="390" t="s">
        <v>12211</v>
      </c>
      <c r="C821" s="390" t="s">
        <v>12214</v>
      </c>
      <c r="D821" s="390" t="s">
        <v>12220</v>
      </c>
      <c r="E821" s="390" t="s">
        <v>10559</v>
      </c>
      <c r="F821" s="390" t="s">
        <v>10559</v>
      </c>
      <c r="G821" s="390" t="s">
        <v>10559</v>
      </c>
      <c r="H821" s="390" t="s">
        <v>10559</v>
      </c>
      <c r="I821" s="390" t="s">
        <v>12220</v>
      </c>
    </row>
    <row r="822" spans="1:9">
      <c r="A822" s="389" t="s">
        <v>12221</v>
      </c>
      <c r="B822" s="390" t="s">
        <v>12222</v>
      </c>
      <c r="C822" s="390" t="s">
        <v>10559</v>
      </c>
      <c r="D822" s="390" t="s">
        <v>10559</v>
      </c>
      <c r="E822" s="390" t="s">
        <v>10559</v>
      </c>
      <c r="F822" s="390" t="s">
        <v>10559</v>
      </c>
      <c r="G822" s="390" t="s">
        <v>10559</v>
      </c>
      <c r="H822" s="390" t="s">
        <v>10559</v>
      </c>
      <c r="I822" s="390" t="s">
        <v>12223</v>
      </c>
    </row>
    <row r="823" spans="1:9" ht="27">
      <c r="A823" s="389" t="s">
        <v>12224</v>
      </c>
      <c r="B823" s="390" t="s">
        <v>12222</v>
      </c>
      <c r="C823" s="390" t="s">
        <v>12225</v>
      </c>
      <c r="D823" s="390" t="s">
        <v>10559</v>
      </c>
      <c r="E823" s="390" t="s">
        <v>10559</v>
      </c>
      <c r="F823" s="390" t="s">
        <v>10559</v>
      </c>
      <c r="G823" s="390" t="s">
        <v>10559</v>
      </c>
      <c r="H823" s="390" t="s">
        <v>10559</v>
      </c>
      <c r="I823" s="390" t="s">
        <v>12225</v>
      </c>
    </row>
    <row r="824" spans="1:9" ht="27">
      <c r="A824" s="389" t="s">
        <v>12226</v>
      </c>
      <c r="B824" s="390" t="s">
        <v>12222</v>
      </c>
      <c r="C824" s="390" t="s">
        <v>12227</v>
      </c>
      <c r="D824" s="390" t="s">
        <v>10559</v>
      </c>
      <c r="E824" s="390" t="s">
        <v>10559</v>
      </c>
      <c r="F824" s="390" t="s">
        <v>10559</v>
      </c>
      <c r="G824" s="390" t="s">
        <v>10559</v>
      </c>
      <c r="H824" s="390" t="s">
        <v>10559</v>
      </c>
      <c r="I824" s="390" t="s">
        <v>12227</v>
      </c>
    </row>
    <row r="825" spans="1:9" ht="27">
      <c r="A825" s="389" t="s">
        <v>12228</v>
      </c>
      <c r="B825" s="390" t="s">
        <v>12222</v>
      </c>
      <c r="C825" s="390" t="s">
        <v>12229</v>
      </c>
      <c r="D825" s="390" t="s">
        <v>10559</v>
      </c>
      <c r="E825" s="390" t="s">
        <v>10559</v>
      </c>
      <c r="F825" s="390" t="s">
        <v>10559</v>
      </c>
      <c r="G825" s="390" t="s">
        <v>10559</v>
      </c>
      <c r="H825" s="390" t="s">
        <v>10559</v>
      </c>
      <c r="I825" s="390" t="s">
        <v>12229</v>
      </c>
    </row>
    <row r="826" spans="1:9" ht="27">
      <c r="A826" s="389" t="s">
        <v>12230</v>
      </c>
      <c r="B826" s="390" t="s">
        <v>12222</v>
      </c>
      <c r="C826" s="390" t="s">
        <v>12231</v>
      </c>
      <c r="D826" s="390" t="s">
        <v>10559</v>
      </c>
      <c r="E826" s="390" t="s">
        <v>10559</v>
      </c>
      <c r="F826" s="390" t="s">
        <v>10559</v>
      </c>
      <c r="G826" s="390" t="s">
        <v>10559</v>
      </c>
      <c r="H826" s="390" t="s">
        <v>10559</v>
      </c>
      <c r="I826" s="390" t="s">
        <v>12231</v>
      </c>
    </row>
    <row r="827" spans="1:9" ht="27">
      <c r="A827" s="389" t="s">
        <v>12232</v>
      </c>
      <c r="B827" s="390" t="s">
        <v>12222</v>
      </c>
      <c r="C827" s="390" t="s">
        <v>12233</v>
      </c>
      <c r="D827" s="390" t="s">
        <v>10559</v>
      </c>
      <c r="E827" s="390" t="s">
        <v>10559</v>
      </c>
      <c r="F827" s="390" t="s">
        <v>10559</v>
      </c>
      <c r="G827" s="390" t="s">
        <v>10559</v>
      </c>
      <c r="H827" s="390" t="s">
        <v>10559</v>
      </c>
      <c r="I827" s="390" t="s">
        <v>12233</v>
      </c>
    </row>
    <row r="828" spans="1:9">
      <c r="A828" s="389" t="s">
        <v>12234</v>
      </c>
      <c r="B828" s="390" t="s">
        <v>12235</v>
      </c>
      <c r="C828" s="390" t="s">
        <v>10559</v>
      </c>
      <c r="D828" s="390" t="s">
        <v>10559</v>
      </c>
      <c r="E828" s="390" t="s">
        <v>10559</v>
      </c>
      <c r="F828" s="390" t="s">
        <v>10559</v>
      </c>
      <c r="G828" s="390" t="s">
        <v>10559</v>
      </c>
      <c r="H828" s="390" t="s">
        <v>10559</v>
      </c>
      <c r="I828" s="390" t="s">
        <v>12236</v>
      </c>
    </row>
    <row r="829" spans="1:9" ht="40.5">
      <c r="A829" s="389" t="s">
        <v>12237</v>
      </c>
      <c r="B829" s="390" t="s">
        <v>12235</v>
      </c>
      <c r="C829" s="390" t="s">
        <v>12238</v>
      </c>
      <c r="D829" s="390" t="s">
        <v>10559</v>
      </c>
      <c r="E829" s="390" t="s">
        <v>10559</v>
      </c>
      <c r="F829" s="390" t="s">
        <v>10559</v>
      </c>
      <c r="G829" s="390" t="s">
        <v>10559</v>
      </c>
      <c r="H829" s="390" t="s">
        <v>10559</v>
      </c>
      <c r="I829" s="390" t="s">
        <v>12238</v>
      </c>
    </row>
    <row r="830" spans="1:9" ht="27">
      <c r="A830" s="389" t="s">
        <v>12239</v>
      </c>
      <c r="B830" s="390" t="s">
        <v>12235</v>
      </c>
      <c r="C830" s="390" t="s">
        <v>12240</v>
      </c>
      <c r="D830" s="390" t="s">
        <v>10559</v>
      </c>
      <c r="E830" s="390" t="s">
        <v>10559</v>
      </c>
      <c r="F830" s="390" t="s">
        <v>10559</v>
      </c>
      <c r="G830" s="390" t="s">
        <v>10559</v>
      </c>
      <c r="H830" s="390" t="s">
        <v>10559</v>
      </c>
      <c r="I830" s="390" t="s">
        <v>12240</v>
      </c>
    </row>
    <row r="831" spans="1:9">
      <c r="A831" s="389" t="s">
        <v>12241</v>
      </c>
      <c r="B831" s="390" t="s">
        <v>12235</v>
      </c>
      <c r="C831" s="390" t="s">
        <v>12242</v>
      </c>
      <c r="D831" s="390" t="s">
        <v>10559</v>
      </c>
      <c r="E831" s="390" t="s">
        <v>10559</v>
      </c>
      <c r="F831" s="390" t="s">
        <v>10559</v>
      </c>
      <c r="G831" s="390" t="s">
        <v>10559</v>
      </c>
      <c r="H831" s="390" t="s">
        <v>10559</v>
      </c>
      <c r="I831" s="390" t="s">
        <v>12242</v>
      </c>
    </row>
    <row r="832" spans="1:9" ht="27">
      <c r="A832" s="389" t="s">
        <v>12243</v>
      </c>
      <c r="B832" s="390" t="s">
        <v>12235</v>
      </c>
      <c r="C832" s="390" t="s">
        <v>12244</v>
      </c>
      <c r="D832" s="390" t="s">
        <v>10559</v>
      </c>
      <c r="E832" s="390" t="s">
        <v>10559</v>
      </c>
      <c r="F832" s="390" t="s">
        <v>10559</v>
      </c>
      <c r="G832" s="390" t="s">
        <v>10559</v>
      </c>
      <c r="H832" s="390" t="s">
        <v>10559</v>
      </c>
      <c r="I832" s="390" t="s">
        <v>12244</v>
      </c>
    </row>
    <row r="833" spans="1:9" ht="27">
      <c r="A833" s="389" t="s">
        <v>12245</v>
      </c>
      <c r="B833" s="390" t="s">
        <v>12235</v>
      </c>
      <c r="C833" s="390" t="s">
        <v>12246</v>
      </c>
      <c r="D833" s="390" t="s">
        <v>10559</v>
      </c>
      <c r="E833" s="390" t="s">
        <v>10559</v>
      </c>
      <c r="F833" s="390" t="s">
        <v>10559</v>
      </c>
      <c r="G833" s="390" t="s">
        <v>10559</v>
      </c>
      <c r="H833" s="390" t="s">
        <v>10559</v>
      </c>
      <c r="I833" s="390" t="s">
        <v>12246</v>
      </c>
    </row>
    <row r="834" spans="1:9">
      <c r="A834" s="389" t="s">
        <v>12247</v>
      </c>
      <c r="B834" s="390" t="s">
        <v>12235</v>
      </c>
      <c r="C834" s="390" t="s">
        <v>12248</v>
      </c>
      <c r="D834" s="390" t="s">
        <v>10559</v>
      </c>
      <c r="E834" s="390" t="s">
        <v>10559</v>
      </c>
      <c r="F834" s="390" t="s">
        <v>10559</v>
      </c>
      <c r="G834" s="390" t="s">
        <v>10559</v>
      </c>
      <c r="H834" s="390" t="s">
        <v>10559</v>
      </c>
      <c r="I834" s="390" t="s">
        <v>12248</v>
      </c>
    </row>
    <row r="835" spans="1:9" ht="27">
      <c r="A835" s="389" t="s">
        <v>12249</v>
      </c>
      <c r="B835" s="390" t="s">
        <v>12235</v>
      </c>
      <c r="C835" s="390" t="s">
        <v>12250</v>
      </c>
      <c r="D835" s="390" t="s">
        <v>10559</v>
      </c>
      <c r="E835" s="390" t="s">
        <v>10559</v>
      </c>
      <c r="F835" s="390" t="s">
        <v>10559</v>
      </c>
      <c r="G835" s="390" t="s">
        <v>10559</v>
      </c>
      <c r="H835" s="390" t="s">
        <v>10559</v>
      </c>
      <c r="I835" s="390" t="s">
        <v>12250</v>
      </c>
    </row>
    <row r="836" spans="1:9" ht="27">
      <c r="A836" s="389" t="s">
        <v>12251</v>
      </c>
      <c r="B836" s="390" t="s">
        <v>12235</v>
      </c>
      <c r="C836" s="390" t="s">
        <v>12252</v>
      </c>
      <c r="D836" s="390" t="s">
        <v>10559</v>
      </c>
      <c r="E836" s="390" t="s">
        <v>10559</v>
      </c>
      <c r="F836" s="390" t="s">
        <v>10559</v>
      </c>
      <c r="G836" s="390" t="s">
        <v>10559</v>
      </c>
      <c r="H836" s="390" t="s">
        <v>10559</v>
      </c>
      <c r="I836" s="390" t="s">
        <v>12252</v>
      </c>
    </row>
    <row r="837" spans="1:9" ht="40.5">
      <c r="A837" s="389" t="s">
        <v>12253</v>
      </c>
      <c r="B837" s="390" t="s">
        <v>12235</v>
      </c>
      <c r="C837" s="390" t="s">
        <v>12254</v>
      </c>
      <c r="D837" s="390" t="s">
        <v>10559</v>
      </c>
      <c r="E837" s="390" t="s">
        <v>10559</v>
      </c>
      <c r="F837" s="390" t="s">
        <v>10559</v>
      </c>
      <c r="G837" s="390" t="s">
        <v>10559</v>
      </c>
      <c r="H837" s="390" t="s">
        <v>10559</v>
      </c>
      <c r="I837" s="390" t="s">
        <v>12254</v>
      </c>
    </row>
    <row r="838" spans="1:9" ht="27">
      <c r="A838" s="389" t="s">
        <v>12255</v>
      </c>
      <c r="B838" s="390" t="s">
        <v>12235</v>
      </c>
      <c r="C838" s="390" t="s">
        <v>12256</v>
      </c>
      <c r="D838" s="390" t="s">
        <v>10559</v>
      </c>
      <c r="E838" s="390" t="s">
        <v>10559</v>
      </c>
      <c r="F838" s="390" t="s">
        <v>10559</v>
      </c>
      <c r="G838" s="390" t="s">
        <v>10559</v>
      </c>
      <c r="H838" s="390" t="s">
        <v>10559</v>
      </c>
      <c r="I838" s="390" t="s">
        <v>12256</v>
      </c>
    </row>
    <row r="839" spans="1:9">
      <c r="A839" s="389" t="s">
        <v>12257</v>
      </c>
      <c r="B839" s="390" t="s">
        <v>12235</v>
      </c>
      <c r="C839" s="390" t="s">
        <v>12258</v>
      </c>
      <c r="D839" s="390" t="s">
        <v>10559</v>
      </c>
      <c r="E839" s="390" t="s">
        <v>10559</v>
      </c>
      <c r="F839" s="390" t="s">
        <v>10559</v>
      </c>
      <c r="G839" s="390" t="s">
        <v>10559</v>
      </c>
      <c r="H839" s="390" t="s">
        <v>10559</v>
      </c>
      <c r="I839" s="390" t="s">
        <v>12258</v>
      </c>
    </row>
    <row r="840" spans="1:9">
      <c r="A840" s="389" t="s">
        <v>12259</v>
      </c>
      <c r="B840" s="390" t="s">
        <v>12235</v>
      </c>
      <c r="C840" s="390" t="s">
        <v>12258</v>
      </c>
      <c r="D840" s="390" t="s">
        <v>12260</v>
      </c>
      <c r="E840" s="390" t="s">
        <v>10559</v>
      </c>
      <c r="F840" s="390" t="s">
        <v>10559</v>
      </c>
      <c r="G840" s="390" t="s">
        <v>10559</v>
      </c>
      <c r="H840" s="390" t="s">
        <v>10559</v>
      </c>
      <c r="I840" s="390" t="s">
        <v>12260</v>
      </c>
    </row>
    <row r="841" spans="1:9">
      <c r="A841" s="389" t="s">
        <v>12261</v>
      </c>
      <c r="B841" s="390" t="s">
        <v>12235</v>
      </c>
      <c r="C841" s="390" t="s">
        <v>12258</v>
      </c>
      <c r="D841" s="390" t="s">
        <v>12262</v>
      </c>
      <c r="E841" s="390" t="s">
        <v>10559</v>
      </c>
      <c r="F841" s="390" t="s">
        <v>10559</v>
      </c>
      <c r="G841" s="390" t="s">
        <v>10559</v>
      </c>
      <c r="H841" s="390" t="s">
        <v>10559</v>
      </c>
      <c r="I841" s="390" t="s">
        <v>12262</v>
      </c>
    </row>
    <row r="842" spans="1:9" ht="27">
      <c r="A842" s="389" t="s">
        <v>12263</v>
      </c>
      <c r="B842" s="390" t="s">
        <v>12235</v>
      </c>
      <c r="C842" s="390" t="s">
        <v>12258</v>
      </c>
      <c r="D842" s="390" t="s">
        <v>12264</v>
      </c>
      <c r="E842" s="390" t="s">
        <v>10559</v>
      </c>
      <c r="F842" s="390" t="s">
        <v>10559</v>
      </c>
      <c r="G842" s="390" t="s">
        <v>10559</v>
      </c>
      <c r="H842" s="390" t="s">
        <v>10559</v>
      </c>
      <c r="I842" s="390" t="s">
        <v>12264</v>
      </c>
    </row>
    <row r="843" spans="1:9" ht="27">
      <c r="A843" s="389" t="s">
        <v>12265</v>
      </c>
      <c r="B843" s="390" t="s">
        <v>12235</v>
      </c>
      <c r="C843" s="390" t="s">
        <v>12258</v>
      </c>
      <c r="D843" s="390" t="s">
        <v>12266</v>
      </c>
      <c r="E843" s="390" t="s">
        <v>10559</v>
      </c>
      <c r="F843" s="390" t="s">
        <v>10559</v>
      </c>
      <c r="G843" s="390" t="s">
        <v>10559</v>
      </c>
      <c r="H843" s="390" t="s">
        <v>10559</v>
      </c>
      <c r="I843" s="390" t="s">
        <v>12266</v>
      </c>
    </row>
    <row r="844" spans="1:9" ht="27">
      <c r="A844" s="389" t="s">
        <v>12267</v>
      </c>
      <c r="B844" s="390" t="s">
        <v>12235</v>
      </c>
      <c r="C844" s="390" t="s">
        <v>12258</v>
      </c>
      <c r="D844" s="390" t="s">
        <v>12268</v>
      </c>
      <c r="E844" s="390" t="s">
        <v>10559</v>
      </c>
      <c r="F844" s="390" t="s">
        <v>10559</v>
      </c>
      <c r="G844" s="390" t="s">
        <v>10559</v>
      </c>
      <c r="H844" s="390" t="s">
        <v>10559</v>
      </c>
      <c r="I844" s="390" t="s">
        <v>12268</v>
      </c>
    </row>
    <row r="845" spans="1:9" ht="27">
      <c r="A845" s="389" t="s">
        <v>12269</v>
      </c>
      <c r="B845" s="390" t="s">
        <v>12235</v>
      </c>
      <c r="C845" s="390" t="s">
        <v>12258</v>
      </c>
      <c r="D845" s="390" t="s">
        <v>12270</v>
      </c>
      <c r="E845" s="390" t="s">
        <v>10559</v>
      </c>
      <c r="F845" s="390" t="s">
        <v>10559</v>
      </c>
      <c r="G845" s="390" t="s">
        <v>10559</v>
      </c>
      <c r="H845" s="390" t="s">
        <v>10559</v>
      </c>
      <c r="I845" s="390" t="s">
        <v>12270</v>
      </c>
    </row>
    <row r="846" spans="1:9" ht="27">
      <c r="A846" s="389" t="s">
        <v>12271</v>
      </c>
      <c r="B846" s="390" t="s">
        <v>12235</v>
      </c>
      <c r="C846" s="390" t="s">
        <v>12258</v>
      </c>
      <c r="D846" s="390" t="s">
        <v>12272</v>
      </c>
      <c r="E846" s="390" t="s">
        <v>10559</v>
      </c>
      <c r="F846" s="390" t="s">
        <v>10559</v>
      </c>
      <c r="G846" s="390" t="s">
        <v>10559</v>
      </c>
      <c r="H846" s="390" t="s">
        <v>10559</v>
      </c>
      <c r="I846" s="390" t="s">
        <v>12272</v>
      </c>
    </row>
    <row r="847" spans="1:9" ht="27">
      <c r="A847" s="389" t="s">
        <v>12273</v>
      </c>
      <c r="B847" s="390" t="s">
        <v>12235</v>
      </c>
      <c r="C847" s="390" t="s">
        <v>12274</v>
      </c>
      <c r="D847" s="390" t="s">
        <v>10559</v>
      </c>
      <c r="E847" s="390" t="s">
        <v>10559</v>
      </c>
      <c r="F847" s="390" t="s">
        <v>10559</v>
      </c>
      <c r="G847" s="390" t="s">
        <v>10559</v>
      </c>
      <c r="H847" s="390" t="s">
        <v>10559</v>
      </c>
      <c r="I847" s="390" t="s">
        <v>12274</v>
      </c>
    </row>
    <row r="848" spans="1:9" ht="27">
      <c r="A848" s="389" t="s">
        <v>12275</v>
      </c>
      <c r="B848" s="390" t="s">
        <v>12235</v>
      </c>
      <c r="C848" s="390" t="s">
        <v>12276</v>
      </c>
      <c r="D848" s="390" t="s">
        <v>10559</v>
      </c>
      <c r="E848" s="390" t="s">
        <v>10559</v>
      </c>
      <c r="F848" s="390" t="s">
        <v>10559</v>
      </c>
      <c r="G848" s="390" t="s">
        <v>10559</v>
      </c>
      <c r="H848" s="390" t="s">
        <v>10559</v>
      </c>
      <c r="I848" s="390" t="s">
        <v>12276</v>
      </c>
    </row>
    <row r="849" spans="1:9" ht="27">
      <c r="A849" s="389" t="s">
        <v>12277</v>
      </c>
      <c r="B849" s="390" t="s">
        <v>12235</v>
      </c>
      <c r="C849" s="390" t="s">
        <v>12278</v>
      </c>
      <c r="D849" s="390" t="s">
        <v>10559</v>
      </c>
      <c r="E849" s="390" t="s">
        <v>10559</v>
      </c>
      <c r="F849" s="390" t="s">
        <v>10559</v>
      </c>
      <c r="G849" s="390" t="s">
        <v>10559</v>
      </c>
      <c r="H849" s="390" t="s">
        <v>10559</v>
      </c>
      <c r="I849" s="390" t="s">
        <v>12278</v>
      </c>
    </row>
    <row r="850" spans="1:9" ht="27">
      <c r="A850" s="389" t="s">
        <v>12279</v>
      </c>
      <c r="B850" s="390" t="s">
        <v>12235</v>
      </c>
      <c r="C850" s="390" t="s">
        <v>12280</v>
      </c>
      <c r="D850" s="390" t="s">
        <v>10559</v>
      </c>
      <c r="E850" s="390" t="s">
        <v>10559</v>
      </c>
      <c r="F850" s="390" t="s">
        <v>10559</v>
      </c>
      <c r="G850" s="390" t="s">
        <v>10559</v>
      </c>
      <c r="H850" s="390" t="s">
        <v>10559</v>
      </c>
      <c r="I850" s="390" t="s">
        <v>12280</v>
      </c>
    </row>
    <row r="851" spans="1:9" ht="27">
      <c r="A851" s="389" t="s">
        <v>12281</v>
      </c>
      <c r="B851" s="390" t="s">
        <v>12235</v>
      </c>
      <c r="C851" s="390" t="s">
        <v>12282</v>
      </c>
      <c r="D851" s="390" t="s">
        <v>10559</v>
      </c>
      <c r="E851" s="390" t="s">
        <v>10559</v>
      </c>
      <c r="F851" s="390" t="s">
        <v>10559</v>
      </c>
      <c r="G851" s="390" t="s">
        <v>10559</v>
      </c>
      <c r="H851" s="390" t="s">
        <v>10559</v>
      </c>
      <c r="I851" s="390" t="s">
        <v>12282</v>
      </c>
    </row>
    <row r="852" spans="1:9" ht="27">
      <c r="A852" s="389" t="s">
        <v>12283</v>
      </c>
      <c r="B852" s="390" t="s">
        <v>12235</v>
      </c>
      <c r="C852" s="390" t="s">
        <v>12284</v>
      </c>
      <c r="D852" s="390" t="s">
        <v>10559</v>
      </c>
      <c r="E852" s="390" t="s">
        <v>10559</v>
      </c>
      <c r="F852" s="390" t="s">
        <v>10559</v>
      </c>
      <c r="G852" s="390" t="s">
        <v>10559</v>
      </c>
      <c r="H852" s="390" t="s">
        <v>10559</v>
      </c>
      <c r="I852" s="390" t="s">
        <v>12284</v>
      </c>
    </row>
    <row r="853" spans="1:9" ht="27">
      <c r="A853" s="389" t="s">
        <v>12285</v>
      </c>
      <c r="B853" s="390" t="s">
        <v>12235</v>
      </c>
      <c r="C853" s="390" t="s">
        <v>12286</v>
      </c>
      <c r="D853" s="390" t="s">
        <v>10559</v>
      </c>
      <c r="E853" s="390" t="s">
        <v>10559</v>
      </c>
      <c r="F853" s="390" t="s">
        <v>10559</v>
      </c>
      <c r="G853" s="390" t="s">
        <v>10559</v>
      </c>
      <c r="H853" s="390" t="s">
        <v>10559</v>
      </c>
      <c r="I853" s="390" t="s">
        <v>12286</v>
      </c>
    </row>
    <row r="854" spans="1:9" ht="27">
      <c r="A854" s="389" t="s">
        <v>12287</v>
      </c>
      <c r="B854" s="390" t="s">
        <v>12235</v>
      </c>
      <c r="C854" s="390" t="s">
        <v>12288</v>
      </c>
      <c r="D854" s="390" t="s">
        <v>10559</v>
      </c>
      <c r="E854" s="390" t="s">
        <v>10559</v>
      </c>
      <c r="F854" s="390" t="s">
        <v>10559</v>
      </c>
      <c r="G854" s="390" t="s">
        <v>10559</v>
      </c>
      <c r="H854" s="390" t="s">
        <v>10559</v>
      </c>
      <c r="I854" s="390" t="s">
        <v>12288</v>
      </c>
    </row>
    <row r="855" spans="1:9" ht="27">
      <c r="A855" s="389" t="s">
        <v>12289</v>
      </c>
      <c r="B855" s="390" t="s">
        <v>12235</v>
      </c>
      <c r="C855" s="390" t="s">
        <v>12290</v>
      </c>
      <c r="D855" s="390" t="s">
        <v>10559</v>
      </c>
      <c r="E855" s="390" t="s">
        <v>10559</v>
      </c>
      <c r="F855" s="390" t="s">
        <v>10559</v>
      </c>
      <c r="G855" s="390" t="s">
        <v>10559</v>
      </c>
      <c r="H855" s="390" t="s">
        <v>10559</v>
      </c>
      <c r="I855" s="390" t="s">
        <v>12290</v>
      </c>
    </row>
    <row r="856" spans="1:9" ht="40.5">
      <c r="A856" s="389" t="s">
        <v>12291</v>
      </c>
      <c r="B856" s="390" t="s">
        <v>12235</v>
      </c>
      <c r="C856" s="390" t="s">
        <v>12292</v>
      </c>
      <c r="D856" s="390" t="s">
        <v>10559</v>
      </c>
      <c r="E856" s="390" t="s">
        <v>10559</v>
      </c>
      <c r="F856" s="390" t="s">
        <v>10559</v>
      </c>
      <c r="G856" s="390" t="s">
        <v>10559</v>
      </c>
      <c r="H856" s="390" t="s">
        <v>10559</v>
      </c>
      <c r="I856" s="390" t="s">
        <v>12292</v>
      </c>
    </row>
    <row r="857" spans="1:9" ht="27">
      <c r="A857" s="389" t="s">
        <v>12293</v>
      </c>
      <c r="B857" s="390" t="s">
        <v>12294</v>
      </c>
      <c r="C857" s="390" t="s">
        <v>10559</v>
      </c>
      <c r="D857" s="390" t="s">
        <v>10559</v>
      </c>
      <c r="E857" s="390" t="s">
        <v>10559</v>
      </c>
      <c r="F857" s="390" t="s">
        <v>10559</v>
      </c>
      <c r="G857" s="390" t="s">
        <v>10559</v>
      </c>
      <c r="H857" s="390" t="s">
        <v>10559</v>
      </c>
      <c r="I857" s="390" t="s">
        <v>12295</v>
      </c>
    </row>
    <row r="858" spans="1:9" ht="27">
      <c r="A858" s="389" t="s">
        <v>12296</v>
      </c>
      <c r="B858" s="390" t="s">
        <v>12294</v>
      </c>
      <c r="C858" s="390" t="s">
        <v>12297</v>
      </c>
      <c r="D858" s="390" t="s">
        <v>10559</v>
      </c>
      <c r="E858" s="390" t="s">
        <v>10559</v>
      </c>
      <c r="F858" s="390" t="s">
        <v>10559</v>
      </c>
      <c r="G858" s="390" t="s">
        <v>10559</v>
      </c>
      <c r="H858" s="390" t="s">
        <v>10559</v>
      </c>
      <c r="I858" s="390" t="s">
        <v>12297</v>
      </c>
    </row>
    <row r="859" spans="1:9" ht="27">
      <c r="A859" s="389" t="s">
        <v>12298</v>
      </c>
      <c r="B859" s="390" t="s">
        <v>12294</v>
      </c>
      <c r="C859" s="390" t="s">
        <v>12299</v>
      </c>
      <c r="D859" s="390" t="s">
        <v>10559</v>
      </c>
      <c r="E859" s="390" t="s">
        <v>10559</v>
      </c>
      <c r="F859" s="390" t="s">
        <v>10559</v>
      </c>
      <c r="G859" s="390" t="s">
        <v>10559</v>
      </c>
      <c r="H859" s="390" t="s">
        <v>10559</v>
      </c>
      <c r="I859" s="390" t="s">
        <v>12299</v>
      </c>
    </row>
    <row r="860" spans="1:9" ht="27">
      <c r="A860" s="389" t="s">
        <v>12300</v>
      </c>
      <c r="B860" s="390" t="s">
        <v>12294</v>
      </c>
      <c r="C860" s="390" t="s">
        <v>12301</v>
      </c>
      <c r="D860" s="390" t="s">
        <v>10559</v>
      </c>
      <c r="E860" s="390" t="s">
        <v>10559</v>
      </c>
      <c r="F860" s="390" t="s">
        <v>10559</v>
      </c>
      <c r="G860" s="390" t="s">
        <v>10559</v>
      </c>
      <c r="H860" s="390" t="s">
        <v>10559</v>
      </c>
      <c r="I860" s="390" t="s">
        <v>12301</v>
      </c>
    </row>
    <row r="861" spans="1:9">
      <c r="A861" s="389" t="s">
        <v>12302</v>
      </c>
      <c r="B861" s="390" t="s">
        <v>12294</v>
      </c>
      <c r="C861" s="390" t="s">
        <v>12303</v>
      </c>
      <c r="D861" s="390" t="s">
        <v>10559</v>
      </c>
      <c r="E861" s="390" t="s">
        <v>10559</v>
      </c>
      <c r="F861" s="390" t="s">
        <v>10559</v>
      </c>
      <c r="G861" s="390" t="s">
        <v>10559</v>
      </c>
      <c r="H861" s="390" t="s">
        <v>10559</v>
      </c>
      <c r="I861" s="390" t="s">
        <v>12303</v>
      </c>
    </row>
    <row r="862" spans="1:9" ht="27">
      <c r="A862" s="389" t="s">
        <v>12304</v>
      </c>
      <c r="B862" s="390" t="s">
        <v>12294</v>
      </c>
      <c r="C862" s="390" t="s">
        <v>12305</v>
      </c>
      <c r="D862" s="390" t="s">
        <v>10559</v>
      </c>
      <c r="E862" s="390" t="s">
        <v>10559</v>
      </c>
      <c r="F862" s="390" t="s">
        <v>10559</v>
      </c>
      <c r="G862" s="390" t="s">
        <v>10559</v>
      </c>
      <c r="H862" s="390" t="s">
        <v>10559</v>
      </c>
      <c r="I862" s="390" t="s">
        <v>12305</v>
      </c>
    </row>
    <row r="863" spans="1:9">
      <c r="A863" s="389" t="s">
        <v>12306</v>
      </c>
      <c r="B863" s="390" t="s">
        <v>12294</v>
      </c>
      <c r="C863" s="390" t="s">
        <v>12307</v>
      </c>
      <c r="D863" s="390" t="s">
        <v>10559</v>
      </c>
      <c r="E863" s="390" t="s">
        <v>10559</v>
      </c>
      <c r="F863" s="390" t="s">
        <v>10559</v>
      </c>
      <c r="G863" s="390" t="s">
        <v>10559</v>
      </c>
      <c r="H863" s="390" t="s">
        <v>10559</v>
      </c>
      <c r="I863" s="390" t="s">
        <v>12307</v>
      </c>
    </row>
    <row r="864" spans="1:9" ht="27">
      <c r="A864" s="389" t="s">
        <v>12308</v>
      </c>
      <c r="B864" s="390" t="s">
        <v>12294</v>
      </c>
      <c r="C864" s="390" t="s">
        <v>12309</v>
      </c>
      <c r="D864" s="390" t="s">
        <v>10559</v>
      </c>
      <c r="E864" s="390" t="s">
        <v>10559</v>
      </c>
      <c r="F864" s="390" t="s">
        <v>10559</v>
      </c>
      <c r="G864" s="390" t="s">
        <v>10559</v>
      </c>
      <c r="H864" s="390" t="s">
        <v>10559</v>
      </c>
      <c r="I864" s="390" t="s">
        <v>12309</v>
      </c>
    </row>
    <row r="865" spans="1:9" ht="27">
      <c r="A865" s="389" t="s">
        <v>12310</v>
      </c>
      <c r="B865" s="390" t="s">
        <v>12294</v>
      </c>
      <c r="C865" s="390" t="s">
        <v>12309</v>
      </c>
      <c r="D865" s="390" t="s">
        <v>12311</v>
      </c>
      <c r="E865" s="390" t="s">
        <v>10559</v>
      </c>
      <c r="F865" s="390" t="s">
        <v>10559</v>
      </c>
      <c r="G865" s="390" t="s">
        <v>10559</v>
      </c>
      <c r="H865" s="390" t="s">
        <v>10559</v>
      </c>
      <c r="I865" s="390" t="s">
        <v>12311</v>
      </c>
    </row>
    <row r="866" spans="1:9" ht="27">
      <c r="A866" s="389" t="s">
        <v>12312</v>
      </c>
      <c r="B866" s="390" t="s">
        <v>12294</v>
      </c>
      <c r="C866" s="390" t="s">
        <v>12313</v>
      </c>
      <c r="D866" s="390" t="s">
        <v>10559</v>
      </c>
      <c r="E866" s="390" t="s">
        <v>10559</v>
      </c>
      <c r="F866" s="390" t="s">
        <v>10559</v>
      </c>
      <c r="G866" s="390" t="s">
        <v>10559</v>
      </c>
      <c r="H866" s="390" t="s">
        <v>10559</v>
      </c>
      <c r="I866" s="390" t="s">
        <v>12313</v>
      </c>
    </row>
    <row r="867" spans="1:9" ht="27">
      <c r="A867" s="389" t="s">
        <v>12314</v>
      </c>
      <c r="B867" s="390" t="s">
        <v>12294</v>
      </c>
      <c r="C867" s="390" t="s">
        <v>12315</v>
      </c>
      <c r="D867" s="390" t="s">
        <v>10559</v>
      </c>
      <c r="E867" s="390" t="s">
        <v>10559</v>
      </c>
      <c r="F867" s="390" t="s">
        <v>10559</v>
      </c>
      <c r="G867" s="390" t="s">
        <v>10559</v>
      </c>
      <c r="H867" s="390" t="s">
        <v>10559</v>
      </c>
      <c r="I867" s="390" t="s">
        <v>12315</v>
      </c>
    </row>
    <row r="868" spans="1:9" ht="27">
      <c r="A868" s="389" t="s">
        <v>12316</v>
      </c>
      <c r="B868" s="390" t="s">
        <v>12294</v>
      </c>
      <c r="C868" s="390" t="s">
        <v>12317</v>
      </c>
      <c r="D868" s="390" t="s">
        <v>10559</v>
      </c>
      <c r="E868" s="390" t="s">
        <v>10559</v>
      </c>
      <c r="F868" s="390" t="s">
        <v>10559</v>
      </c>
      <c r="G868" s="390" t="s">
        <v>10559</v>
      </c>
      <c r="H868" s="390" t="s">
        <v>10559</v>
      </c>
      <c r="I868" s="390" t="s">
        <v>12317</v>
      </c>
    </row>
    <row r="869" spans="1:9">
      <c r="A869" s="389" t="s">
        <v>12318</v>
      </c>
      <c r="B869" s="390" t="s">
        <v>12294</v>
      </c>
      <c r="C869" s="390" t="s">
        <v>12319</v>
      </c>
      <c r="D869" s="390" t="s">
        <v>10559</v>
      </c>
      <c r="E869" s="390" t="s">
        <v>10559</v>
      </c>
      <c r="F869" s="390" t="s">
        <v>10559</v>
      </c>
      <c r="G869" s="390" t="s">
        <v>10559</v>
      </c>
      <c r="H869" s="390" t="s">
        <v>10559</v>
      </c>
      <c r="I869" s="390" t="s">
        <v>12319</v>
      </c>
    </row>
    <row r="870" spans="1:9" ht="27">
      <c r="A870" s="389" t="s">
        <v>12320</v>
      </c>
      <c r="B870" s="390" t="s">
        <v>12294</v>
      </c>
      <c r="C870" s="390" t="s">
        <v>12319</v>
      </c>
      <c r="D870" s="390" t="s">
        <v>12321</v>
      </c>
      <c r="E870" s="390" t="s">
        <v>10559</v>
      </c>
      <c r="F870" s="390" t="s">
        <v>10559</v>
      </c>
      <c r="G870" s="390" t="s">
        <v>10559</v>
      </c>
      <c r="H870" s="390" t="s">
        <v>10559</v>
      </c>
      <c r="I870" s="390" t="s">
        <v>12321</v>
      </c>
    </row>
    <row r="871" spans="1:9" ht="27">
      <c r="A871" s="389" t="s">
        <v>12322</v>
      </c>
      <c r="B871" s="390" t="s">
        <v>12294</v>
      </c>
      <c r="C871" s="390" t="s">
        <v>12323</v>
      </c>
      <c r="D871" s="390" t="s">
        <v>10559</v>
      </c>
      <c r="E871" s="390" t="s">
        <v>10559</v>
      </c>
      <c r="F871" s="390" t="s">
        <v>10559</v>
      </c>
      <c r="G871" s="390" t="s">
        <v>10559</v>
      </c>
      <c r="H871" s="390" t="s">
        <v>10559</v>
      </c>
      <c r="I871" s="390" t="s">
        <v>12323</v>
      </c>
    </row>
    <row r="872" spans="1:9">
      <c r="A872" s="389" t="s">
        <v>12324</v>
      </c>
      <c r="B872" s="390" t="s">
        <v>12294</v>
      </c>
      <c r="C872" s="390" t="s">
        <v>12325</v>
      </c>
      <c r="D872" s="390" t="s">
        <v>10559</v>
      </c>
      <c r="E872" s="390" t="s">
        <v>10559</v>
      </c>
      <c r="F872" s="390" t="s">
        <v>10559</v>
      </c>
      <c r="G872" s="390" t="s">
        <v>10559</v>
      </c>
      <c r="H872" s="390" t="s">
        <v>10559</v>
      </c>
      <c r="I872" s="390" t="s">
        <v>12325</v>
      </c>
    </row>
    <row r="873" spans="1:9" ht="27">
      <c r="A873" s="389" t="s">
        <v>12326</v>
      </c>
      <c r="B873" s="390" t="s">
        <v>12294</v>
      </c>
      <c r="C873" s="390" t="s">
        <v>12325</v>
      </c>
      <c r="D873" s="390" t="s">
        <v>12327</v>
      </c>
      <c r="E873" s="390" t="s">
        <v>10559</v>
      </c>
      <c r="F873" s="390" t="s">
        <v>10559</v>
      </c>
      <c r="G873" s="390" t="s">
        <v>10559</v>
      </c>
      <c r="H873" s="390" t="s">
        <v>10559</v>
      </c>
      <c r="I873" s="390" t="s">
        <v>12327</v>
      </c>
    </row>
    <row r="874" spans="1:9" ht="27">
      <c r="A874" s="389" t="s">
        <v>12328</v>
      </c>
      <c r="B874" s="390" t="s">
        <v>12294</v>
      </c>
      <c r="C874" s="390" t="s">
        <v>12329</v>
      </c>
      <c r="D874" s="390" t="s">
        <v>10559</v>
      </c>
      <c r="E874" s="390" t="s">
        <v>10559</v>
      </c>
      <c r="F874" s="390" t="s">
        <v>10559</v>
      </c>
      <c r="G874" s="390" t="s">
        <v>10559</v>
      </c>
      <c r="H874" s="390" t="s">
        <v>10559</v>
      </c>
      <c r="I874" s="390" t="s">
        <v>12329</v>
      </c>
    </row>
    <row r="875" spans="1:9" ht="27">
      <c r="A875" s="389" t="s">
        <v>12330</v>
      </c>
      <c r="B875" s="390" t="s">
        <v>12294</v>
      </c>
      <c r="C875" s="390" t="s">
        <v>12331</v>
      </c>
      <c r="D875" s="390" t="s">
        <v>10559</v>
      </c>
      <c r="E875" s="390" t="s">
        <v>10559</v>
      </c>
      <c r="F875" s="390" t="s">
        <v>10559</v>
      </c>
      <c r="G875" s="390" t="s">
        <v>10559</v>
      </c>
      <c r="H875" s="390" t="s">
        <v>10559</v>
      </c>
      <c r="I875" s="390" t="s">
        <v>12331</v>
      </c>
    </row>
    <row r="876" spans="1:9">
      <c r="A876" s="389" t="s">
        <v>12332</v>
      </c>
      <c r="B876" s="390" t="s">
        <v>12294</v>
      </c>
      <c r="C876" s="390" t="s">
        <v>12333</v>
      </c>
      <c r="D876" s="390" t="s">
        <v>10559</v>
      </c>
      <c r="E876" s="390" t="s">
        <v>10559</v>
      </c>
      <c r="F876" s="390" t="s">
        <v>10559</v>
      </c>
      <c r="G876" s="390" t="s">
        <v>10559</v>
      </c>
      <c r="H876" s="390" t="s">
        <v>10559</v>
      </c>
      <c r="I876" s="390" t="s">
        <v>12333</v>
      </c>
    </row>
    <row r="877" spans="1:9" ht="27">
      <c r="A877" s="389" t="s">
        <v>12334</v>
      </c>
      <c r="B877" s="390" t="s">
        <v>12294</v>
      </c>
      <c r="C877" s="390" t="s">
        <v>12335</v>
      </c>
      <c r="D877" s="390" t="s">
        <v>10559</v>
      </c>
      <c r="E877" s="390" t="s">
        <v>10559</v>
      </c>
      <c r="F877" s="390" t="s">
        <v>10559</v>
      </c>
      <c r="G877" s="390" t="s">
        <v>10559</v>
      </c>
      <c r="H877" s="390" t="s">
        <v>10559</v>
      </c>
      <c r="I877" s="390" t="s">
        <v>12335</v>
      </c>
    </row>
    <row r="878" spans="1:9" ht="27">
      <c r="A878" s="389" t="s">
        <v>12336</v>
      </c>
      <c r="B878" s="390" t="s">
        <v>12294</v>
      </c>
      <c r="C878" s="390" t="s">
        <v>12337</v>
      </c>
      <c r="D878" s="390" t="s">
        <v>10559</v>
      </c>
      <c r="E878" s="390" t="s">
        <v>10559</v>
      </c>
      <c r="F878" s="390" t="s">
        <v>10559</v>
      </c>
      <c r="G878" s="390" t="s">
        <v>10559</v>
      </c>
      <c r="H878" s="390" t="s">
        <v>10559</v>
      </c>
      <c r="I878" s="390" t="s">
        <v>12337</v>
      </c>
    </row>
    <row r="879" spans="1:9">
      <c r="A879" s="389" t="s">
        <v>12338</v>
      </c>
      <c r="B879" s="390" t="s">
        <v>12294</v>
      </c>
      <c r="C879" s="390" t="s">
        <v>12339</v>
      </c>
      <c r="D879" s="390" t="s">
        <v>10559</v>
      </c>
      <c r="E879" s="390" t="s">
        <v>10559</v>
      </c>
      <c r="F879" s="390" t="s">
        <v>10559</v>
      </c>
      <c r="G879" s="390" t="s">
        <v>10559</v>
      </c>
      <c r="H879" s="390" t="s">
        <v>10559</v>
      </c>
      <c r="I879" s="390" t="s">
        <v>12339</v>
      </c>
    </row>
    <row r="880" spans="1:9">
      <c r="A880" s="389" t="s">
        <v>12340</v>
      </c>
      <c r="B880" s="390" t="s">
        <v>12294</v>
      </c>
      <c r="C880" s="390" t="s">
        <v>12341</v>
      </c>
      <c r="D880" s="390" t="s">
        <v>10559</v>
      </c>
      <c r="E880" s="390" t="s">
        <v>10559</v>
      </c>
      <c r="F880" s="390" t="s">
        <v>10559</v>
      </c>
      <c r="G880" s="390" t="s">
        <v>10559</v>
      </c>
      <c r="H880" s="390" t="s">
        <v>10559</v>
      </c>
      <c r="I880" s="390" t="s">
        <v>12341</v>
      </c>
    </row>
    <row r="881" spans="1:9">
      <c r="A881" s="389" t="s">
        <v>12342</v>
      </c>
      <c r="B881" s="390" t="s">
        <v>12294</v>
      </c>
      <c r="C881" s="390" t="s">
        <v>12343</v>
      </c>
      <c r="D881" s="390" t="s">
        <v>10559</v>
      </c>
      <c r="E881" s="390" t="s">
        <v>10559</v>
      </c>
      <c r="F881" s="390" t="s">
        <v>10559</v>
      </c>
      <c r="G881" s="390" t="s">
        <v>10559</v>
      </c>
      <c r="H881" s="390" t="s">
        <v>10559</v>
      </c>
      <c r="I881" s="390" t="s">
        <v>12343</v>
      </c>
    </row>
    <row r="882" spans="1:9">
      <c r="A882" s="389" t="s">
        <v>12344</v>
      </c>
      <c r="B882" s="390" t="s">
        <v>12294</v>
      </c>
      <c r="C882" s="390" t="s">
        <v>12345</v>
      </c>
      <c r="D882" s="390" t="s">
        <v>10559</v>
      </c>
      <c r="E882" s="390" t="s">
        <v>10559</v>
      </c>
      <c r="F882" s="390" t="s">
        <v>10559</v>
      </c>
      <c r="G882" s="390" t="s">
        <v>10559</v>
      </c>
      <c r="H882" s="390" t="s">
        <v>10559</v>
      </c>
      <c r="I882" s="390" t="s">
        <v>12345</v>
      </c>
    </row>
    <row r="883" spans="1:9" ht="27">
      <c r="A883" s="389" t="s">
        <v>12346</v>
      </c>
      <c r="B883" s="390" t="s">
        <v>12294</v>
      </c>
      <c r="C883" s="390" t="s">
        <v>12345</v>
      </c>
      <c r="D883" s="390" t="s">
        <v>12347</v>
      </c>
      <c r="E883" s="390" t="s">
        <v>10559</v>
      </c>
      <c r="F883" s="390" t="s">
        <v>10559</v>
      </c>
      <c r="G883" s="390" t="s">
        <v>10559</v>
      </c>
      <c r="H883" s="390" t="s">
        <v>10559</v>
      </c>
      <c r="I883" s="390" t="s">
        <v>12347</v>
      </c>
    </row>
    <row r="884" spans="1:9" ht="27">
      <c r="A884" s="389" t="s">
        <v>12348</v>
      </c>
      <c r="B884" s="390" t="s">
        <v>12294</v>
      </c>
      <c r="C884" s="390" t="s">
        <v>12345</v>
      </c>
      <c r="D884" s="390" t="s">
        <v>12349</v>
      </c>
      <c r="E884" s="390" t="s">
        <v>10559</v>
      </c>
      <c r="F884" s="390" t="s">
        <v>10559</v>
      </c>
      <c r="G884" s="390" t="s">
        <v>10559</v>
      </c>
      <c r="H884" s="390" t="s">
        <v>10559</v>
      </c>
      <c r="I884" s="390" t="s">
        <v>12349</v>
      </c>
    </row>
    <row r="885" spans="1:9" ht="27">
      <c r="A885" s="389" t="s">
        <v>12350</v>
      </c>
      <c r="B885" s="390" t="s">
        <v>12294</v>
      </c>
      <c r="C885" s="390" t="s">
        <v>12345</v>
      </c>
      <c r="D885" s="390" t="s">
        <v>12351</v>
      </c>
      <c r="E885" s="390" t="s">
        <v>10559</v>
      </c>
      <c r="F885" s="390" t="s">
        <v>10559</v>
      </c>
      <c r="G885" s="390" t="s">
        <v>10559</v>
      </c>
      <c r="H885" s="390" t="s">
        <v>10559</v>
      </c>
      <c r="I885" s="390" t="s">
        <v>12351</v>
      </c>
    </row>
    <row r="886" spans="1:9" ht="27">
      <c r="A886" s="389" t="s">
        <v>12352</v>
      </c>
      <c r="B886" s="390" t="s">
        <v>12294</v>
      </c>
      <c r="C886" s="390" t="s">
        <v>12345</v>
      </c>
      <c r="D886" s="390" t="s">
        <v>12353</v>
      </c>
      <c r="E886" s="390" t="s">
        <v>10559</v>
      </c>
      <c r="F886" s="390" t="s">
        <v>10559</v>
      </c>
      <c r="G886" s="390" t="s">
        <v>10559</v>
      </c>
      <c r="H886" s="390" t="s">
        <v>10559</v>
      </c>
      <c r="I886" s="390" t="s">
        <v>12353</v>
      </c>
    </row>
    <row r="887" spans="1:9" ht="27">
      <c r="A887" s="389" t="s">
        <v>12354</v>
      </c>
      <c r="B887" s="390" t="s">
        <v>12294</v>
      </c>
      <c r="C887" s="390" t="s">
        <v>12355</v>
      </c>
      <c r="D887" s="390" t="s">
        <v>10559</v>
      </c>
      <c r="E887" s="390" t="s">
        <v>10559</v>
      </c>
      <c r="F887" s="390" t="s">
        <v>10559</v>
      </c>
      <c r="G887" s="390" t="s">
        <v>10559</v>
      </c>
      <c r="H887" s="390" t="s">
        <v>10559</v>
      </c>
      <c r="I887" s="390" t="s">
        <v>12355</v>
      </c>
    </row>
    <row r="888" spans="1:9" ht="27">
      <c r="A888" s="389" t="s">
        <v>12356</v>
      </c>
      <c r="B888" s="390" t="s">
        <v>12294</v>
      </c>
      <c r="C888" s="390" t="s">
        <v>12357</v>
      </c>
      <c r="D888" s="390" t="s">
        <v>10559</v>
      </c>
      <c r="E888" s="390" t="s">
        <v>10559</v>
      </c>
      <c r="F888" s="390" t="s">
        <v>10559</v>
      </c>
      <c r="G888" s="390" t="s">
        <v>10559</v>
      </c>
      <c r="H888" s="390" t="s">
        <v>10559</v>
      </c>
      <c r="I888" s="390" t="s">
        <v>12357</v>
      </c>
    </row>
    <row r="889" spans="1:9">
      <c r="A889" s="389" t="s">
        <v>12358</v>
      </c>
      <c r="B889" s="390" t="s">
        <v>12294</v>
      </c>
      <c r="C889" s="390" t="s">
        <v>12359</v>
      </c>
      <c r="D889" s="390" t="s">
        <v>10559</v>
      </c>
      <c r="E889" s="390" t="s">
        <v>10559</v>
      </c>
      <c r="F889" s="390" t="s">
        <v>10559</v>
      </c>
      <c r="G889" s="390" t="s">
        <v>10559</v>
      </c>
      <c r="H889" s="390" t="s">
        <v>10559</v>
      </c>
      <c r="I889" s="390" t="s">
        <v>12359</v>
      </c>
    </row>
    <row r="890" spans="1:9">
      <c r="A890" s="389" t="s">
        <v>12360</v>
      </c>
      <c r="B890" s="390" t="s">
        <v>12294</v>
      </c>
      <c r="C890" s="390" t="s">
        <v>12361</v>
      </c>
      <c r="D890" s="390" t="s">
        <v>10559</v>
      </c>
      <c r="E890" s="390" t="s">
        <v>10559</v>
      </c>
      <c r="F890" s="390" t="s">
        <v>10559</v>
      </c>
      <c r="G890" s="390" t="s">
        <v>10559</v>
      </c>
      <c r="H890" s="390" t="s">
        <v>10559</v>
      </c>
      <c r="I890" s="390" t="s">
        <v>12361</v>
      </c>
    </row>
    <row r="891" spans="1:9">
      <c r="A891" s="389" t="s">
        <v>12362</v>
      </c>
      <c r="B891" s="390" t="s">
        <v>12294</v>
      </c>
      <c r="C891" s="390" t="s">
        <v>12363</v>
      </c>
      <c r="D891" s="390" t="s">
        <v>10559</v>
      </c>
      <c r="E891" s="390" t="s">
        <v>10559</v>
      </c>
      <c r="F891" s="390" t="s">
        <v>10559</v>
      </c>
      <c r="G891" s="390" t="s">
        <v>10559</v>
      </c>
      <c r="H891" s="390" t="s">
        <v>10559</v>
      </c>
      <c r="I891" s="390" t="s">
        <v>12363</v>
      </c>
    </row>
    <row r="892" spans="1:9" ht="27">
      <c r="A892" s="389" t="s">
        <v>12364</v>
      </c>
      <c r="B892" s="390" t="s">
        <v>12294</v>
      </c>
      <c r="C892" s="390" t="s">
        <v>12365</v>
      </c>
      <c r="D892" s="390" t="s">
        <v>10559</v>
      </c>
      <c r="E892" s="390" t="s">
        <v>10559</v>
      </c>
      <c r="F892" s="390" t="s">
        <v>10559</v>
      </c>
      <c r="G892" s="390" t="s">
        <v>10559</v>
      </c>
      <c r="H892" s="390" t="s">
        <v>10559</v>
      </c>
      <c r="I892" s="390" t="s">
        <v>12365</v>
      </c>
    </row>
    <row r="893" spans="1:9">
      <c r="A893" s="389" t="s">
        <v>12366</v>
      </c>
      <c r="B893" s="390" t="s">
        <v>12294</v>
      </c>
      <c r="C893" s="390" t="s">
        <v>12367</v>
      </c>
      <c r="D893" s="390" t="s">
        <v>10559</v>
      </c>
      <c r="E893" s="390" t="s">
        <v>10559</v>
      </c>
      <c r="F893" s="390" t="s">
        <v>10559</v>
      </c>
      <c r="G893" s="390" t="s">
        <v>10559</v>
      </c>
      <c r="H893" s="390" t="s">
        <v>10559</v>
      </c>
      <c r="I893" s="390" t="s">
        <v>12367</v>
      </c>
    </row>
    <row r="894" spans="1:9" ht="27">
      <c r="A894" s="389" t="s">
        <v>12368</v>
      </c>
      <c r="B894" s="390" t="s">
        <v>12294</v>
      </c>
      <c r="C894" s="390" t="s">
        <v>12367</v>
      </c>
      <c r="D894" s="390" t="s">
        <v>12369</v>
      </c>
      <c r="E894" s="390" t="s">
        <v>10559</v>
      </c>
      <c r="F894" s="390" t="s">
        <v>10559</v>
      </c>
      <c r="G894" s="390" t="s">
        <v>10559</v>
      </c>
      <c r="H894" s="390" t="s">
        <v>10559</v>
      </c>
      <c r="I894" s="390" t="s">
        <v>12369</v>
      </c>
    </row>
    <row r="895" spans="1:9" ht="27">
      <c r="A895" s="389" t="s">
        <v>12370</v>
      </c>
      <c r="B895" s="390" t="s">
        <v>12294</v>
      </c>
      <c r="C895" s="390" t="s">
        <v>12371</v>
      </c>
      <c r="D895" s="390" t="s">
        <v>10559</v>
      </c>
      <c r="E895" s="390" t="s">
        <v>10559</v>
      </c>
      <c r="F895" s="390" t="s">
        <v>10559</v>
      </c>
      <c r="G895" s="390" t="s">
        <v>10559</v>
      </c>
      <c r="H895" s="390" t="s">
        <v>10559</v>
      </c>
      <c r="I895" s="390" t="s">
        <v>12371</v>
      </c>
    </row>
    <row r="896" spans="1:9" ht="40.5">
      <c r="A896" s="389" t="s">
        <v>12372</v>
      </c>
      <c r="B896" s="390" t="s">
        <v>12294</v>
      </c>
      <c r="C896" s="390" t="s">
        <v>12373</v>
      </c>
      <c r="D896" s="390" t="s">
        <v>10559</v>
      </c>
      <c r="E896" s="390" t="s">
        <v>10559</v>
      </c>
      <c r="F896" s="390" t="s">
        <v>10559</v>
      </c>
      <c r="G896" s="390" t="s">
        <v>10559</v>
      </c>
      <c r="H896" s="390" t="s">
        <v>10559</v>
      </c>
      <c r="I896" s="390" t="s">
        <v>12373</v>
      </c>
    </row>
    <row r="897" spans="1:9" ht="40.5">
      <c r="A897" s="389" t="s">
        <v>12374</v>
      </c>
      <c r="B897" s="390" t="s">
        <v>12294</v>
      </c>
      <c r="C897" s="390" t="s">
        <v>12375</v>
      </c>
      <c r="D897" s="390" t="s">
        <v>10559</v>
      </c>
      <c r="E897" s="390" t="s">
        <v>10559</v>
      </c>
      <c r="F897" s="390" t="s">
        <v>10559</v>
      </c>
      <c r="G897" s="390" t="s">
        <v>10559</v>
      </c>
      <c r="H897" s="390" t="s">
        <v>10559</v>
      </c>
      <c r="I897" s="390" t="s">
        <v>12375</v>
      </c>
    </row>
    <row r="898" spans="1:9" ht="27">
      <c r="A898" s="389" t="s">
        <v>12376</v>
      </c>
      <c r="B898" s="390" t="s">
        <v>12294</v>
      </c>
      <c r="C898" s="390" t="s">
        <v>12377</v>
      </c>
      <c r="D898" s="390" t="s">
        <v>10559</v>
      </c>
      <c r="E898" s="390" t="s">
        <v>10559</v>
      </c>
      <c r="F898" s="390" t="s">
        <v>10559</v>
      </c>
      <c r="G898" s="390" t="s">
        <v>10559</v>
      </c>
      <c r="H898" s="390" t="s">
        <v>10559</v>
      </c>
      <c r="I898" s="390" t="s">
        <v>12377</v>
      </c>
    </row>
    <row r="899" spans="1:9">
      <c r="A899" s="389" t="s">
        <v>12378</v>
      </c>
      <c r="B899" s="390" t="s">
        <v>12294</v>
      </c>
      <c r="C899" s="390" t="s">
        <v>12379</v>
      </c>
      <c r="D899" s="390" t="s">
        <v>10559</v>
      </c>
      <c r="E899" s="390" t="s">
        <v>10559</v>
      </c>
      <c r="F899" s="390" t="s">
        <v>10559</v>
      </c>
      <c r="G899" s="390" t="s">
        <v>10559</v>
      </c>
      <c r="H899" s="390" t="s">
        <v>10559</v>
      </c>
      <c r="I899" s="390" t="s">
        <v>12379</v>
      </c>
    </row>
    <row r="900" spans="1:9" ht="27">
      <c r="A900" s="389" t="s">
        <v>12380</v>
      </c>
      <c r="B900" s="390" t="s">
        <v>12294</v>
      </c>
      <c r="C900" s="390" t="s">
        <v>12379</v>
      </c>
      <c r="D900" s="390" t="s">
        <v>12381</v>
      </c>
      <c r="E900" s="390" t="s">
        <v>10559</v>
      </c>
      <c r="F900" s="390" t="s">
        <v>10559</v>
      </c>
      <c r="G900" s="390" t="s">
        <v>10559</v>
      </c>
      <c r="H900" s="390" t="s">
        <v>10559</v>
      </c>
      <c r="I900" s="390" t="s">
        <v>12381</v>
      </c>
    </row>
    <row r="901" spans="1:9" ht="27">
      <c r="A901" s="389" t="s">
        <v>12382</v>
      </c>
      <c r="B901" s="390" t="s">
        <v>12294</v>
      </c>
      <c r="C901" s="390" t="s">
        <v>12379</v>
      </c>
      <c r="D901" s="390" t="s">
        <v>12383</v>
      </c>
      <c r="E901" s="390" t="s">
        <v>10559</v>
      </c>
      <c r="F901" s="390" t="s">
        <v>10559</v>
      </c>
      <c r="G901" s="390" t="s">
        <v>10559</v>
      </c>
      <c r="H901" s="390" t="s">
        <v>10559</v>
      </c>
      <c r="I901" s="390" t="s">
        <v>12383</v>
      </c>
    </row>
    <row r="902" spans="1:9" ht="27">
      <c r="A902" s="389" t="s">
        <v>12384</v>
      </c>
      <c r="B902" s="390" t="s">
        <v>12294</v>
      </c>
      <c r="C902" s="390" t="s">
        <v>12379</v>
      </c>
      <c r="D902" s="390" t="s">
        <v>12385</v>
      </c>
      <c r="E902" s="390" t="s">
        <v>10559</v>
      </c>
      <c r="F902" s="390" t="s">
        <v>10559</v>
      </c>
      <c r="G902" s="390" t="s">
        <v>10559</v>
      </c>
      <c r="H902" s="390" t="s">
        <v>10559</v>
      </c>
      <c r="I902" s="390" t="s">
        <v>12385</v>
      </c>
    </row>
    <row r="903" spans="1:9" ht="27">
      <c r="A903" s="389" t="s">
        <v>12386</v>
      </c>
      <c r="B903" s="390" t="s">
        <v>12294</v>
      </c>
      <c r="C903" s="390" t="s">
        <v>12379</v>
      </c>
      <c r="D903" s="390" t="s">
        <v>12387</v>
      </c>
      <c r="E903" s="390" t="s">
        <v>10559</v>
      </c>
      <c r="F903" s="390" t="s">
        <v>10559</v>
      </c>
      <c r="G903" s="390" t="s">
        <v>10559</v>
      </c>
      <c r="H903" s="390" t="s">
        <v>10559</v>
      </c>
      <c r="I903" s="390" t="s">
        <v>12387</v>
      </c>
    </row>
    <row r="904" spans="1:9" ht="40.5">
      <c r="A904" s="389" t="s">
        <v>12388</v>
      </c>
      <c r="B904" s="390" t="s">
        <v>12294</v>
      </c>
      <c r="C904" s="390" t="s">
        <v>12379</v>
      </c>
      <c r="D904" s="390" t="s">
        <v>12389</v>
      </c>
      <c r="E904" s="390" t="s">
        <v>10559</v>
      </c>
      <c r="F904" s="390" t="s">
        <v>10559</v>
      </c>
      <c r="G904" s="390" t="s">
        <v>10559</v>
      </c>
      <c r="H904" s="390" t="s">
        <v>10559</v>
      </c>
      <c r="I904" s="390" t="s">
        <v>12389</v>
      </c>
    </row>
    <row r="905" spans="1:9" ht="27">
      <c r="A905" s="389" t="s">
        <v>12390</v>
      </c>
      <c r="B905" s="390" t="s">
        <v>12294</v>
      </c>
      <c r="C905" s="390" t="s">
        <v>12391</v>
      </c>
      <c r="D905" s="390" t="s">
        <v>10559</v>
      </c>
      <c r="E905" s="390" t="s">
        <v>10559</v>
      </c>
      <c r="F905" s="390" t="s">
        <v>10559</v>
      </c>
      <c r="G905" s="390" t="s">
        <v>10559</v>
      </c>
      <c r="H905" s="390" t="s">
        <v>10559</v>
      </c>
      <c r="I905" s="390" t="s">
        <v>12391</v>
      </c>
    </row>
    <row r="906" spans="1:9" ht="27">
      <c r="A906" s="389" t="s">
        <v>12392</v>
      </c>
      <c r="B906" s="390" t="s">
        <v>12294</v>
      </c>
      <c r="C906" s="390" t="s">
        <v>12393</v>
      </c>
      <c r="D906" s="390" t="s">
        <v>10559</v>
      </c>
      <c r="E906" s="390" t="s">
        <v>10559</v>
      </c>
      <c r="F906" s="390" t="s">
        <v>10559</v>
      </c>
      <c r="G906" s="390" t="s">
        <v>10559</v>
      </c>
      <c r="H906" s="390" t="s">
        <v>10559</v>
      </c>
      <c r="I906" s="390" t="s">
        <v>12393</v>
      </c>
    </row>
    <row r="907" spans="1:9" ht="27">
      <c r="A907" s="389" t="s">
        <v>12394</v>
      </c>
      <c r="B907" s="390" t="s">
        <v>12294</v>
      </c>
      <c r="C907" s="390" t="s">
        <v>12395</v>
      </c>
      <c r="D907" s="390" t="s">
        <v>10559</v>
      </c>
      <c r="E907" s="390" t="s">
        <v>10559</v>
      </c>
      <c r="F907" s="390" t="s">
        <v>10559</v>
      </c>
      <c r="G907" s="390" t="s">
        <v>10559</v>
      </c>
      <c r="H907" s="390" t="s">
        <v>10559</v>
      </c>
      <c r="I907" s="390" t="s">
        <v>12395</v>
      </c>
    </row>
    <row r="908" spans="1:9" ht="40.5">
      <c r="A908" s="389" t="s">
        <v>12396</v>
      </c>
      <c r="B908" s="390" t="s">
        <v>12294</v>
      </c>
      <c r="C908" s="390" t="s">
        <v>12397</v>
      </c>
      <c r="D908" s="390" t="s">
        <v>10559</v>
      </c>
      <c r="E908" s="390" t="s">
        <v>10559</v>
      </c>
      <c r="F908" s="390" t="s">
        <v>10559</v>
      </c>
      <c r="G908" s="390" t="s">
        <v>10559</v>
      </c>
      <c r="H908" s="390" t="s">
        <v>10559</v>
      </c>
      <c r="I908" s="390" t="s">
        <v>12397</v>
      </c>
    </row>
    <row r="909" spans="1:9">
      <c r="A909" s="389" t="s">
        <v>12398</v>
      </c>
      <c r="B909" s="390" t="s">
        <v>12294</v>
      </c>
      <c r="C909" s="390" t="s">
        <v>12399</v>
      </c>
      <c r="D909" s="390" t="s">
        <v>10559</v>
      </c>
      <c r="E909" s="390" t="s">
        <v>10559</v>
      </c>
      <c r="F909" s="390" t="s">
        <v>10559</v>
      </c>
      <c r="G909" s="390" t="s">
        <v>10559</v>
      </c>
      <c r="H909" s="390" t="s">
        <v>10559</v>
      </c>
      <c r="I909" s="390" t="s">
        <v>12399</v>
      </c>
    </row>
    <row r="910" spans="1:9" ht="40.5">
      <c r="A910" s="389" t="s">
        <v>12400</v>
      </c>
      <c r="B910" s="390" t="s">
        <v>12294</v>
      </c>
      <c r="C910" s="390" t="s">
        <v>12401</v>
      </c>
      <c r="D910" s="390" t="s">
        <v>10559</v>
      </c>
      <c r="E910" s="390" t="s">
        <v>10559</v>
      </c>
      <c r="F910" s="390" t="s">
        <v>10559</v>
      </c>
      <c r="G910" s="390" t="s">
        <v>10559</v>
      </c>
      <c r="H910" s="390" t="s">
        <v>10559</v>
      </c>
      <c r="I910" s="390" t="s">
        <v>12401</v>
      </c>
    </row>
    <row r="911" spans="1:9" ht="81">
      <c r="A911" s="389" t="s">
        <v>12402</v>
      </c>
      <c r="B911" s="390" t="s">
        <v>12294</v>
      </c>
      <c r="C911" s="390" t="s">
        <v>12403</v>
      </c>
      <c r="D911" s="390" t="s">
        <v>10559</v>
      </c>
      <c r="E911" s="390" t="s">
        <v>10559</v>
      </c>
      <c r="F911" s="390" t="s">
        <v>10559</v>
      </c>
      <c r="G911" s="390" t="s">
        <v>10559</v>
      </c>
      <c r="H911" s="390" t="s">
        <v>10559</v>
      </c>
      <c r="I911" s="390" t="s">
        <v>12403</v>
      </c>
    </row>
    <row r="912" spans="1:9">
      <c r="A912" s="389" t="s">
        <v>12404</v>
      </c>
      <c r="B912" s="390" t="s">
        <v>12405</v>
      </c>
      <c r="C912" s="390" t="s">
        <v>10559</v>
      </c>
      <c r="D912" s="390" t="s">
        <v>10559</v>
      </c>
      <c r="E912" s="390" t="s">
        <v>10559</v>
      </c>
      <c r="F912" s="390" t="s">
        <v>10559</v>
      </c>
      <c r="G912" s="390" t="s">
        <v>10559</v>
      </c>
      <c r="H912" s="390" t="s">
        <v>10559</v>
      </c>
      <c r="I912" s="390" t="s">
        <v>12406</v>
      </c>
    </row>
    <row r="913" spans="1:9" ht="27">
      <c r="A913" s="389" t="s">
        <v>12407</v>
      </c>
      <c r="B913" s="390" t="s">
        <v>12405</v>
      </c>
      <c r="C913" s="390" t="s">
        <v>12408</v>
      </c>
      <c r="D913" s="390" t="s">
        <v>10559</v>
      </c>
      <c r="E913" s="390" t="s">
        <v>10559</v>
      </c>
      <c r="F913" s="390" t="s">
        <v>10559</v>
      </c>
      <c r="G913" s="390" t="s">
        <v>10559</v>
      </c>
      <c r="H913" s="390" t="s">
        <v>10559</v>
      </c>
      <c r="I913" s="390" t="s">
        <v>12408</v>
      </c>
    </row>
    <row r="914" spans="1:9" ht="27">
      <c r="A914" s="389" t="s">
        <v>12409</v>
      </c>
      <c r="B914" s="390" t="s">
        <v>12405</v>
      </c>
      <c r="C914" s="390" t="s">
        <v>12408</v>
      </c>
      <c r="D914" s="390" t="s">
        <v>12410</v>
      </c>
      <c r="E914" s="390" t="s">
        <v>10559</v>
      </c>
      <c r="F914" s="390" t="s">
        <v>10559</v>
      </c>
      <c r="G914" s="390" t="s">
        <v>10559</v>
      </c>
      <c r="H914" s="390" t="s">
        <v>10559</v>
      </c>
      <c r="I914" s="390" t="s">
        <v>12410</v>
      </c>
    </row>
    <row r="915" spans="1:9" ht="27">
      <c r="A915" s="389" t="s">
        <v>12411</v>
      </c>
      <c r="B915" s="390" t="s">
        <v>12405</v>
      </c>
      <c r="C915" s="390" t="s">
        <v>12408</v>
      </c>
      <c r="D915" s="390" t="s">
        <v>12412</v>
      </c>
      <c r="E915" s="390" t="s">
        <v>10559</v>
      </c>
      <c r="F915" s="390" t="s">
        <v>10559</v>
      </c>
      <c r="G915" s="390" t="s">
        <v>10559</v>
      </c>
      <c r="H915" s="390" t="s">
        <v>10559</v>
      </c>
      <c r="I915" s="390" t="s">
        <v>12412</v>
      </c>
    </row>
    <row r="916" spans="1:9" ht="40.5">
      <c r="A916" s="389" t="s">
        <v>12413</v>
      </c>
      <c r="B916" s="390" t="s">
        <v>12405</v>
      </c>
      <c r="C916" s="390" t="s">
        <v>12408</v>
      </c>
      <c r="D916" s="390" t="s">
        <v>12414</v>
      </c>
      <c r="E916" s="390" t="s">
        <v>10559</v>
      </c>
      <c r="F916" s="390" t="s">
        <v>10559</v>
      </c>
      <c r="G916" s="390" t="s">
        <v>10559</v>
      </c>
      <c r="H916" s="390" t="s">
        <v>10559</v>
      </c>
      <c r="I916" s="390" t="s">
        <v>12414</v>
      </c>
    </row>
    <row r="917" spans="1:9" ht="27">
      <c r="A917" s="389" t="s">
        <v>12415</v>
      </c>
      <c r="B917" s="390" t="s">
        <v>12405</v>
      </c>
      <c r="C917" s="390" t="s">
        <v>12408</v>
      </c>
      <c r="D917" s="390" t="s">
        <v>12416</v>
      </c>
      <c r="E917" s="390" t="s">
        <v>10559</v>
      </c>
      <c r="F917" s="390" t="s">
        <v>10559</v>
      </c>
      <c r="G917" s="390" t="s">
        <v>10559</v>
      </c>
      <c r="H917" s="390" t="s">
        <v>10559</v>
      </c>
      <c r="I917" s="390" t="s">
        <v>12416</v>
      </c>
    </row>
    <row r="918" spans="1:9" ht="27">
      <c r="A918" s="389" t="s">
        <v>12417</v>
      </c>
      <c r="B918" s="390" t="s">
        <v>12405</v>
      </c>
      <c r="C918" s="390" t="s">
        <v>12408</v>
      </c>
      <c r="D918" s="390" t="s">
        <v>12418</v>
      </c>
      <c r="E918" s="390" t="s">
        <v>10559</v>
      </c>
      <c r="F918" s="390" t="s">
        <v>10559</v>
      </c>
      <c r="G918" s="390" t="s">
        <v>10559</v>
      </c>
      <c r="H918" s="390" t="s">
        <v>10559</v>
      </c>
      <c r="I918" s="390" t="s">
        <v>12418</v>
      </c>
    </row>
    <row r="919" spans="1:9" ht="27">
      <c r="A919" s="389" t="s">
        <v>12419</v>
      </c>
      <c r="B919" s="390" t="s">
        <v>12405</v>
      </c>
      <c r="C919" s="390" t="s">
        <v>12408</v>
      </c>
      <c r="D919" s="390" t="s">
        <v>12420</v>
      </c>
      <c r="E919" s="390" t="s">
        <v>10559</v>
      </c>
      <c r="F919" s="390" t="s">
        <v>10559</v>
      </c>
      <c r="G919" s="390" t="s">
        <v>10559</v>
      </c>
      <c r="H919" s="390" t="s">
        <v>10559</v>
      </c>
      <c r="I919" s="390" t="s">
        <v>12420</v>
      </c>
    </row>
    <row r="920" spans="1:9">
      <c r="A920" s="389" t="s">
        <v>12421</v>
      </c>
      <c r="B920" s="390" t="s">
        <v>12405</v>
      </c>
      <c r="C920" s="390" t="s">
        <v>12422</v>
      </c>
      <c r="D920" s="390" t="s">
        <v>10559</v>
      </c>
      <c r="E920" s="390" t="s">
        <v>10559</v>
      </c>
      <c r="F920" s="390" t="s">
        <v>10559</v>
      </c>
      <c r="G920" s="390" t="s">
        <v>10559</v>
      </c>
      <c r="H920" s="390" t="s">
        <v>10559</v>
      </c>
      <c r="I920" s="390" t="s">
        <v>12422</v>
      </c>
    </row>
    <row r="921" spans="1:9" ht="27">
      <c r="A921" s="389" t="s">
        <v>12423</v>
      </c>
      <c r="B921" s="390" t="s">
        <v>12405</v>
      </c>
      <c r="C921" s="390" t="s">
        <v>12424</v>
      </c>
      <c r="D921" s="390" t="s">
        <v>10559</v>
      </c>
      <c r="E921" s="390" t="s">
        <v>10559</v>
      </c>
      <c r="F921" s="390" t="s">
        <v>10559</v>
      </c>
      <c r="G921" s="390" t="s">
        <v>10559</v>
      </c>
      <c r="H921" s="390" t="s">
        <v>10559</v>
      </c>
      <c r="I921" s="390" t="s">
        <v>12424</v>
      </c>
    </row>
    <row r="922" spans="1:9" ht="27">
      <c r="A922" s="389" t="s">
        <v>12425</v>
      </c>
      <c r="B922" s="390" t="s">
        <v>12405</v>
      </c>
      <c r="C922" s="390" t="s">
        <v>12426</v>
      </c>
      <c r="D922" s="390" t="s">
        <v>10559</v>
      </c>
      <c r="E922" s="390" t="s">
        <v>10559</v>
      </c>
      <c r="F922" s="390" t="s">
        <v>10559</v>
      </c>
      <c r="G922" s="390" t="s">
        <v>10559</v>
      </c>
      <c r="H922" s="390" t="s">
        <v>10559</v>
      </c>
      <c r="I922" s="390" t="s">
        <v>12426</v>
      </c>
    </row>
    <row r="923" spans="1:9" ht="27">
      <c r="A923" s="389" t="s">
        <v>12427</v>
      </c>
      <c r="B923" s="390" t="s">
        <v>12405</v>
      </c>
      <c r="C923" s="390" t="s">
        <v>12428</v>
      </c>
      <c r="D923" s="390" t="s">
        <v>10559</v>
      </c>
      <c r="E923" s="390" t="s">
        <v>10559</v>
      </c>
      <c r="F923" s="390" t="s">
        <v>10559</v>
      </c>
      <c r="G923" s="390" t="s">
        <v>10559</v>
      </c>
      <c r="H923" s="390" t="s">
        <v>10559</v>
      </c>
      <c r="I923" s="390" t="s">
        <v>12428</v>
      </c>
    </row>
    <row r="924" spans="1:9">
      <c r="A924" s="389" t="s">
        <v>12429</v>
      </c>
      <c r="B924" s="390" t="s">
        <v>12430</v>
      </c>
      <c r="C924" s="390" t="s">
        <v>10559</v>
      </c>
      <c r="D924" s="390" t="s">
        <v>10559</v>
      </c>
      <c r="E924" s="390" t="s">
        <v>10559</v>
      </c>
      <c r="F924" s="390" t="s">
        <v>10559</v>
      </c>
      <c r="G924" s="390" t="s">
        <v>10559</v>
      </c>
      <c r="H924" s="390" t="s">
        <v>10559</v>
      </c>
      <c r="I924" s="390" t="s">
        <v>12431</v>
      </c>
    </row>
    <row r="925" spans="1:9" ht="27">
      <c r="A925" s="389" t="s">
        <v>12432</v>
      </c>
      <c r="B925" s="390" t="s">
        <v>12430</v>
      </c>
      <c r="C925" s="390" t="s">
        <v>12433</v>
      </c>
      <c r="D925" s="390" t="s">
        <v>10559</v>
      </c>
      <c r="E925" s="390" t="s">
        <v>10559</v>
      </c>
      <c r="F925" s="390" t="s">
        <v>10559</v>
      </c>
      <c r="G925" s="390" t="s">
        <v>10559</v>
      </c>
      <c r="H925" s="390" t="s">
        <v>10559</v>
      </c>
      <c r="I925" s="390" t="s">
        <v>12433</v>
      </c>
    </row>
    <row r="926" spans="1:9" ht="27">
      <c r="A926" s="389" t="s">
        <v>12434</v>
      </c>
      <c r="B926" s="390" t="s">
        <v>12430</v>
      </c>
      <c r="C926" s="390" t="s">
        <v>12433</v>
      </c>
      <c r="D926" s="390" t="s">
        <v>12435</v>
      </c>
      <c r="E926" s="390" t="s">
        <v>10559</v>
      </c>
      <c r="F926" s="390" t="s">
        <v>10559</v>
      </c>
      <c r="G926" s="390" t="s">
        <v>10559</v>
      </c>
      <c r="H926" s="390" t="s">
        <v>10559</v>
      </c>
      <c r="I926" s="390" t="s">
        <v>12435</v>
      </c>
    </row>
    <row r="927" spans="1:9" ht="27">
      <c r="A927" s="389" t="s">
        <v>12436</v>
      </c>
      <c r="B927" s="390" t="s">
        <v>12430</v>
      </c>
      <c r="C927" s="390" t="s">
        <v>12433</v>
      </c>
      <c r="D927" s="390" t="s">
        <v>12437</v>
      </c>
      <c r="E927" s="390" t="s">
        <v>10559</v>
      </c>
      <c r="F927" s="390" t="s">
        <v>10559</v>
      </c>
      <c r="G927" s="390" t="s">
        <v>10559</v>
      </c>
      <c r="H927" s="390" t="s">
        <v>10559</v>
      </c>
      <c r="I927" s="390" t="s">
        <v>12437</v>
      </c>
    </row>
    <row r="928" spans="1:9" ht="27">
      <c r="A928" s="389" t="s">
        <v>12438</v>
      </c>
      <c r="B928" s="390" t="s">
        <v>12430</v>
      </c>
      <c r="C928" s="390" t="s">
        <v>12439</v>
      </c>
      <c r="D928" s="390" t="s">
        <v>10559</v>
      </c>
      <c r="E928" s="390" t="s">
        <v>10559</v>
      </c>
      <c r="F928" s="390" t="s">
        <v>10559</v>
      </c>
      <c r="G928" s="390" t="s">
        <v>10559</v>
      </c>
      <c r="H928" s="390" t="s">
        <v>10559</v>
      </c>
      <c r="I928" s="390" t="s">
        <v>12439</v>
      </c>
    </row>
    <row r="929" spans="1:9">
      <c r="A929" s="389" t="s">
        <v>12440</v>
      </c>
      <c r="B929" s="390" t="s">
        <v>12441</v>
      </c>
      <c r="C929" s="390" t="s">
        <v>10559</v>
      </c>
      <c r="D929" s="390" t="s">
        <v>10559</v>
      </c>
      <c r="E929" s="390" t="s">
        <v>10559</v>
      </c>
      <c r="F929" s="390" t="s">
        <v>10559</v>
      </c>
      <c r="G929" s="390" t="s">
        <v>10559</v>
      </c>
      <c r="H929" s="390" t="s">
        <v>10559</v>
      </c>
      <c r="I929" s="390" t="s">
        <v>12442</v>
      </c>
    </row>
    <row r="930" spans="1:9" ht="27">
      <c r="A930" s="389" t="s">
        <v>12443</v>
      </c>
      <c r="B930" s="390" t="s">
        <v>12441</v>
      </c>
      <c r="C930" s="390" t="s">
        <v>12444</v>
      </c>
      <c r="D930" s="390" t="s">
        <v>10559</v>
      </c>
      <c r="E930" s="390" t="s">
        <v>10559</v>
      </c>
      <c r="F930" s="390" t="s">
        <v>10559</v>
      </c>
      <c r="G930" s="390" t="s">
        <v>10559</v>
      </c>
      <c r="H930" s="390" t="s">
        <v>10559</v>
      </c>
      <c r="I930" s="390" t="s">
        <v>12444</v>
      </c>
    </row>
    <row r="931" spans="1:9" ht="27">
      <c r="A931" s="389" t="s">
        <v>12445</v>
      </c>
      <c r="B931" s="390" t="s">
        <v>12441</v>
      </c>
      <c r="C931" s="390" t="s">
        <v>12446</v>
      </c>
      <c r="D931" s="390" t="s">
        <v>10559</v>
      </c>
      <c r="E931" s="390" t="s">
        <v>10559</v>
      </c>
      <c r="F931" s="390" t="s">
        <v>10559</v>
      </c>
      <c r="G931" s="390" t="s">
        <v>10559</v>
      </c>
      <c r="H931" s="390" t="s">
        <v>10559</v>
      </c>
      <c r="I931" s="390" t="s">
        <v>12446</v>
      </c>
    </row>
    <row r="932" spans="1:9" ht="40.5">
      <c r="A932" s="389" t="s">
        <v>12447</v>
      </c>
      <c r="B932" s="390" t="s">
        <v>12441</v>
      </c>
      <c r="C932" s="390" t="s">
        <v>12448</v>
      </c>
      <c r="D932" s="390" t="s">
        <v>10559</v>
      </c>
      <c r="E932" s="390" t="s">
        <v>10559</v>
      </c>
      <c r="F932" s="390" t="s">
        <v>10559</v>
      </c>
      <c r="G932" s="390" t="s">
        <v>10559</v>
      </c>
      <c r="H932" s="390" t="s">
        <v>10559</v>
      </c>
      <c r="I932" s="390" t="s">
        <v>12448</v>
      </c>
    </row>
    <row r="933" spans="1:9" ht="27">
      <c r="A933" s="389" t="s">
        <v>12449</v>
      </c>
      <c r="B933" s="390" t="s">
        <v>12441</v>
      </c>
      <c r="C933" s="390" t="s">
        <v>12450</v>
      </c>
      <c r="D933" s="390" t="s">
        <v>10559</v>
      </c>
      <c r="E933" s="390" t="s">
        <v>10559</v>
      </c>
      <c r="F933" s="390" t="s">
        <v>10559</v>
      </c>
      <c r="G933" s="390" t="s">
        <v>10559</v>
      </c>
      <c r="H933" s="390" t="s">
        <v>10559</v>
      </c>
      <c r="I933" s="390" t="s">
        <v>12450</v>
      </c>
    </row>
    <row r="934" spans="1:9" ht="27">
      <c r="A934" s="389" t="s">
        <v>12451</v>
      </c>
      <c r="B934" s="390" t="s">
        <v>12441</v>
      </c>
      <c r="C934" s="390" t="s">
        <v>12452</v>
      </c>
      <c r="D934" s="390" t="s">
        <v>10559</v>
      </c>
      <c r="E934" s="390" t="s">
        <v>10559</v>
      </c>
      <c r="F934" s="390" t="s">
        <v>10559</v>
      </c>
      <c r="G934" s="390" t="s">
        <v>10559</v>
      </c>
      <c r="H934" s="390" t="s">
        <v>10559</v>
      </c>
      <c r="I934" s="390" t="s">
        <v>12452</v>
      </c>
    </row>
    <row r="935" spans="1:9" ht="27">
      <c r="A935" s="389" t="s">
        <v>12453</v>
      </c>
      <c r="B935" s="390" t="s">
        <v>12441</v>
      </c>
      <c r="C935" s="390" t="s">
        <v>12454</v>
      </c>
      <c r="D935" s="390" t="s">
        <v>10559</v>
      </c>
      <c r="E935" s="390" t="s">
        <v>10559</v>
      </c>
      <c r="F935" s="390" t="s">
        <v>10559</v>
      </c>
      <c r="G935" s="390" t="s">
        <v>10559</v>
      </c>
      <c r="H935" s="390" t="s">
        <v>10559</v>
      </c>
      <c r="I935" s="390" t="s">
        <v>12454</v>
      </c>
    </row>
    <row r="936" spans="1:9" ht="27">
      <c r="A936" s="389" t="s">
        <v>12455</v>
      </c>
      <c r="B936" s="390" t="s">
        <v>12441</v>
      </c>
      <c r="C936" s="390" t="s">
        <v>12456</v>
      </c>
      <c r="D936" s="390" t="s">
        <v>10559</v>
      </c>
      <c r="E936" s="390" t="s">
        <v>10559</v>
      </c>
      <c r="F936" s="390" t="s">
        <v>10559</v>
      </c>
      <c r="G936" s="390" t="s">
        <v>10559</v>
      </c>
      <c r="H936" s="390" t="s">
        <v>10559</v>
      </c>
      <c r="I936" s="390" t="s">
        <v>12456</v>
      </c>
    </row>
    <row r="937" spans="1:9" ht="27">
      <c r="A937" s="389" t="s">
        <v>12457</v>
      </c>
      <c r="B937" s="390" t="s">
        <v>12441</v>
      </c>
      <c r="C937" s="390" t="s">
        <v>12456</v>
      </c>
      <c r="D937" s="390" t="s">
        <v>12458</v>
      </c>
      <c r="E937" s="390" t="s">
        <v>10559</v>
      </c>
      <c r="F937" s="390" t="s">
        <v>10559</v>
      </c>
      <c r="G937" s="390" t="s">
        <v>10559</v>
      </c>
      <c r="H937" s="390" t="s">
        <v>10559</v>
      </c>
      <c r="I937" s="390" t="s">
        <v>12458</v>
      </c>
    </row>
    <row r="938" spans="1:9" ht="27">
      <c r="A938" s="389" t="s">
        <v>12459</v>
      </c>
      <c r="B938" s="390" t="s">
        <v>12441</v>
      </c>
      <c r="C938" s="390" t="s">
        <v>12456</v>
      </c>
      <c r="D938" s="390" t="s">
        <v>12460</v>
      </c>
      <c r="E938" s="390" t="s">
        <v>10559</v>
      </c>
      <c r="F938" s="390" t="s">
        <v>10559</v>
      </c>
      <c r="G938" s="390" t="s">
        <v>10559</v>
      </c>
      <c r="H938" s="390" t="s">
        <v>10559</v>
      </c>
      <c r="I938" s="390" t="s">
        <v>12460</v>
      </c>
    </row>
    <row r="939" spans="1:9">
      <c r="A939" s="389" t="s">
        <v>12461</v>
      </c>
      <c r="B939" s="390" t="s">
        <v>12462</v>
      </c>
      <c r="C939" s="390" t="s">
        <v>10559</v>
      </c>
      <c r="D939" s="390" t="s">
        <v>10559</v>
      </c>
      <c r="E939" s="390" t="s">
        <v>10559</v>
      </c>
      <c r="F939" s="390" t="s">
        <v>10559</v>
      </c>
      <c r="G939" s="390" t="s">
        <v>10559</v>
      </c>
      <c r="H939" s="390" t="s">
        <v>10559</v>
      </c>
      <c r="I939" s="390" t="s">
        <v>12463</v>
      </c>
    </row>
    <row r="940" spans="1:9" ht="27">
      <c r="A940" s="389" t="s">
        <v>12464</v>
      </c>
      <c r="B940" s="390" t="s">
        <v>12462</v>
      </c>
      <c r="C940" s="390" t="s">
        <v>12465</v>
      </c>
      <c r="D940" s="390" t="s">
        <v>10559</v>
      </c>
      <c r="E940" s="390" t="s">
        <v>10559</v>
      </c>
      <c r="F940" s="390" t="s">
        <v>10559</v>
      </c>
      <c r="G940" s="390" t="s">
        <v>10559</v>
      </c>
      <c r="H940" s="390" t="s">
        <v>10559</v>
      </c>
      <c r="I940" s="390" t="s">
        <v>12465</v>
      </c>
    </row>
    <row r="941" spans="1:9" ht="27">
      <c r="A941" s="389" t="s">
        <v>12466</v>
      </c>
      <c r="B941" s="390" t="s">
        <v>12462</v>
      </c>
      <c r="C941" s="390" t="s">
        <v>12465</v>
      </c>
      <c r="D941" s="390" t="s">
        <v>12467</v>
      </c>
      <c r="E941" s="390" t="s">
        <v>10559</v>
      </c>
      <c r="F941" s="390" t="s">
        <v>10559</v>
      </c>
      <c r="G941" s="390" t="s">
        <v>10559</v>
      </c>
      <c r="H941" s="390" t="s">
        <v>10559</v>
      </c>
      <c r="I941" s="390" t="s">
        <v>12467</v>
      </c>
    </row>
    <row r="942" spans="1:9" ht="27">
      <c r="A942" s="389" t="s">
        <v>12468</v>
      </c>
      <c r="B942" s="390" t="s">
        <v>12462</v>
      </c>
      <c r="C942" s="390" t="s">
        <v>12465</v>
      </c>
      <c r="D942" s="390" t="s">
        <v>12469</v>
      </c>
      <c r="E942" s="390" t="s">
        <v>10559</v>
      </c>
      <c r="F942" s="390" t="s">
        <v>10559</v>
      </c>
      <c r="G942" s="390" t="s">
        <v>10559</v>
      </c>
      <c r="H942" s="390" t="s">
        <v>10559</v>
      </c>
      <c r="I942" s="390" t="s">
        <v>12469</v>
      </c>
    </row>
    <row r="943" spans="1:9" ht="54">
      <c r="A943" s="389" t="s">
        <v>12470</v>
      </c>
      <c r="B943" s="390" t="s">
        <v>12462</v>
      </c>
      <c r="C943" s="390" t="s">
        <v>12465</v>
      </c>
      <c r="D943" s="390" t="s">
        <v>12471</v>
      </c>
      <c r="E943" s="390" t="s">
        <v>10559</v>
      </c>
      <c r="F943" s="390" t="s">
        <v>10559</v>
      </c>
      <c r="G943" s="390" t="s">
        <v>10559</v>
      </c>
      <c r="H943" s="390" t="s">
        <v>10559</v>
      </c>
      <c r="I943" s="390" t="s">
        <v>12471</v>
      </c>
    </row>
    <row r="944" spans="1:9" ht="27">
      <c r="A944" s="389" t="s">
        <v>12472</v>
      </c>
      <c r="B944" s="390" t="s">
        <v>12462</v>
      </c>
      <c r="C944" s="390" t="s">
        <v>12465</v>
      </c>
      <c r="D944" s="390" t="s">
        <v>12473</v>
      </c>
      <c r="E944" s="390" t="s">
        <v>10559</v>
      </c>
      <c r="F944" s="390" t="s">
        <v>10559</v>
      </c>
      <c r="G944" s="390" t="s">
        <v>10559</v>
      </c>
      <c r="H944" s="390" t="s">
        <v>10559</v>
      </c>
      <c r="I944" s="390" t="s">
        <v>12473</v>
      </c>
    </row>
    <row r="945" spans="1:9" ht="27">
      <c r="A945" s="389" t="s">
        <v>12474</v>
      </c>
      <c r="B945" s="390" t="s">
        <v>12462</v>
      </c>
      <c r="C945" s="390" t="s">
        <v>12465</v>
      </c>
      <c r="D945" s="390" t="s">
        <v>12475</v>
      </c>
      <c r="E945" s="390" t="s">
        <v>10559</v>
      </c>
      <c r="F945" s="390" t="s">
        <v>10559</v>
      </c>
      <c r="G945" s="390" t="s">
        <v>10559</v>
      </c>
      <c r="H945" s="390" t="s">
        <v>10559</v>
      </c>
      <c r="I945" s="390" t="s">
        <v>12475</v>
      </c>
    </row>
    <row r="946" spans="1:9" ht="27">
      <c r="A946" s="389" t="s">
        <v>12476</v>
      </c>
      <c r="B946" s="390" t="s">
        <v>12462</v>
      </c>
      <c r="C946" s="390" t="s">
        <v>12465</v>
      </c>
      <c r="D946" s="390" t="s">
        <v>12477</v>
      </c>
      <c r="E946" s="390" t="s">
        <v>10559</v>
      </c>
      <c r="F946" s="390" t="s">
        <v>10559</v>
      </c>
      <c r="G946" s="390" t="s">
        <v>10559</v>
      </c>
      <c r="H946" s="390" t="s">
        <v>10559</v>
      </c>
      <c r="I946" s="390" t="s">
        <v>12477</v>
      </c>
    </row>
    <row r="947" spans="1:9" ht="27">
      <c r="A947" s="389" t="s">
        <v>12478</v>
      </c>
      <c r="B947" s="390" t="s">
        <v>12462</v>
      </c>
      <c r="C947" s="390" t="s">
        <v>12465</v>
      </c>
      <c r="D947" s="390" t="s">
        <v>12479</v>
      </c>
      <c r="E947" s="390" t="s">
        <v>10559</v>
      </c>
      <c r="F947" s="390" t="s">
        <v>10559</v>
      </c>
      <c r="G947" s="390" t="s">
        <v>10559</v>
      </c>
      <c r="H947" s="390" t="s">
        <v>10559</v>
      </c>
      <c r="I947" s="390" t="s">
        <v>12479</v>
      </c>
    </row>
    <row r="948" spans="1:9" ht="27">
      <c r="A948" s="389" t="s">
        <v>12480</v>
      </c>
      <c r="B948" s="390" t="s">
        <v>12462</v>
      </c>
      <c r="C948" s="390" t="s">
        <v>12465</v>
      </c>
      <c r="D948" s="390" t="s">
        <v>12481</v>
      </c>
      <c r="E948" s="390" t="s">
        <v>10559</v>
      </c>
      <c r="F948" s="390" t="s">
        <v>10559</v>
      </c>
      <c r="G948" s="390" t="s">
        <v>10559</v>
      </c>
      <c r="H948" s="390" t="s">
        <v>10559</v>
      </c>
      <c r="I948" s="390" t="s">
        <v>12481</v>
      </c>
    </row>
    <row r="949" spans="1:9" ht="27">
      <c r="A949" s="389" t="s">
        <v>12482</v>
      </c>
      <c r="B949" s="390" t="s">
        <v>12462</v>
      </c>
      <c r="C949" s="390" t="s">
        <v>12465</v>
      </c>
      <c r="D949" s="390" t="s">
        <v>12483</v>
      </c>
      <c r="E949" s="390" t="s">
        <v>10559</v>
      </c>
      <c r="F949" s="390" t="s">
        <v>10559</v>
      </c>
      <c r="G949" s="390" t="s">
        <v>10559</v>
      </c>
      <c r="H949" s="390" t="s">
        <v>10559</v>
      </c>
      <c r="I949" s="390" t="s">
        <v>12483</v>
      </c>
    </row>
    <row r="950" spans="1:9" ht="27">
      <c r="A950" s="389" t="s">
        <v>12484</v>
      </c>
      <c r="B950" s="390" t="s">
        <v>12462</v>
      </c>
      <c r="C950" s="390" t="s">
        <v>12465</v>
      </c>
      <c r="D950" s="390" t="s">
        <v>12485</v>
      </c>
      <c r="E950" s="390" t="s">
        <v>10559</v>
      </c>
      <c r="F950" s="390" t="s">
        <v>10559</v>
      </c>
      <c r="G950" s="390" t="s">
        <v>10559</v>
      </c>
      <c r="H950" s="390" t="s">
        <v>10559</v>
      </c>
      <c r="I950" s="390" t="s">
        <v>12485</v>
      </c>
    </row>
    <row r="951" spans="1:9" ht="40.5">
      <c r="A951" s="389" t="s">
        <v>12486</v>
      </c>
      <c r="B951" s="390" t="s">
        <v>12462</v>
      </c>
      <c r="C951" s="390" t="s">
        <v>12465</v>
      </c>
      <c r="D951" s="390" t="s">
        <v>12487</v>
      </c>
      <c r="E951" s="390" t="s">
        <v>10559</v>
      </c>
      <c r="F951" s="390" t="s">
        <v>10559</v>
      </c>
      <c r="G951" s="390" t="s">
        <v>10559</v>
      </c>
      <c r="H951" s="390" t="s">
        <v>10559</v>
      </c>
      <c r="I951" s="390" t="s">
        <v>12487</v>
      </c>
    </row>
    <row r="952" spans="1:9" ht="27">
      <c r="A952" s="389" t="s">
        <v>12488</v>
      </c>
      <c r="B952" s="390" t="s">
        <v>12462</v>
      </c>
      <c r="C952" s="390" t="s">
        <v>12465</v>
      </c>
      <c r="D952" s="390" t="s">
        <v>12489</v>
      </c>
      <c r="E952" s="390" t="s">
        <v>10559</v>
      </c>
      <c r="F952" s="390" t="s">
        <v>10559</v>
      </c>
      <c r="G952" s="390" t="s">
        <v>10559</v>
      </c>
      <c r="H952" s="390" t="s">
        <v>10559</v>
      </c>
      <c r="I952" s="390" t="s">
        <v>12489</v>
      </c>
    </row>
    <row r="953" spans="1:9" ht="27">
      <c r="A953" s="389" t="s">
        <v>12490</v>
      </c>
      <c r="B953" s="390" t="s">
        <v>12462</v>
      </c>
      <c r="C953" s="390" t="s">
        <v>12491</v>
      </c>
      <c r="D953" s="390" t="s">
        <v>10559</v>
      </c>
      <c r="E953" s="390" t="s">
        <v>10559</v>
      </c>
      <c r="F953" s="390" t="s">
        <v>10559</v>
      </c>
      <c r="G953" s="390" t="s">
        <v>10559</v>
      </c>
      <c r="H953" s="390" t="s">
        <v>10559</v>
      </c>
      <c r="I953" s="390" t="s">
        <v>12491</v>
      </c>
    </row>
    <row r="954" spans="1:9" ht="27">
      <c r="A954" s="389" t="s">
        <v>12492</v>
      </c>
      <c r="B954" s="390" t="s">
        <v>12462</v>
      </c>
      <c r="C954" s="390" t="s">
        <v>12491</v>
      </c>
      <c r="D954" s="390" t="s">
        <v>12493</v>
      </c>
      <c r="E954" s="390" t="s">
        <v>10559</v>
      </c>
      <c r="F954" s="390" t="s">
        <v>10559</v>
      </c>
      <c r="G954" s="390" t="s">
        <v>10559</v>
      </c>
      <c r="H954" s="390" t="s">
        <v>10559</v>
      </c>
      <c r="I954" s="390" t="s">
        <v>12493</v>
      </c>
    </row>
    <row r="955" spans="1:9" ht="27">
      <c r="A955" s="389" t="s">
        <v>12494</v>
      </c>
      <c r="B955" s="390" t="s">
        <v>12462</v>
      </c>
      <c r="C955" s="390" t="s">
        <v>12491</v>
      </c>
      <c r="D955" s="390" t="s">
        <v>12495</v>
      </c>
      <c r="E955" s="390" t="s">
        <v>10559</v>
      </c>
      <c r="F955" s="390" t="s">
        <v>10559</v>
      </c>
      <c r="G955" s="390" t="s">
        <v>10559</v>
      </c>
      <c r="H955" s="390" t="s">
        <v>10559</v>
      </c>
      <c r="I955" s="390" t="s">
        <v>12495</v>
      </c>
    </row>
    <row r="956" spans="1:9" ht="27">
      <c r="A956" s="389" t="s">
        <v>12496</v>
      </c>
      <c r="B956" s="390" t="s">
        <v>12462</v>
      </c>
      <c r="C956" s="390" t="s">
        <v>12491</v>
      </c>
      <c r="D956" s="390" t="s">
        <v>12497</v>
      </c>
      <c r="E956" s="390" t="s">
        <v>10559</v>
      </c>
      <c r="F956" s="390" t="s">
        <v>10559</v>
      </c>
      <c r="G956" s="390" t="s">
        <v>10559</v>
      </c>
      <c r="H956" s="390" t="s">
        <v>10559</v>
      </c>
      <c r="I956" s="390" t="s">
        <v>12497</v>
      </c>
    </row>
    <row r="957" spans="1:9" ht="27">
      <c r="A957" s="389" t="s">
        <v>12498</v>
      </c>
      <c r="B957" s="390" t="s">
        <v>12462</v>
      </c>
      <c r="C957" s="390" t="s">
        <v>12491</v>
      </c>
      <c r="D957" s="390" t="s">
        <v>12497</v>
      </c>
      <c r="E957" s="390" t="s">
        <v>12499</v>
      </c>
      <c r="F957" s="390" t="s">
        <v>10559</v>
      </c>
      <c r="G957" s="390" t="s">
        <v>10559</v>
      </c>
      <c r="H957" s="390" t="s">
        <v>10559</v>
      </c>
      <c r="I957" s="390" t="s">
        <v>12499</v>
      </c>
    </row>
    <row r="958" spans="1:9" ht="27">
      <c r="A958" s="389" t="s">
        <v>12500</v>
      </c>
      <c r="B958" s="390" t="s">
        <v>12462</v>
      </c>
      <c r="C958" s="390" t="s">
        <v>12491</v>
      </c>
      <c r="D958" s="390" t="s">
        <v>12497</v>
      </c>
      <c r="E958" s="390" t="s">
        <v>12501</v>
      </c>
      <c r="F958" s="390" t="s">
        <v>10559</v>
      </c>
      <c r="G958" s="390" t="s">
        <v>10559</v>
      </c>
      <c r="H958" s="390" t="s">
        <v>10559</v>
      </c>
      <c r="I958" s="390" t="s">
        <v>12501</v>
      </c>
    </row>
    <row r="959" spans="1:9" ht="27">
      <c r="A959" s="389" t="s">
        <v>12502</v>
      </c>
      <c r="B959" s="390" t="s">
        <v>12462</v>
      </c>
      <c r="C959" s="390" t="s">
        <v>12491</v>
      </c>
      <c r="D959" s="390" t="s">
        <v>12497</v>
      </c>
      <c r="E959" s="390" t="s">
        <v>12503</v>
      </c>
      <c r="F959" s="390" t="s">
        <v>10559</v>
      </c>
      <c r="G959" s="390" t="s">
        <v>10559</v>
      </c>
      <c r="H959" s="390" t="s">
        <v>10559</v>
      </c>
      <c r="I959" s="390" t="s">
        <v>12503</v>
      </c>
    </row>
    <row r="960" spans="1:9" ht="27">
      <c r="A960" s="389" t="s">
        <v>12504</v>
      </c>
      <c r="B960" s="390" t="s">
        <v>12462</v>
      </c>
      <c r="C960" s="390" t="s">
        <v>12491</v>
      </c>
      <c r="D960" s="390" t="s">
        <v>12505</v>
      </c>
      <c r="E960" s="390" t="s">
        <v>10559</v>
      </c>
      <c r="F960" s="390" t="s">
        <v>10559</v>
      </c>
      <c r="G960" s="390" t="s">
        <v>10559</v>
      </c>
      <c r="H960" s="390" t="s">
        <v>10559</v>
      </c>
      <c r="I960" s="390" t="s">
        <v>12505</v>
      </c>
    </row>
    <row r="961" spans="1:9" ht="27">
      <c r="A961" s="389" t="s">
        <v>12506</v>
      </c>
      <c r="B961" s="390" t="s">
        <v>12462</v>
      </c>
      <c r="C961" s="390" t="s">
        <v>12507</v>
      </c>
      <c r="D961" s="390" t="s">
        <v>10559</v>
      </c>
      <c r="E961" s="390" t="s">
        <v>10559</v>
      </c>
      <c r="F961" s="390" t="s">
        <v>10559</v>
      </c>
      <c r="G961" s="390" t="s">
        <v>10559</v>
      </c>
      <c r="H961" s="390" t="s">
        <v>10559</v>
      </c>
      <c r="I961" s="390" t="s">
        <v>12507</v>
      </c>
    </row>
    <row r="962" spans="1:9" ht="27">
      <c r="A962" s="389" t="s">
        <v>12508</v>
      </c>
      <c r="B962" s="390" t="s">
        <v>12462</v>
      </c>
      <c r="C962" s="390" t="s">
        <v>12509</v>
      </c>
      <c r="D962" s="390" t="s">
        <v>10559</v>
      </c>
      <c r="E962" s="390" t="s">
        <v>10559</v>
      </c>
      <c r="F962" s="390" t="s">
        <v>10559</v>
      </c>
      <c r="G962" s="390" t="s">
        <v>10559</v>
      </c>
      <c r="H962" s="390" t="s">
        <v>10559</v>
      </c>
      <c r="I962" s="390" t="s">
        <v>12509</v>
      </c>
    </row>
    <row r="963" spans="1:9" ht="27">
      <c r="A963" s="389" t="s">
        <v>12510</v>
      </c>
      <c r="B963" s="390" t="s">
        <v>12462</v>
      </c>
      <c r="C963" s="390" t="s">
        <v>12509</v>
      </c>
      <c r="D963" s="390" t="s">
        <v>12511</v>
      </c>
      <c r="E963" s="390" t="s">
        <v>10559</v>
      </c>
      <c r="F963" s="390" t="s">
        <v>10559</v>
      </c>
      <c r="G963" s="390" t="s">
        <v>10559</v>
      </c>
      <c r="H963" s="390" t="s">
        <v>10559</v>
      </c>
      <c r="I963" s="390" t="s">
        <v>12511</v>
      </c>
    </row>
    <row r="964" spans="1:9" ht="40.5">
      <c r="A964" s="389" t="s">
        <v>12512</v>
      </c>
      <c r="B964" s="390" t="s">
        <v>12462</v>
      </c>
      <c r="C964" s="390" t="s">
        <v>12509</v>
      </c>
      <c r="D964" s="390" t="s">
        <v>12511</v>
      </c>
      <c r="E964" s="390" t="s">
        <v>12513</v>
      </c>
      <c r="F964" s="390" t="s">
        <v>10559</v>
      </c>
      <c r="G964" s="390" t="s">
        <v>10559</v>
      </c>
      <c r="H964" s="390" t="s">
        <v>10559</v>
      </c>
      <c r="I964" s="390" t="s">
        <v>12513</v>
      </c>
    </row>
    <row r="965" spans="1:9" ht="40.5">
      <c r="A965" s="389" t="s">
        <v>12514</v>
      </c>
      <c r="B965" s="390" t="s">
        <v>12462</v>
      </c>
      <c r="C965" s="390" t="s">
        <v>12509</v>
      </c>
      <c r="D965" s="390" t="s">
        <v>12511</v>
      </c>
      <c r="E965" s="390" t="s">
        <v>12515</v>
      </c>
      <c r="F965" s="390" t="s">
        <v>10559</v>
      </c>
      <c r="G965" s="390" t="s">
        <v>10559</v>
      </c>
      <c r="H965" s="390" t="s">
        <v>10559</v>
      </c>
      <c r="I965" s="390" t="s">
        <v>12515</v>
      </c>
    </row>
    <row r="966" spans="1:9" ht="27">
      <c r="A966" s="389" t="s">
        <v>12516</v>
      </c>
      <c r="B966" s="390" t="s">
        <v>12462</v>
      </c>
      <c r="C966" s="390" t="s">
        <v>12509</v>
      </c>
      <c r="D966" s="390" t="s">
        <v>12517</v>
      </c>
      <c r="E966" s="390" t="s">
        <v>10559</v>
      </c>
      <c r="F966" s="390" t="s">
        <v>10559</v>
      </c>
      <c r="G966" s="390" t="s">
        <v>10559</v>
      </c>
      <c r="H966" s="390" t="s">
        <v>10559</v>
      </c>
      <c r="I966" s="390" t="s">
        <v>12517</v>
      </c>
    </row>
    <row r="967" spans="1:9" ht="27">
      <c r="A967" s="389" t="s">
        <v>12518</v>
      </c>
      <c r="B967" s="390" t="s">
        <v>12462</v>
      </c>
      <c r="C967" s="390" t="s">
        <v>12509</v>
      </c>
      <c r="D967" s="390" t="s">
        <v>12519</v>
      </c>
      <c r="E967" s="390" t="s">
        <v>10559</v>
      </c>
      <c r="F967" s="390" t="s">
        <v>10559</v>
      </c>
      <c r="G967" s="390" t="s">
        <v>10559</v>
      </c>
      <c r="H967" s="390" t="s">
        <v>10559</v>
      </c>
      <c r="I967" s="390" t="s">
        <v>12519</v>
      </c>
    </row>
    <row r="968" spans="1:9" ht="40.5">
      <c r="A968" s="389" t="s">
        <v>12520</v>
      </c>
      <c r="B968" s="390" t="s">
        <v>12462</v>
      </c>
      <c r="C968" s="390" t="s">
        <v>12509</v>
      </c>
      <c r="D968" s="390" t="s">
        <v>12521</v>
      </c>
      <c r="E968" s="390" t="s">
        <v>10559</v>
      </c>
      <c r="F968" s="390" t="s">
        <v>10559</v>
      </c>
      <c r="G968" s="390" t="s">
        <v>10559</v>
      </c>
      <c r="H968" s="390" t="s">
        <v>10559</v>
      </c>
      <c r="I968" s="390" t="s">
        <v>12521</v>
      </c>
    </row>
    <row r="969" spans="1:9" ht="27">
      <c r="A969" s="389" t="s">
        <v>12522</v>
      </c>
      <c r="B969" s="390" t="s">
        <v>12462</v>
      </c>
      <c r="C969" s="390" t="s">
        <v>12509</v>
      </c>
      <c r="D969" s="390" t="s">
        <v>12523</v>
      </c>
      <c r="E969" s="390" t="s">
        <v>10559</v>
      </c>
      <c r="F969" s="390" t="s">
        <v>10559</v>
      </c>
      <c r="G969" s="390" t="s">
        <v>10559</v>
      </c>
      <c r="H969" s="390" t="s">
        <v>10559</v>
      </c>
      <c r="I969" s="390" t="s">
        <v>12523</v>
      </c>
    </row>
    <row r="970" spans="1:9" ht="27">
      <c r="A970" s="389" t="s">
        <v>12524</v>
      </c>
      <c r="B970" s="390" t="s">
        <v>12462</v>
      </c>
      <c r="C970" s="390" t="s">
        <v>12509</v>
      </c>
      <c r="D970" s="390" t="s">
        <v>12525</v>
      </c>
      <c r="E970" s="390" t="s">
        <v>10559</v>
      </c>
      <c r="F970" s="390" t="s">
        <v>10559</v>
      </c>
      <c r="G970" s="390" t="s">
        <v>10559</v>
      </c>
      <c r="H970" s="390" t="s">
        <v>10559</v>
      </c>
      <c r="I970" s="390" t="s">
        <v>12525</v>
      </c>
    </row>
    <row r="971" spans="1:9" ht="27">
      <c r="A971" s="389" t="s">
        <v>12526</v>
      </c>
      <c r="B971" s="390" t="s">
        <v>12462</v>
      </c>
      <c r="C971" s="390" t="s">
        <v>12509</v>
      </c>
      <c r="D971" s="390" t="s">
        <v>12525</v>
      </c>
      <c r="E971" s="390" t="s">
        <v>12527</v>
      </c>
      <c r="F971" s="390" t="s">
        <v>10559</v>
      </c>
      <c r="G971" s="390" t="s">
        <v>10559</v>
      </c>
      <c r="H971" s="390" t="s">
        <v>10559</v>
      </c>
      <c r="I971" s="390" t="s">
        <v>12527</v>
      </c>
    </row>
    <row r="972" spans="1:9" ht="27">
      <c r="A972" s="389" t="s">
        <v>12528</v>
      </c>
      <c r="B972" s="390" t="s">
        <v>12462</v>
      </c>
      <c r="C972" s="390" t="s">
        <v>12509</v>
      </c>
      <c r="D972" s="390" t="s">
        <v>12525</v>
      </c>
      <c r="E972" s="390" t="s">
        <v>12529</v>
      </c>
      <c r="F972" s="390" t="s">
        <v>10559</v>
      </c>
      <c r="G972" s="390" t="s">
        <v>10559</v>
      </c>
      <c r="H972" s="390" t="s">
        <v>10559</v>
      </c>
      <c r="I972" s="390" t="s">
        <v>12529</v>
      </c>
    </row>
    <row r="973" spans="1:9" ht="27">
      <c r="A973" s="389" t="s">
        <v>12530</v>
      </c>
      <c r="B973" s="390" t="s">
        <v>12462</v>
      </c>
      <c r="C973" s="390" t="s">
        <v>12509</v>
      </c>
      <c r="D973" s="390" t="s">
        <v>12525</v>
      </c>
      <c r="E973" s="390" t="s">
        <v>12531</v>
      </c>
      <c r="F973" s="390" t="s">
        <v>10559</v>
      </c>
      <c r="G973" s="390" t="s">
        <v>10559</v>
      </c>
      <c r="H973" s="390" t="s">
        <v>10559</v>
      </c>
      <c r="I973" s="390" t="s">
        <v>12531</v>
      </c>
    </row>
    <row r="974" spans="1:9" ht="27">
      <c r="A974" s="389" t="s">
        <v>12532</v>
      </c>
      <c r="B974" s="390" t="s">
        <v>12462</v>
      </c>
      <c r="C974" s="390" t="s">
        <v>12509</v>
      </c>
      <c r="D974" s="390" t="s">
        <v>12525</v>
      </c>
      <c r="E974" s="390" t="s">
        <v>12533</v>
      </c>
      <c r="F974" s="390" t="s">
        <v>10559</v>
      </c>
      <c r="G974" s="390" t="s">
        <v>10559</v>
      </c>
      <c r="H974" s="390" t="s">
        <v>10559</v>
      </c>
      <c r="I974" s="390" t="s">
        <v>12533</v>
      </c>
    </row>
    <row r="975" spans="1:9" ht="40.5">
      <c r="A975" s="389" t="s">
        <v>12534</v>
      </c>
      <c r="B975" s="390" t="s">
        <v>12462</v>
      </c>
      <c r="C975" s="390" t="s">
        <v>12509</v>
      </c>
      <c r="D975" s="390" t="s">
        <v>12525</v>
      </c>
      <c r="E975" s="390" t="s">
        <v>12535</v>
      </c>
      <c r="F975" s="390" t="s">
        <v>10559</v>
      </c>
      <c r="G975" s="390" t="s">
        <v>10559</v>
      </c>
      <c r="H975" s="390" t="s">
        <v>10559</v>
      </c>
      <c r="I975" s="390" t="s">
        <v>12535</v>
      </c>
    </row>
    <row r="976" spans="1:9">
      <c r="A976" s="389" t="s">
        <v>12536</v>
      </c>
      <c r="B976" s="390" t="s">
        <v>12537</v>
      </c>
      <c r="C976" s="390" t="s">
        <v>10559</v>
      </c>
      <c r="D976" s="390" t="s">
        <v>10559</v>
      </c>
      <c r="E976" s="390" t="s">
        <v>10559</v>
      </c>
      <c r="F976" s="390" t="s">
        <v>10559</v>
      </c>
      <c r="G976" s="390" t="s">
        <v>10559</v>
      </c>
      <c r="H976" s="390" t="s">
        <v>10559</v>
      </c>
      <c r="I976" s="390" t="s">
        <v>12538</v>
      </c>
    </row>
    <row r="977" spans="1:9" ht="27">
      <c r="A977" s="389" t="s">
        <v>12539</v>
      </c>
      <c r="B977" s="390" t="s">
        <v>12537</v>
      </c>
      <c r="C977" s="390" t="s">
        <v>12540</v>
      </c>
      <c r="D977" s="390" t="s">
        <v>10559</v>
      </c>
      <c r="E977" s="390" t="s">
        <v>10559</v>
      </c>
      <c r="F977" s="390" t="s">
        <v>10559</v>
      </c>
      <c r="G977" s="390" t="s">
        <v>10559</v>
      </c>
      <c r="H977" s="390" t="s">
        <v>10559</v>
      </c>
      <c r="I977" s="390" t="s">
        <v>12540</v>
      </c>
    </row>
    <row r="978" spans="1:9" ht="27">
      <c r="A978" s="389" t="s">
        <v>12541</v>
      </c>
      <c r="B978" s="390" t="s">
        <v>12537</v>
      </c>
      <c r="C978" s="390" t="s">
        <v>12540</v>
      </c>
      <c r="D978" s="390" t="s">
        <v>12542</v>
      </c>
      <c r="E978" s="390" t="s">
        <v>10559</v>
      </c>
      <c r="F978" s="390" t="s">
        <v>10559</v>
      </c>
      <c r="G978" s="390" t="s">
        <v>10559</v>
      </c>
      <c r="H978" s="390" t="s">
        <v>10559</v>
      </c>
      <c r="I978" s="390" t="s">
        <v>12542</v>
      </c>
    </row>
    <row r="979" spans="1:9" ht="27">
      <c r="A979" s="389" t="s">
        <v>12543</v>
      </c>
      <c r="B979" s="390" t="s">
        <v>12537</v>
      </c>
      <c r="C979" s="390" t="s">
        <v>12540</v>
      </c>
      <c r="D979" s="390" t="s">
        <v>12544</v>
      </c>
      <c r="E979" s="390" t="s">
        <v>10559</v>
      </c>
      <c r="F979" s="390" t="s">
        <v>10559</v>
      </c>
      <c r="G979" s="390" t="s">
        <v>10559</v>
      </c>
      <c r="H979" s="390" t="s">
        <v>10559</v>
      </c>
      <c r="I979" s="390" t="s">
        <v>12544</v>
      </c>
    </row>
    <row r="980" spans="1:9" ht="27">
      <c r="A980" s="389" t="s">
        <v>12545</v>
      </c>
      <c r="B980" s="390" t="s">
        <v>12537</v>
      </c>
      <c r="C980" s="390" t="s">
        <v>12540</v>
      </c>
      <c r="D980" s="390" t="s">
        <v>12546</v>
      </c>
      <c r="E980" s="390" t="s">
        <v>10559</v>
      </c>
      <c r="F980" s="390" t="s">
        <v>10559</v>
      </c>
      <c r="G980" s="390" t="s">
        <v>10559</v>
      </c>
      <c r="H980" s="390" t="s">
        <v>10559</v>
      </c>
      <c r="I980" s="390" t="s">
        <v>12546</v>
      </c>
    </row>
    <row r="981" spans="1:9" ht="27">
      <c r="A981" s="389" t="s">
        <v>12547</v>
      </c>
      <c r="B981" s="390" t="s">
        <v>12537</v>
      </c>
      <c r="C981" s="390" t="s">
        <v>12540</v>
      </c>
      <c r="D981" s="390" t="s">
        <v>12548</v>
      </c>
      <c r="E981" s="390" t="s">
        <v>10559</v>
      </c>
      <c r="F981" s="390" t="s">
        <v>10559</v>
      </c>
      <c r="G981" s="390" t="s">
        <v>10559</v>
      </c>
      <c r="H981" s="390" t="s">
        <v>10559</v>
      </c>
      <c r="I981" s="390" t="s">
        <v>12548</v>
      </c>
    </row>
    <row r="982" spans="1:9" ht="27">
      <c r="A982" s="389" t="s">
        <v>12549</v>
      </c>
      <c r="B982" s="390" t="s">
        <v>12537</v>
      </c>
      <c r="C982" s="390" t="s">
        <v>12540</v>
      </c>
      <c r="D982" s="390" t="s">
        <v>12550</v>
      </c>
      <c r="E982" s="390" t="s">
        <v>10559</v>
      </c>
      <c r="F982" s="390" t="s">
        <v>10559</v>
      </c>
      <c r="G982" s="390" t="s">
        <v>10559</v>
      </c>
      <c r="H982" s="390" t="s">
        <v>10559</v>
      </c>
      <c r="I982" s="390" t="s">
        <v>12550</v>
      </c>
    </row>
    <row r="983" spans="1:9" ht="27">
      <c r="A983" s="389" t="s">
        <v>12551</v>
      </c>
      <c r="B983" s="390" t="s">
        <v>12537</v>
      </c>
      <c r="C983" s="390" t="s">
        <v>12540</v>
      </c>
      <c r="D983" s="390" t="s">
        <v>12552</v>
      </c>
      <c r="E983" s="390" t="s">
        <v>10559</v>
      </c>
      <c r="F983" s="390" t="s">
        <v>10559</v>
      </c>
      <c r="G983" s="390" t="s">
        <v>10559</v>
      </c>
      <c r="H983" s="390" t="s">
        <v>10559</v>
      </c>
      <c r="I983" s="390" t="s">
        <v>12552</v>
      </c>
    </row>
    <row r="984" spans="1:9" ht="27">
      <c r="A984" s="389" t="s">
        <v>12553</v>
      </c>
      <c r="B984" s="390" t="s">
        <v>12537</v>
      </c>
      <c r="C984" s="390" t="s">
        <v>12540</v>
      </c>
      <c r="D984" s="390" t="s">
        <v>12554</v>
      </c>
      <c r="E984" s="390" t="s">
        <v>10559</v>
      </c>
      <c r="F984" s="390" t="s">
        <v>10559</v>
      </c>
      <c r="G984" s="390" t="s">
        <v>10559</v>
      </c>
      <c r="H984" s="390" t="s">
        <v>10559</v>
      </c>
      <c r="I984" s="390" t="s">
        <v>12554</v>
      </c>
    </row>
    <row r="985" spans="1:9" ht="40.5">
      <c r="A985" s="389" t="s">
        <v>12555</v>
      </c>
      <c r="B985" s="390" t="s">
        <v>12537</v>
      </c>
      <c r="C985" s="390" t="s">
        <v>12556</v>
      </c>
      <c r="D985" s="390" t="s">
        <v>10559</v>
      </c>
      <c r="E985" s="390" t="s">
        <v>10559</v>
      </c>
      <c r="F985" s="390" t="s">
        <v>10559</v>
      </c>
      <c r="G985" s="390" t="s">
        <v>10559</v>
      </c>
      <c r="H985" s="390" t="s">
        <v>10559</v>
      </c>
      <c r="I985" s="390" t="s">
        <v>12556</v>
      </c>
    </row>
    <row r="986" spans="1:9" ht="40.5">
      <c r="A986" s="389" t="s">
        <v>12557</v>
      </c>
      <c r="B986" s="390" t="s">
        <v>12537</v>
      </c>
      <c r="C986" s="390" t="s">
        <v>12558</v>
      </c>
      <c r="D986" s="390" t="s">
        <v>10559</v>
      </c>
      <c r="E986" s="390" t="s">
        <v>10559</v>
      </c>
      <c r="F986" s="390" t="s">
        <v>10559</v>
      </c>
      <c r="G986" s="390" t="s">
        <v>10559</v>
      </c>
      <c r="H986" s="390" t="s">
        <v>10559</v>
      </c>
      <c r="I986" s="390" t="s">
        <v>12558</v>
      </c>
    </row>
    <row r="987" spans="1:9" ht="27">
      <c r="A987" s="389" t="s">
        <v>12559</v>
      </c>
      <c r="B987" s="390" t="s">
        <v>12537</v>
      </c>
      <c r="C987" s="390" t="s">
        <v>12560</v>
      </c>
      <c r="D987" s="390" t="s">
        <v>10559</v>
      </c>
      <c r="E987" s="390" t="s">
        <v>10559</v>
      </c>
      <c r="F987" s="390" t="s">
        <v>10559</v>
      </c>
      <c r="G987" s="390" t="s">
        <v>10559</v>
      </c>
      <c r="H987" s="390" t="s">
        <v>10559</v>
      </c>
      <c r="I987" s="390" t="s">
        <v>12560</v>
      </c>
    </row>
    <row r="988" spans="1:9" ht="40.5">
      <c r="A988" s="389" t="s">
        <v>12561</v>
      </c>
      <c r="B988" s="390" t="s">
        <v>12537</v>
      </c>
      <c r="C988" s="390" t="s">
        <v>12562</v>
      </c>
      <c r="D988" s="390" t="s">
        <v>10559</v>
      </c>
      <c r="E988" s="390" t="s">
        <v>10559</v>
      </c>
      <c r="F988" s="390" t="s">
        <v>10559</v>
      </c>
      <c r="G988" s="390" t="s">
        <v>10559</v>
      </c>
      <c r="H988" s="390" t="s">
        <v>10559</v>
      </c>
      <c r="I988" s="390" t="s">
        <v>12562</v>
      </c>
    </row>
    <row r="989" spans="1:9">
      <c r="A989" s="389" t="s">
        <v>12563</v>
      </c>
      <c r="B989" s="390" t="s">
        <v>12537</v>
      </c>
      <c r="C989" s="390" t="s">
        <v>12564</v>
      </c>
      <c r="D989" s="390" t="s">
        <v>10559</v>
      </c>
      <c r="E989" s="390" t="s">
        <v>10559</v>
      </c>
      <c r="F989" s="390" t="s">
        <v>10559</v>
      </c>
      <c r="G989" s="390" t="s">
        <v>10559</v>
      </c>
      <c r="H989" s="390" t="s">
        <v>10559</v>
      </c>
      <c r="I989" s="390" t="s">
        <v>12564</v>
      </c>
    </row>
  </sheetData>
  <sheetProtection algorithmName="SHA-512" hashValue="XnKXjzz/ZhJTLEWJZ0V2yJq/X+B4G7w8lgvje/mFoj6HYQZOett7COjrxOdoozYs3tlVPeYFS+a1lI9RM05juA==" saltValue="V9IyYd3dRv4VTWnEwUxObw==" spinCount="100000" sheet="1" objects="1" scenarios="1" autoFilter="0"/>
  <autoFilter ref="A1:I989" xr:uid="{00000000-0001-0000-0000-000000000000}"/>
  <phoneticPr fontId="5"/>
  <conditionalFormatting sqref="B2:B989">
    <cfRule type="expression" dxfId="338" priority="2" stopIfTrue="1">
      <formula>7-COUNTIF($B2:$H2,"")&gt;1</formula>
    </cfRule>
  </conditionalFormatting>
  <conditionalFormatting sqref="B2:I989">
    <cfRule type="expression" dxfId="337" priority="1" stopIfTrue="1">
      <formula>7-COUNTIF($B2:$H2,"")=1</formula>
    </cfRule>
  </conditionalFormatting>
  <conditionalFormatting sqref="C2:C989 I2:I989">
    <cfRule type="expression" dxfId="336" priority="3" stopIfTrue="1">
      <formula>7-COUNTIF($B2:$H2,"")=2</formula>
    </cfRule>
  </conditionalFormatting>
  <conditionalFormatting sqref="C2:C989">
    <cfRule type="expression" dxfId="335" priority="4" stopIfTrue="1">
      <formula>7-COUNTIF($B2:$H2,"")&gt;2</formula>
    </cfRule>
  </conditionalFormatting>
  <conditionalFormatting sqref="D2:D989">
    <cfRule type="expression" dxfId="334" priority="6" stopIfTrue="1">
      <formula>7-COUNTIF($B2:$H2,"")&gt;3</formula>
    </cfRule>
  </conditionalFormatting>
  <conditionalFormatting sqref="E2:E989">
    <cfRule type="expression" dxfId="333" priority="8" stopIfTrue="1">
      <formula>7-COUNTIF($B2:$H2,"")&gt;4</formula>
    </cfRule>
  </conditionalFormatting>
  <conditionalFormatting sqref="F2:F989">
    <cfRule type="expression" dxfId="332" priority="10" stopIfTrue="1">
      <formula>7-COUNTIF($B2:$H2,"")&gt;5</formula>
    </cfRule>
  </conditionalFormatting>
  <conditionalFormatting sqref="G2:G989">
    <cfRule type="expression" dxfId="331" priority="12" stopIfTrue="1">
      <formula>7-COUNTIF($B2:$H2,"")&gt;6</formula>
    </cfRule>
  </conditionalFormatting>
  <conditionalFormatting sqref="H2:I989">
    <cfRule type="expression" dxfId="330" priority="13" stopIfTrue="1">
      <formula>7-COUNTIF($B2:$H2,"")=7</formula>
    </cfRule>
  </conditionalFormatting>
  <conditionalFormatting sqref="I2:I989 D2:D989">
    <cfRule type="expression" dxfId="329" priority="5" stopIfTrue="1">
      <formula>7-COUNTIF($B2:$H2,"")=3</formula>
    </cfRule>
  </conditionalFormatting>
  <conditionalFormatting sqref="I2:I989 E2:E989">
    <cfRule type="expression" dxfId="328" priority="7" stopIfTrue="1">
      <formula>7-COUNTIF($B2:$H2,"")=4</formula>
    </cfRule>
  </conditionalFormatting>
  <conditionalFormatting sqref="I2:I989 F2:F989">
    <cfRule type="expression" dxfId="327" priority="9" stopIfTrue="1">
      <formula>7-COUNTIF($B2:$H2,"")=5</formula>
    </cfRule>
  </conditionalFormatting>
  <conditionalFormatting sqref="I2:I989 G2:G989">
    <cfRule type="expression" dxfId="326" priority="11" stopIfTrue="1">
      <formula>7-COUNTIF($B2:$H2,"")=6</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W515"/>
  <sheetViews>
    <sheetView topLeftCell="B94" zoomScale="145" zoomScaleNormal="145" workbookViewId="0">
      <selection activeCell="B232" sqref="B232"/>
    </sheetView>
  </sheetViews>
  <sheetFormatPr defaultRowHeight="10.5"/>
  <cols>
    <col min="1" max="1" width="29.75" style="2" customWidth="1"/>
    <col min="2" max="2" width="17.125" style="2" customWidth="1"/>
    <col min="3" max="3" width="13.75" style="2" customWidth="1"/>
    <col min="4" max="4" width="22.625" style="2" customWidth="1"/>
    <col min="5" max="5" width="14.5" style="2" customWidth="1"/>
    <col min="6" max="6" width="18" style="2" customWidth="1"/>
    <col min="7" max="7" width="15.875" style="2" customWidth="1"/>
    <col min="8" max="8" width="18.625" style="2" customWidth="1"/>
    <col min="9" max="9" width="25.25" style="2" customWidth="1"/>
    <col min="10" max="10" width="26.375" style="2" customWidth="1"/>
    <col min="11" max="11" width="15.875" style="2" customWidth="1"/>
    <col min="12" max="12" width="16.25" style="2" customWidth="1"/>
    <col min="13" max="13" width="19.875" style="2" customWidth="1"/>
    <col min="14" max="14" width="13.75" style="2" customWidth="1"/>
    <col min="15" max="15" width="14.875" style="2" customWidth="1"/>
    <col min="16" max="16" width="20.375" style="2" customWidth="1"/>
    <col min="17" max="17" width="40.875" style="2" customWidth="1"/>
    <col min="18" max="18" width="13.75" style="2" customWidth="1"/>
    <col min="19" max="19" width="21.25" style="2" customWidth="1"/>
    <col min="20" max="21" width="13.75" style="2" customWidth="1"/>
    <col min="22" max="22" width="16.25" style="2" customWidth="1"/>
    <col min="23" max="23" width="19.875" style="2" customWidth="1"/>
    <col min="24" max="24" width="17.625" style="2" customWidth="1"/>
    <col min="25" max="25" width="13.75" style="2" customWidth="1"/>
    <col min="26" max="26" width="14.875" style="2" customWidth="1"/>
    <col min="27" max="47" width="13.75" style="2" customWidth="1"/>
    <col min="48" max="16384" width="9" style="2"/>
  </cols>
  <sheetData>
    <row r="2" spans="1:31">
      <c r="A2" s="2" t="s">
        <v>10</v>
      </c>
      <c r="B2" s="1" t="s">
        <v>141</v>
      </c>
      <c r="C2" s="1" t="s">
        <v>30</v>
      </c>
    </row>
    <row r="4" spans="1:31">
      <c r="A4" s="2" t="s">
        <v>144</v>
      </c>
      <c r="B4" s="1" t="s">
        <v>142</v>
      </c>
      <c r="C4" s="1" t="s">
        <v>143</v>
      </c>
      <c r="D4" s="1" t="s">
        <v>10177</v>
      </c>
    </row>
    <row r="6" spans="1:31">
      <c r="A6" s="2" t="s">
        <v>87</v>
      </c>
      <c r="B6" s="1" t="s">
        <v>9</v>
      </c>
      <c r="C6" s="1" t="s">
        <v>88</v>
      </c>
    </row>
    <row r="8" spans="1:31">
      <c r="A8" s="2" t="s">
        <v>92</v>
      </c>
      <c r="B8" s="1" t="s">
        <v>89</v>
      </c>
      <c r="C8" s="1" t="s">
        <v>90</v>
      </c>
      <c r="D8" s="1" t="s">
        <v>91</v>
      </c>
      <c r="E8" s="1" t="s">
        <v>13</v>
      </c>
    </row>
    <row r="10" spans="1:31">
      <c r="A10" s="2" t="s">
        <v>93</v>
      </c>
      <c r="B10" s="405" t="s">
        <v>10863</v>
      </c>
      <c r="C10" s="405" t="s">
        <v>12183</v>
      </c>
      <c r="D10" s="405" t="s">
        <v>11819</v>
      </c>
      <c r="E10" s="405" t="s">
        <v>11275</v>
      </c>
      <c r="F10" s="405" t="s">
        <v>12441</v>
      </c>
      <c r="G10" s="405" t="s">
        <v>11958</v>
      </c>
      <c r="H10" s="405" t="s">
        <v>12211</v>
      </c>
      <c r="I10" s="405" t="s">
        <v>12430</v>
      </c>
      <c r="J10" s="405" t="s">
        <v>10741</v>
      </c>
      <c r="K10" s="405" t="s">
        <v>11226</v>
      </c>
      <c r="L10" s="405" t="s">
        <v>10688</v>
      </c>
      <c r="M10" s="405" t="s">
        <v>10568</v>
      </c>
      <c r="N10" s="405" t="s">
        <v>12204</v>
      </c>
      <c r="O10" s="405" t="s">
        <v>11937</v>
      </c>
      <c r="P10" s="405" t="s">
        <v>10579</v>
      </c>
      <c r="Q10" s="405" t="s">
        <v>12139</v>
      </c>
      <c r="R10" s="405" t="s">
        <v>10558</v>
      </c>
      <c r="S10" s="405" t="s">
        <v>11892</v>
      </c>
      <c r="T10" s="405" t="s">
        <v>10602</v>
      </c>
      <c r="U10" s="405" t="s">
        <v>12056</v>
      </c>
      <c r="V10" s="405" t="s">
        <v>12462</v>
      </c>
      <c r="W10" s="405" t="s">
        <v>10814</v>
      </c>
      <c r="X10" s="405" t="s">
        <v>12537</v>
      </c>
      <c r="Y10" s="405" t="s">
        <v>12222</v>
      </c>
      <c r="Z10" s="405" t="s">
        <v>12405</v>
      </c>
      <c r="AA10" s="405" t="s">
        <v>12172</v>
      </c>
      <c r="AB10" s="405" t="s">
        <v>12235</v>
      </c>
      <c r="AC10" s="405" t="s">
        <v>12294</v>
      </c>
      <c r="AD10" s="405" t="s">
        <v>10639</v>
      </c>
      <c r="AE10" s="405" t="s">
        <v>12019</v>
      </c>
    </row>
    <row r="12" spans="1:31">
      <c r="A12" s="2" t="s">
        <v>133</v>
      </c>
      <c r="B12" s="155" t="s">
        <v>10169</v>
      </c>
      <c r="C12" s="155" t="s">
        <v>10170</v>
      </c>
      <c r="D12" s="155" t="s">
        <v>10171</v>
      </c>
      <c r="E12" s="155" t="s">
        <v>10172</v>
      </c>
      <c r="F12" s="221" t="s">
        <v>16</v>
      </c>
      <c r="G12" s="155" t="s">
        <v>17</v>
      </c>
      <c r="H12" s="155" t="s">
        <v>10173</v>
      </c>
      <c r="I12" s="155" t="s">
        <v>10174</v>
      </c>
      <c r="J12" s="155" t="s">
        <v>20</v>
      </c>
      <c r="K12" s="155" t="s">
        <v>18</v>
      </c>
      <c r="L12" s="155" t="s">
        <v>10175</v>
      </c>
      <c r="M12" s="155" t="s">
        <v>19</v>
      </c>
      <c r="N12" s="155" t="s">
        <v>13</v>
      </c>
    </row>
    <row r="13" spans="1:31">
      <c r="B13" s="154" t="s">
        <v>9968</v>
      </c>
      <c r="C13" s="154" t="s">
        <v>9992</v>
      </c>
      <c r="D13" s="154" t="s">
        <v>10022</v>
      </c>
      <c r="E13" s="154" t="s">
        <v>10035</v>
      </c>
      <c r="F13" s="222" t="s">
        <v>31</v>
      </c>
      <c r="G13" s="154" t="s">
        <v>10062</v>
      </c>
      <c r="H13" s="154" t="s">
        <v>10106</v>
      </c>
      <c r="I13" s="154" t="s">
        <v>10400</v>
      </c>
      <c r="J13" s="154" t="s">
        <v>32</v>
      </c>
      <c r="K13" s="154" t="s">
        <v>10151</v>
      </c>
      <c r="L13" s="154" t="s">
        <v>33</v>
      </c>
      <c r="M13" s="154" t="s">
        <v>10413</v>
      </c>
      <c r="N13" s="156" t="s">
        <v>10469</v>
      </c>
    </row>
    <row r="14" spans="1:31">
      <c r="B14" s="154" t="s">
        <v>9969</v>
      </c>
      <c r="C14" s="154" t="s">
        <v>9993</v>
      </c>
      <c r="D14" s="154" t="s">
        <v>10023</v>
      </c>
      <c r="E14" s="154" t="s">
        <v>34</v>
      </c>
      <c r="F14" s="223" t="s">
        <v>10043</v>
      </c>
      <c r="G14" s="154" t="s">
        <v>10063</v>
      </c>
      <c r="H14" s="154" t="s">
        <v>10107</v>
      </c>
      <c r="I14" s="154" t="s">
        <v>10401</v>
      </c>
      <c r="J14" s="154" t="s">
        <v>10134</v>
      </c>
      <c r="K14" s="154" t="s">
        <v>10409</v>
      </c>
      <c r="L14" s="154" t="s">
        <v>10155</v>
      </c>
      <c r="M14" s="154" t="s">
        <v>10414</v>
      </c>
      <c r="N14" s="1"/>
    </row>
    <row r="15" spans="1:31">
      <c r="B15" s="154" t="s">
        <v>9970</v>
      </c>
      <c r="C15" s="154" t="s">
        <v>9994</v>
      </c>
      <c r="D15" s="154" t="s">
        <v>10024</v>
      </c>
      <c r="E15" s="154" t="s">
        <v>10036</v>
      </c>
      <c r="F15" s="222" t="s">
        <v>10044</v>
      </c>
      <c r="G15" s="154" t="s">
        <v>10064</v>
      </c>
      <c r="H15" s="154" t="s">
        <v>10108</v>
      </c>
      <c r="I15" s="154" t="s">
        <v>10402</v>
      </c>
      <c r="J15" s="154" t="s">
        <v>10135</v>
      </c>
      <c r="K15" s="154" t="s">
        <v>10152</v>
      </c>
      <c r="L15" s="154" t="s">
        <v>10156</v>
      </c>
      <c r="M15" s="154" t="s">
        <v>10162</v>
      </c>
      <c r="N15" s="1"/>
    </row>
    <row r="16" spans="1:31">
      <c r="B16" s="154" t="s">
        <v>9971</v>
      </c>
      <c r="C16" s="154" t="s">
        <v>9995</v>
      </c>
      <c r="D16" s="154" t="s">
        <v>10025</v>
      </c>
      <c r="E16" s="154" t="s">
        <v>10037</v>
      </c>
      <c r="F16" s="223" t="s">
        <v>10045</v>
      </c>
      <c r="G16" s="154" t="s">
        <v>10065</v>
      </c>
      <c r="H16" s="154" t="s">
        <v>10109</v>
      </c>
      <c r="I16" s="154" t="s">
        <v>10403</v>
      </c>
      <c r="J16" s="154" t="s">
        <v>10136</v>
      </c>
      <c r="K16" s="154" t="s">
        <v>10153</v>
      </c>
      <c r="L16" s="154" t="s">
        <v>10157</v>
      </c>
      <c r="M16" s="154" t="s">
        <v>10415</v>
      </c>
      <c r="N16" s="1"/>
    </row>
    <row r="17" spans="2:14">
      <c r="B17" s="154" t="s">
        <v>9972</v>
      </c>
      <c r="C17" s="154" t="s">
        <v>10365</v>
      </c>
      <c r="D17" s="154" t="s">
        <v>10026</v>
      </c>
      <c r="E17" s="154" t="s">
        <v>10038</v>
      </c>
      <c r="F17" s="222" t="s">
        <v>10046</v>
      </c>
      <c r="G17" s="154" t="s">
        <v>10066</v>
      </c>
      <c r="H17" s="154" t="s">
        <v>10110</v>
      </c>
      <c r="I17" s="154" t="s">
        <v>10404</v>
      </c>
      <c r="J17" s="154" t="s">
        <v>10137</v>
      </c>
      <c r="K17" s="154" t="s">
        <v>10410</v>
      </c>
      <c r="L17" s="154" t="s">
        <v>10158</v>
      </c>
      <c r="M17" s="154" t="s">
        <v>10163</v>
      </c>
      <c r="N17" s="1"/>
    </row>
    <row r="18" spans="2:14">
      <c r="B18" s="154" t="s">
        <v>9973</v>
      </c>
      <c r="C18" s="154" t="s">
        <v>10366</v>
      </c>
      <c r="D18" s="154" t="s">
        <v>10027</v>
      </c>
      <c r="E18" s="154" t="s">
        <v>10039</v>
      </c>
      <c r="F18" s="223" t="s">
        <v>10047</v>
      </c>
      <c r="G18" s="154" t="s">
        <v>10067</v>
      </c>
      <c r="H18" s="154" t="s">
        <v>10111</v>
      </c>
      <c r="I18" s="154" t="s">
        <v>10405</v>
      </c>
      <c r="J18" s="154" t="s">
        <v>10138</v>
      </c>
      <c r="K18" s="154" t="s">
        <v>10411</v>
      </c>
      <c r="L18" s="154" t="s">
        <v>10412</v>
      </c>
      <c r="M18" s="154" t="s">
        <v>10164</v>
      </c>
      <c r="N18" s="1"/>
    </row>
    <row r="19" spans="2:14">
      <c r="B19" s="154" t="s">
        <v>9974</v>
      </c>
      <c r="C19" s="154" t="s">
        <v>10367</v>
      </c>
      <c r="D19" s="154" t="s">
        <v>10028</v>
      </c>
      <c r="E19" s="154" t="s">
        <v>10040</v>
      </c>
      <c r="F19" s="222" t="s">
        <v>35</v>
      </c>
      <c r="G19" s="154" t="s">
        <v>10068</v>
      </c>
      <c r="H19" s="154" t="s">
        <v>10112</v>
      </c>
      <c r="I19" s="154" t="s">
        <v>10118</v>
      </c>
      <c r="J19" s="154" t="s">
        <v>10139</v>
      </c>
      <c r="K19" s="154" t="s">
        <v>36</v>
      </c>
      <c r="L19" s="154" t="s">
        <v>10159</v>
      </c>
      <c r="M19" s="154" t="s">
        <v>10165</v>
      </c>
      <c r="N19" s="1"/>
    </row>
    <row r="20" spans="2:14">
      <c r="B20" s="154" t="s">
        <v>9975</v>
      </c>
      <c r="C20" s="154" t="s">
        <v>9996</v>
      </c>
      <c r="D20" s="154" t="s">
        <v>10029</v>
      </c>
      <c r="E20" s="154" t="s">
        <v>10041</v>
      </c>
      <c r="F20" s="223" t="s">
        <v>10048</v>
      </c>
      <c r="G20" s="154" t="s">
        <v>10069</v>
      </c>
      <c r="H20" s="154" t="s">
        <v>10113</v>
      </c>
      <c r="I20" s="154" t="s">
        <v>10119</v>
      </c>
      <c r="J20" s="154" t="s">
        <v>10140</v>
      </c>
      <c r="K20" s="156" t="s">
        <v>10154</v>
      </c>
      <c r="L20" s="154" t="s">
        <v>10160</v>
      </c>
      <c r="M20" s="154" t="s">
        <v>10166</v>
      </c>
      <c r="N20" s="1"/>
    </row>
    <row r="21" spans="2:14">
      <c r="B21" s="154" t="s">
        <v>9976</v>
      </c>
      <c r="C21" s="154" t="s">
        <v>10368</v>
      </c>
      <c r="D21" s="154" t="s">
        <v>10030</v>
      </c>
      <c r="E21" s="156" t="s">
        <v>10042</v>
      </c>
      <c r="F21" s="222" t="s">
        <v>10049</v>
      </c>
      <c r="G21" s="154" t="s">
        <v>10070</v>
      </c>
      <c r="H21" s="154" t="s">
        <v>10114</v>
      </c>
      <c r="I21" s="154" t="s">
        <v>10120</v>
      </c>
      <c r="J21" s="154" t="s">
        <v>10141</v>
      </c>
      <c r="K21" s="1"/>
      <c r="L21" s="154" t="s">
        <v>10161</v>
      </c>
      <c r="M21" s="154" t="s">
        <v>10167</v>
      </c>
      <c r="N21" s="1"/>
    </row>
    <row r="22" spans="2:14">
      <c r="B22" s="154" t="s">
        <v>9977</v>
      </c>
      <c r="C22" s="154" t="s">
        <v>9997</v>
      </c>
      <c r="D22" s="154" t="s">
        <v>10031</v>
      </c>
      <c r="E22" s="1"/>
      <c r="F22" s="223" t="s">
        <v>10050</v>
      </c>
      <c r="G22" s="154" t="s">
        <v>10071</v>
      </c>
      <c r="H22" s="154" t="s">
        <v>10115</v>
      </c>
      <c r="I22" s="154" t="s">
        <v>10121</v>
      </c>
      <c r="J22" s="154" t="s">
        <v>10142</v>
      </c>
      <c r="K22" s="1"/>
      <c r="L22" s="156" t="s">
        <v>37</v>
      </c>
      <c r="M22" s="154" t="s">
        <v>38</v>
      </c>
      <c r="N22" s="1"/>
    </row>
    <row r="23" spans="2:14">
      <c r="B23" s="154" t="s">
        <v>9978</v>
      </c>
      <c r="C23" s="154" t="s">
        <v>9998</v>
      </c>
      <c r="D23" s="154" t="s">
        <v>10383</v>
      </c>
      <c r="E23" s="1"/>
      <c r="F23" s="222" t="s">
        <v>10051</v>
      </c>
      <c r="G23" s="154" t="s">
        <v>10072</v>
      </c>
      <c r="H23" s="154" t="s">
        <v>10116</v>
      </c>
      <c r="I23" s="154" t="s">
        <v>10122</v>
      </c>
      <c r="J23" s="154" t="s">
        <v>10143</v>
      </c>
      <c r="K23" s="1"/>
      <c r="L23" s="1"/>
      <c r="M23" s="156" t="s">
        <v>10168</v>
      </c>
      <c r="N23" s="1"/>
    </row>
    <row r="24" spans="2:14">
      <c r="B24" s="154" t="s">
        <v>9979</v>
      </c>
      <c r="C24" s="154" t="s">
        <v>9999</v>
      </c>
      <c r="D24" s="154" t="s">
        <v>10032</v>
      </c>
      <c r="E24" s="1"/>
      <c r="F24" s="223" t="s">
        <v>10052</v>
      </c>
      <c r="G24" s="154" t="s">
        <v>10073</v>
      </c>
      <c r="H24" s="156" t="s">
        <v>10117</v>
      </c>
      <c r="I24" s="154" t="s">
        <v>10123</v>
      </c>
      <c r="J24" s="154" t="s">
        <v>10144</v>
      </c>
      <c r="K24" s="1"/>
      <c r="L24" s="1"/>
      <c r="M24" s="1"/>
      <c r="N24" s="1"/>
    </row>
    <row r="25" spans="2:14">
      <c r="B25" s="154" t="s">
        <v>9980</v>
      </c>
      <c r="C25" s="154" t="s">
        <v>10000</v>
      </c>
      <c r="D25" s="154" t="s">
        <v>10033</v>
      </c>
      <c r="E25" s="1"/>
      <c r="F25" s="222" t="s">
        <v>10053</v>
      </c>
      <c r="G25" s="154" t="s">
        <v>10074</v>
      </c>
      <c r="H25" s="1"/>
      <c r="I25" s="154" t="s">
        <v>10406</v>
      </c>
      <c r="J25" s="154" t="s">
        <v>10145</v>
      </c>
      <c r="K25" s="1"/>
      <c r="L25" s="1"/>
      <c r="M25" s="1"/>
      <c r="N25" s="1"/>
    </row>
    <row r="26" spans="2:14">
      <c r="B26" s="154" t="s">
        <v>9981</v>
      </c>
      <c r="C26" s="154" t="s">
        <v>10001</v>
      </c>
      <c r="D26" s="154" t="s">
        <v>10034</v>
      </c>
      <c r="E26" s="1"/>
      <c r="F26" s="223" t="s">
        <v>10054</v>
      </c>
      <c r="G26" s="154" t="s">
        <v>10388</v>
      </c>
      <c r="H26" s="1"/>
      <c r="I26" s="154" t="s">
        <v>10124</v>
      </c>
      <c r="J26" s="154" t="s">
        <v>10146</v>
      </c>
      <c r="K26" s="1"/>
      <c r="L26" s="1"/>
      <c r="M26" s="1"/>
      <c r="N26" s="1"/>
    </row>
    <row r="27" spans="2:14">
      <c r="B27" s="154" t="s">
        <v>9982</v>
      </c>
      <c r="C27" s="154" t="s">
        <v>10002</v>
      </c>
      <c r="D27" s="154" t="s">
        <v>10384</v>
      </c>
      <c r="E27" s="1"/>
      <c r="F27" s="222" t="s">
        <v>10055</v>
      </c>
      <c r="G27" s="154" t="s">
        <v>10389</v>
      </c>
      <c r="H27" s="1"/>
      <c r="I27" s="154" t="s">
        <v>10125</v>
      </c>
      <c r="J27" s="154" t="s">
        <v>10147</v>
      </c>
      <c r="K27" s="1"/>
      <c r="L27" s="1"/>
      <c r="M27" s="1"/>
      <c r="N27" s="1"/>
    </row>
    <row r="28" spans="2:14">
      <c r="B28" s="154" t="s">
        <v>9983</v>
      </c>
      <c r="C28" s="154" t="s">
        <v>10003</v>
      </c>
      <c r="D28" s="156" t="s">
        <v>10385</v>
      </c>
      <c r="E28" s="1"/>
      <c r="F28" s="223" t="s">
        <v>10056</v>
      </c>
      <c r="G28" s="154" t="s">
        <v>10390</v>
      </c>
      <c r="H28" s="1"/>
      <c r="I28" s="154" t="s">
        <v>10126</v>
      </c>
      <c r="J28" s="154" t="s">
        <v>10148</v>
      </c>
      <c r="K28" s="1"/>
      <c r="L28" s="1"/>
      <c r="M28" s="1"/>
      <c r="N28" s="1"/>
    </row>
    <row r="29" spans="2:14">
      <c r="B29" s="154" t="s">
        <v>9984</v>
      </c>
      <c r="C29" s="154" t="s">
        <v>10004</v>
      </c>
      <c r="D29" s="1"/>
      <c r="E29" s="1"/>
      <c r="F29" s="222" t="s">
        <v>10057</v>
      </c>
      <c r="G29" s="154" t="s">
        <v>10391</v>
      </c>
      <c r="H29" s="1"/>
      <c r="I29" s="154" t="s">
        <v>10127</v>
      </c>
      <c r="J29" s="154" t="s">
        <v>10407</v>
      </c>
      <c r="K29" s="1"/>
      <c r="L29" s="1"/>
      <c r="M29" s="1"/>
      <c r="N29" s="1"/>
    </row>
    <row r="30" spans="2:14">
      <c r="B30" s="154" t="s">
        <v>9985</v>
      </c>
      <c r="C30" s="154" t="s">
        <v>10005</v>
      </c>
      <c r="D30" s="1"/>
      <c r="E30" s="1"/>
      <c r="F30" s="223" t="s">
        <v>10386</v>
      </c>
      <c r="G30" s="154" t="s">
        <v>10392</v>
      </c>
      <c r="H30" s="1"/>
      <c r="I30" s="154" t="s">
        <v>10128</v>
      </c>
      <c r="J30" s="154" t="s">
        <v>10149</v>
      </c>
      <c r="K30" s="1"/>
      <c r="L30" s="1"/>
      <c r="M30" s="1"/>
      <c r="N30" s="1"/>
    </row>
    <row r="31" spans="2:14">
      <c r="B31" s="154" t="s">
        <v>10362</v>
      </c>
      <c r="C31" s="154" t="s">
        <v>10006</v>
      </c>
      <c r="D31" s="1"/>
      <c r="E31" s="1"/>
      <c r="F31" s="222" t="s">
        <v>10058</v>
      </c>
      <c r="G31" s="154" t="s">
        <v>10393</v>
      </c>
      <c r="H31" s="1"/>
      <c r="I31" s="154" t="s">
        <v>10129</v>
      </c>
      <c r="J31" s="154" t="s">
        <v>10150</v>
      </c>
      <c r="K31" s="1"/>
      <c r="L31" s="1"/>
      <c r="M31" s="1"/>
      <c r="N31" s="1"/>
    </row>
    <row r="32" spans="2:14">
      <c r="B32" s="154" t="s">
        <v>10363</v>
      </c>
      <c r="C32" s="154" t="s">
        <v>10007</v>
      </c>
      <c r="D32" s="1"/>
      <c r="E32" s="1"/>
      <c r="F32" s="223" t="s">
        <v>10059</v>
      </c>
      <c r="G32" s="154" t="s">
        <v>10075</v>
      </c>
      <c r="H32" s="1"/>
      <c r="I32" s="154" t="s">
        <v>10130</v>
      </c>
      <c r="J32" s="379" t="s">
        <v>10479</v>
      </c>
      <c r="K32" s="1"/>
      <c r="L32" s="1"/>
      <c r="M32" s="1"/>
      <c r="N32" s="1"/>
    </row>
    <row r="33" spans="2:14">
      <c r="B33" s="154" t="s">
        <v>9986</v>
      </c>
      <c r="C33" s="154" t="s">
        <v>10008</v>
      </c>
      <c r="D33" s="1"/>
      <c r="E33" s="1"/>
      <c r="F33" s="222" t="s">
        <v>10060</v>
      </c>
      <c r="G33" s="154" t="s">
        <v>10394</v>
      </c>
      <c r="H33" s="1"/>
      <c r="I33" s="154" t="s">
        <v>10131</v>
      </c>
      <c r="J33" s="156" t="s">
        <v>10408</v>
      </c>
      <c r="K33" s="1"/>
      <c r="L33" s="1"/>
      <c r="M33" s="1"/>
      <c r="N33" s="1"/>
    </row>
    <row r="34" spans="2:14">
      <c r="B34" s="154" t="s">
        <v>9987</v>
      </c>
      <c r="C34" s="154" t="s">
        <v>10009</v>
      </c>
      <c r="D34" s="1"/>
      <c r="E34" s="1"/>
      <c r="F34" s="378" t="s">
        <v>10478</v>
      </c>
      <c r="G34" s="154" t="s">
        <v>10395</v>
      </c>
      <c r="H34" s="1"/>
      <c r="I34" s="154" t="s">
        <v>10132</v>
      </c>
      <c r="J34" s="156"/>
      <c r="K34" s="1"/>
      <c r="L34" s="1"/>
      <c r="M34" s="1"/>
      <c r="N34" s="1"/>
    </row>
    <row r="35" spans="2:14">
      <c r="B35" s="154" t="s">
        <v>9988</v>
      </c>
      <c r="C35" s="154" t="s">
        <v>10010</v>
      </c>
      <c r="D35" s="1"/>
      <c r="E35" s="1"/>
      <c r="F35" s="223" t="s">
        <v>10061</v>
      </c>
      <c r="G35" s="154" t="s">
        <v>10396</v>
      </c>
      <c r="H35" s="1"/>
      <c r="I35" s="154" t="s">
        <v>10133</v>
      </c>
      <c r="J35" s="1"/>
      <c r="K35" s="1"/>
      <c r="L35" s="1"/>
      <c r="M35" s="1"/>
      <c r="N35" s="1"/>
    </row>
    <row r="36" spans="2:14">
      <c r="B36" s="154" t="s">
        <v>9989</v>
      </c>
      <c r="C36" s="154" t="s">
        <v>10011</v>
      </c>
      <c r="D36" s="1"/>
      <c r="E36" s="1"/>
      <c r="F36" s="222" t="s">
        <v>10387</v>
      </c>
      <c r="G36" s="154" t="s">
        <v>10397</v>
      </c>
      <c r="H36" s="1"/>
      <c r="I36" s="156"/>
      <c r="J36" s="1"/>
      <c r="K36" s="1"/>
      <c r="L36" s="1"/>
      <c r="M36" s="1"/>
      <c r="N36" s="1"/>
    </row>
    <row r="37" spans="2:14">
      <c r="B37" s="154" t="s">
        <v>9990</v>
      </c>
      <c r="C37" s="154" t="s">
        <v>10012</v>
      </c>
      <c r="D37" s="1"/>
      <c r="E37" s="1"/>
      <c r="F37" s="223" t="s">
        <v>39</v>
      </c>
      <c r="G37" s="154" t="s">
        <v>10076</v>
      </c>
      <c r="H37" s="1"/>
      <c r="I37" s="1"/>
      <c r="J37" s="1"/>
      <c r="K37" s="1"/>
      <c r="L37" s="1"/>
      <c r="M37" s="1"/>
      <c r="N37" s="1"/>
    </row>
    <row r="38" spans="2:14">
      <c r="B38" s="154" t="s">
        <v>10364</v>
      </c>
      <c r="C38" s="154" t="s">
        <v>10013</v>
      </c>
      <c r="D38" s="1"/>
      <c r="E38" s="1"/>
      <c r="F38" s="224" t="s">
        <v>40</v>
      </c>
      <c r="G38" s="154" t="s">
        <v>10077</v>
      </c>
      <c r="H38" s="1"/>
      <c r="I38" s="1"/>
      <c r="J38" s="1"/>
      <c r="K38" s="1"/>
      <c r="L38" s="1"/>
      <c r="M38" s="1"/>
      <c r="N38" s="1"/>
    </row>
    <row r="39" spans="2:14">
      <c r="B39" s="156" t="s">
        <v>9991</v>
      </c>
      <c r="C39" s="154" t="s">
        <v>10014</v>
      </c>
      <c r="D39" s="1"/>
      <c r="E39" s="1"/>
      <c r="F39" s="1"/>
      <c r="G39" s="154" t="s">
        <v>10078</v>
      </c>
      <c r="H39" s="1"/>
      <c r="I39" s="1"/>
      <c r="J39" s="1"/>
      <c r="K39" s="1"/>
      <c r="L39" s="1"/>
      <c r="M39" s="1"/>
      <c r="N39" s="1"/>
    </row>
    <row r="40" spans="2:14">
      <c r="B40" s="1"/>
      <c r="C40" s="154" t="s">
        <v>10015</v>
      </c>
      <c r="D40" s="1"/>
      <c r="E40" s="1"/>
      <c r="F40" s="1"/>
      <c r="G40" s="154" t="s">
        <v>10079</v>
      </c>
      <c r="H40" s="1"/>
      <c r="I40" s="1"/>
      <c r="J40" s="1"/>
      <c r="K40" s="1"/>
      <c r="L40" s="1"/>
      <c r="M40" s="1"/>
      <c r="N40" s="1"/>
    </row>
    <row r="41" spans="2:14">
      <c r="B41" s="1"/>
      <c r="C41" s="154" t="s">
        <v>10016</v>
      </c>
      <c r="D41" s="1"/>
      <c r="E41" s="1"/>
      <c r="F41" s="1"/>
      <c r="G41" s="154" t="s">
        <v>10080</v>
      </c>
      <c r="H41" s="1"/>
      <c r="I41" s="1"/>
      <c r="J41" s="1"/>
      <c r="K41" s="1"/>
      <c r="L41" s="1"/>
      <c r="M41" s="1"/>
      <c r="N41" s="1"/>
    </row>
    <row r="42" spans="2:14">
      <c r="B42" s="1"/>
      <c r="C42" s="154" t="s">
        <v>10369</v>
      </c>
      <c r="D42" s="1"/>
      <c r="E42" s="1"/>
      <c r="F42" s="1"/>
      <c r="G42" s="154" t="s">
        <v>10416</v>
      </c>
      <c r="H42" s="1"/>
      <c r="I42" s="1"/>
      <c r="J42" s="1"/>
      <c r="K42" s="1"/>
      <c r="L42" s="1"/>
      <c r="M42" s="1"/>
      <c r="N42" s="1"/>
    </row>
    <row r="43" spans="2:14">
      <c r="B43" s="1"/>
      <c r="C43" s="154" t="s">
        <v>10370</v>
      </c>
      <c r="D43" s="1"/>
      <c r="E43" s="1"/>
      <c r="F43" s="1"/>
      <c r="G43" s="154" t="s">
        <v>10081</v>
      </c>
      <c r="H43" s="1"/>
      <c r="I43" s="1"/>
      <c r="J43" s="1"/>
      <c r="K43" s="1"/>
      <c r="L43" s="1"/>
      <c r="M43" s="1"/>
      <c r="N43" s="1"/>
    </row>
    <row r="44" spans="2:14">
      <c r="B44" s="1"/>
      <c r="C44" s="154" t="s">
        <v>10371</v>
      </c>
      <c r="D44" s="1"/>
      <c r="E44" s="1"/>
      <c r="F44" s="1"/>
      <c r="G44" s="154" t="s">
        <v>10082</v>
      </c>
      <c r="H44" s="1"/>
      <c r="I44" s="1"/>
      <c r="J44" s="1"/>
      <c r="K44" s="1"/>
      <c r="L44" s="1"/>
      <c r="M44" s="1"/>
      <c r="N44" s="1"/>
    </row>
    <row r="45" spans="2:14">
      <c r="B45" s="1"/>
      <c r="C45" s="374" t="s">
        <v>10474</v>
      </c>
      <c r="D45" s="1"/>
      <c r="E45" s="1"/>
      <c r="F45" s="1"/>
      <c r="G45" s="154" t="s">
        <v>10083</v>
      </c>
      <c r="H45" s="1"/>
      <c r="I45" s="1"/>
      <c r="J45" s="1"/>
      <c r="K45" s="1"/>
      <c r="L45" s="1"/>
      <c r="M45" s="1"/>
      <c r="N45" s="1"/>
    </row>
    <row r="46" spans="2:14">
      <c r="B46" s="1"/>
      <c r="C46" s="375" t="s">
        <v>10475</v>
      </c>
      <c r="D46" s="1"/>
      <c r="E46" s="1"/>
      <c r="F46" s="1"/>
      <c r="G46" s="154" t="s">
        <v>10084</v>
      </c>
      <c r="H46" s="1"/>
      <c r="I46" s="1"/>
      <c r="J46" s="1"/>
      <c r="K46" s="1"/>
      <c r="L46" s="1"/>
      <c r="M46" s="1"/>
      <c r="N46" s="1"/>
    </row>
    <row r="47" spans="2:14">
      <c r="B47" s="1"/>
      <c r="C47" s="374" t="s">
        <v>10476</v>
      </c>
      <c r="D47" s="1"/>
      <c r="E47" s="1"/>
      <c r="F47" s="1"/>
      <c r="G47" s="154" t="s">
        <v>10417</v>
      </c>
      <c r="H47" s="1"/>
      <c r="I47" s="1"/>
      <c r="J47" s="1"/>
      <c r="K47" s="1"/>
      <c r="L47" s="1"/>
      <c r="M47" s="1"/>
      <c r="N47" s="1"/>
    </row>
    <row r="48" spans="2:14">
      <c r="B48" s="1"/>
      <c r="C48" s="374" t="s">
        <v>10477</v>
      </c>
      <c r="D48" s="1"/>
      <c r="E48" s="1"/>
      <c r="F48" s="1"/>
      <c r="G48" s="154" t="s">
        <v>10398</v>
      </c>
      <c r="H48" s="1"/>
      <c r="I48" s="1"/>
      <c r="J48" s="1"/>
      <c r="K48" s="1"/>
      <c r="L48" s="1"/>
      <c r="M48" s="1"/>
      <c r="N48" s="1"/>
    </row>
    <row r="49" spans="2:14">
      <c r="B49" s="1"/>
      <c r="C49" s="154" t="s">
        <v>10017</v>
      </c>
      <c r="D49" s="1"/>
      <c r="E49" s="1"/>
      <c r="F49" s="1"/>
      <c r="G49" s="154" t="s">
        <v>10085</v>
      </c>
      <c r="H49" s="1"/>
      <c r="I49" s="1"/>
      <c r="J49" s="1"/>
      <c r="K49" s="1"/>
      <c r="L49" s="1"/>
      <c r="M49" s="1"/>
      <c r="N49" s="1"/>
    </row>
    <row r="50" spans="2:14">
      <c r="B50" s="1"/>
      <c r="C50" s="154" t="s">
        <v>10018</v>
      </c>
      <c r="D50" s="1"/>
      <c r="E50" s="1"/>
      <c r="F50" s="1"/>
      <c r="G50" s="154" t="s">
        <v>10086</v>
      </c>
      <c r="H50" s="1"/>
      <c r="I50" s="1"/>
      <c r="J50" s="1"/>
      <c r="K50" s="1"/>
      <c r="L50" s="1"/>
      <c r="M50" s="1"/>
      <c r="N50" s="1"/>
    </row>
    <row r="51" spans="2:14">
      <c r="B51" s="1"/>
      <c r="C51" s="154" t="s">
        <v>10372</v>
      </c>
      <c r="D51" s="1"/>
      <c r="E51" s="1"/>
      <c r="F51" s="1"/>
      <c r="G51" s="154" t="s">
        <v>10087</v>
      </c>
      <c r="H51" s="1"/>
      <c r="I51" s="1"/>
      <c r="J51" s="1"/>
      <c r="K51" s="1"/>
      <c r="L51" s="1"/>
      <c r="M51" s="1"/>
      <c r="N51" s="1"/>
    </row>
    <row r="52" spans="2:14">
      <c r="B52" s="1"/>
      <c r="C52" s="154" t="s">
        <v>10019</v>
      </c>
      <c r="D52" s="1"/>
      <c r="E52" s="1"/>
      <c r="F52" s="1"/>
      <c r="G52" s="154" t="s">
        <v>10088</v>
      </c>
      <c r="H52" s="1"/>
      <c r="I52" s="1"/>
      <c r="J52" s="1"/>
      <c r="K52" s="1"/>
      <c r="L52" s="1"/>
      <c r="M52" s="1"/>
      <c r="N52" s="1"/>
    </row>
    <row r="53" spans="2:14">
      <c r="B53" s="1"/>
      <c r="C53" s="154" t="s">
        <v>10020</v>
      </c>
      <c r="D53" s="1"/>
      <c r="E53" s="1"/>
      <c r="F53" s="1"/>
      <c r="G53" s="154" t="s">
        <v>10089</v>
      </c>
      <c r="H53" s="1"/>
      <c r="I53" s="1"/>
      <c r="J53" s="1"/>
      <c r="K53" s="1"/>
      <c r="L53" s="1"/>
      <c r="M53" s="1"/>
      <c r="N53" s="1"/>
    </row>
    <row r="54" spans="2:14">
      <c r="B54" s="1"/>
      <c r="C54" s="154" t="s">
        <v>10373</v>
      </c>
      <c r="D54" s="1"/>
      <c r="E54" s="1"/>
      <c r="F54" s="1"/>
      <c r="G54" s="154" t="s">
        <v>10399</v>
      </c>
      <c r="H54" s="1"/>
      <c r="I54" s="1"/>
      <c r="J54" s="1"/>
      <c r="K54" s="1"/>
      <c r="L54" s="1"/>
      <c r="M54" s="1"/>
      <c r="N54" s="1"/>
    </row>
    <row r="55" spans="2:14">
      <c r="B55" s="1"/>
      <c r="C55" s="154" t="s">
        <v>10374</v>
      </c>
      <c r="D55" s="1"/>
      <c r="E55" s="1"/>
      <c r="F55" s="1"/>
      <c r="G55" s="154" t="s">
        <v>10090</v>
      </c>
      <c r="H55" s="1"/>
      <c r="I55" s="1"/>
      <c r="J55" s="1"/>
      <c r="K55" s="1"/>
      <c r="L55" s="1"/>
      <c r="M55" s="1"/>
      <c r="N55" s="1"/>
    </row>
    <row r="56" spans="2:14">
      <c r="B56" s="1"/>
      <c r="C56" s="154" t="s">
        <v>10375</v>
      </c>
      <c r="D56" s="1"/>
      <c r="E56" s="1"/>
      <c r="F56" s="1"/>
      <c r="G56" s="154" t="s">
        <v>10091</v>
      </c>
      <c r="H56" s="1"/>
      <c r="I56" s="1"/>
      <c r="J56" s="1"/>
      <c r="K56" s="1"/>
      <c r="L56" s="1"/>
      <c r="M56" s="1"/>
      <c r="N56" s="1"/>
    </row>
    <row r="57" spans="2:14">
      <c r="B57" s="1"/>
      <c r="C57" s="154" t="s">
        <v>10376</v>
      </c>
      <c r="D57" s="1"/>
      <c r="E57" s="1"/>
      <c r="F57" s="1"/>
      <c r="G57" s="154" t="s">
        <v>10092</v>
      </c>
      <c r="H57" s="1"/>
      <c r="I57" s="1"/>
      <c r="J57" s="1"/>
      <c r="K57" s="1"/>
      <c r="L57" s="1"/>
      <c r="M57" s="1"/>
      <c r="N57" s="1"/>
    </row>
    <row r="58" spans="2:14">
      <c r="B58" s="1"/>
      <c r="C58" s="1" t="s">
        <v>10377</v>
      </c>
      <c r="D58" s="1"/>
      <c r="E58" s="1"/>
      <c r="F58" s="1"/>
      <c r="G58" s="154" t="s">
        <v>10093</v>
      </c>
      <c r="H58" s="1"/>
      <c r="I58" s="1"/>
      <c r="J58" s="1"/>
      <c r="K58" s="1"/>
      <c r="L58" s="1"/>
      <c r="M58" s="1"/>
      <c r="N58" s="1"/>
    </row>
    <row r="59" spans="2:14">
      <c r="B59" s="1"/>
      <c r="C59" s="376" t="s">
        <v>10378</v>
      </c>
      <c r="D59" s="1"/>
      <c r="E59" s="1"/>
      <c r="F59" s="1"/>
      <c r="G59" s="154" t="s">
        <v>10094</v>
      </c>
      <c r="H59" s="1"/>
      <c r="I59" s="1"/>
      <c r="J59" s="1"/>
      <c r="K59" s="1"/>
      <c r="L59" s="1"/>
      <c r="M59" s="1"/>
      <c r="N59" s="1"/>
    </row>
    <row r="60" spans="2:14">
      <c r="B60" s="1"/>
      <c r="C60" s="1" t="s">
        <v>10379</v>
      </c>
      <c r="D60" s="1"/>
      <c r="E60" s="1"/>
      <c r="F60" s="1"/>
      <c r="G60" s="154" t="s">
        <v>10095</v>
      </c>
      <c r="H60" s="1"/>
      <c r="I60" s="1"/>
      <c r="J60" s="1"/>
      <c r="K60" s="1"/>
      <c r="L60" s="1"/>
      <c r="M60" s="1"/>
      <c r="N60" s="1"/>
    </row>
    <row r="61" spans="2:14">
      <c r="B61" s="1"/>
      <c r="C61" s="376" t="s">
        <v>10380</v>
      </c>
      <c r="D61" s="1"/>
      <c r="E61" s="1"/>
      <c r="F61" s="1"/>
      <c r="G61" s="154" t="s">
        <v>10096</v>
      </c>
      <c r="H61" s="1"/>
      <c r="I61" s="1"/>
      <c r="J61" s="1"/>
      <c r="K61" s="1"/>
      <c r="L61" s="1"/>
      <c r="M61" s="1"/>
      <c r="N61" s="1"/>
    </row>
    <row r="62" spans="2:14">
      <c r="B62" s="1"/>
      <c r="C62" s="1" t="s">
        <v>10381</v>
      </c>
      <c r="D62" s="1"/>
      <c r="E62" s="1"/>
      <c r="F62" s="1"/>
      <c r="G62" s="154" t="s">
        <v>10097</v>
      </c>
      <c r="H62" s="1"/>
      <c r="I62" s="1"/>
      <c r="J62" s="1"/>
      <c r="K62" s="1"/>
      <c r="L62" s="1"/>
      <c r="M62" s="1"/>
      <c r="N62" s="1"/>
    </row>
    <row r="63" spans="2:14">
      <c r="B63" s="1"/>
      <c r="C63" s="376" t="s">
        <v>10382</v>
      </c>
      <c r="D63" s="1"/>
      <c r="E63" s="1"/>
      <c r="F63" s="1"/>
      <c r="G63" s="154" t="s">
        <v>10098</v>
      </c>
      <c r="H63" s="1"/>
      <c r="I63" s="1"/>
      <c r="J63" s="1"/>
      <c r="K63" s="1"/>
      <c r="L63" s="1"/>
      <c r="M63" s="1"/>
      <c r="N63" s="1"/>
    </row>
    <row r="64" spans="2:14">
      <c r="B64" s="1"/>
      <c r="C64" s="377" t="s">
        <v>10021</v>
      </c>
      <c r="D64" s="1"/>
      <c r="E64" s="1"/>
      <c r="F64" s="1"/>
      <c r="G64" s="154" t="s">
        <v>10099</v>
      </c>
      <c r="H64" s="1"/>
      <c r="I64" s="1"/>
      <c r="J64" s="1"/>
      <c r="K64" s="1"/>
      <c r="L64" s="1"/>
      <c r="M64" s="1"/>
      <c r="N64" s="1"/>
    </row>
    <row r="65" spans="1:14">
      <c r="B65" s="1"/>
      <c r="C65" s="1"/>
      <c r="D65" s="1"/>
      <c r="E65" s="1"/>
      <c r="F65" s="1"/>
      <c r="G65" s="154" t="s">
        <v>10100</v>
      </c>
      <c r="H65" s="1"/>
      <c r="I65" s="1"/>
      <c r="J65" s="1"/>
      <c r="K65" s="1"/>
      <c r="L65" s="1"/>
      <c r="M65" s="1"/>
      <c r="N65" s="1"/>
    </row>
    <row r="66" spans="1:14">
      <c r="B66" s="1"/>
      <c r="C66" s="1"/>
      <c r="D66" s="1"/>
      <c r="E66" s="1"/>
      <c r="F66" s="1"/>
      <c r="G66" s="154" t="s">
        <v>10101</v>
      </c>
      <c r="H66" s="1"/>
      <c r="I66" s="1"/>
      <c r="J66" s="1"/>
      <c r="K66" s="1"/>
      <c r="L66" s="1"/>
      <c r="M66" s="1"/>
      <c r="N66" s="1"/>
    </row>
    <row r="67" spans="1:14">
      <c r="B67" s="1"/>
      <c r="C67" s="1"/>
      <c r="D67" s="1"/>
      <c r="E67" s="1"/>
      <c r="F67" s="1"/>
      <c r="G67" s="154" t="s">
        <v>10102</v>
      </c>
      <c r="H67" s="1"/>
      <c r="I67" s="1"/>
      <c r="J67" s="1"/>
      <c r="K67" s="1"/>
      <c r="L67" s="1"/>
      <c r="M67" s="1"/>
      <c r="N67" s="1"/>
    </row>
    <row r="68" spans="1:14">
      <c r="B68" s="1"/>
      <c r="C68" s="1"/>
      <c r="D68" s="1"/>
      <c r="E68" s="1"/>
      <c r="F68" s="1"/>
      <c r="G68" s="154" t="s">
        <v>41</v>
      </c>
      <c r="H68" s="1"/>
      <c r="I68" s="1"/>
      <c r="J68" s="1"/>
      <c r="K68" s="1"/>
      <c r="L68" s="1"/>
      <c r="M68" s="1"/>
      <c r="N68" s="1"/>
    </row>
    <row r="69" spans="1:14">
      <c r="B69" s="1"/>
      <c r="C69" s="1"/>
      <c r="D69" s="1"/>
      <c r="E69" s="1"/>
      <c r="F69" s="1"/>
      <c r="G69" s="154" t="s">
        <v>9961</v>
      </c>
      <c r="H69" s="1"/>
      <c r="I69" s="1"/>
      <c r="J69" s="1"/>
      <c r="K69" s="1"/>
      <c r="L69" s="1"/>
      <c r="M69" s="1"/>
      <c r="N69" s="1"/>
    </row>
    <row r="70" spans="1:14">
      <c r="B70" s="1"/>
      <c r="C70" s="1"/>
      <c r="D70" s="1"/>
      <c r="E70" s="1"/>
      <c r="F70" s="1"/>
      <c r="G70" s="154" t="s">
        <v>9962</v>
      </c>
      <c r="H70" s="1"/>
      <c r="I70" s="1"/>
      <c r="J70" s="1"/>
      <c r="K70" s="1"/>
      <c r="L70" s="1"/>
      <c r="M70" s="1"/>
      <c r="N70" s="1"/>
    </row>
    <row r="71" spans="1:14">
      <c r="B71" s="1"/>
      <c r="C71" s="1"/>
      <c r="D71" s="1"/>
      <c r="E71" s="1"/>
      <c r="F71" s="1"/>
      <c r="G71" s="154" t="s">
        <v>9963</v>
      </c>
      <c r="H71" s="1"/>
      <c r="I71" s="1"/>
      <c r="J71" s="1"/>
      <c r="K71" s="1"/>
      <c r="L71" s="1"/>
      <c r="M71" s="1"/>
      <c r="N71" s="1"/>
    </row>
    <row r="72" spans="1:14">
      <c r="B72" s="1"/>
      <c r="C72" s="1"/>
      <c r="D72" s="1"/>
      <c r="E72" s="1"/>
      <c r="F72" s="1"/>
      <c r="G72" s="154" t="s">
        <v>10103</v>
      </c>
      <c r="H72" s="1"/>
      <c r="I72" s="1"/>
      <c r="J72" s="1"/>
      <c r="K72" s="1"/>
      <c r="L72" s="1"/>
      <c r="M72" s="1"/>
      <c r="N72" s="1"/>
    </row>
    <row r="73" spans="1:14">
      <c r="B73" s="1"/>
      <c r="C73" s="1"/>
      <c r="D73" s="1"/>
      <c r="E73" s="1"/>
      <c r="F73" s="1"/>
      <c r="G73" s="154" t="s">
        <v>9964</v>
      </c>
      <c r="H73" s="1"/>
      <c r="I73" s="1"/>
      <c r="J73" s="1"/>
      <c r="K73" s="1"/>
      <c r="L73" s="1"/>
      <c r="M73" s="1"/>
      <c r="N73" s="1"/>
    </row>
    <row r="74" spans="1:14">
      <c r="B74" s="1"/>
      <c r="C74" s="1"/>
      <c r="D74" s="1"/>
      <c r="E74" s="1"/>
      <c r="F74" s="1"/>
      <c r="G74" s="154" t="s">
        <v>9965</v>
      </c>
      <c r="H74" s="1"/>
      <c r="I74" s="1"/>
      <c r="J74" s="1"/>
      <c r="K74" s="1"/>
      <c r="L74" s="1"/>
      <c r="M74" s="1"/>
      <c r="N74" s="1"/>
    </row>
    <row r="75" spans="1:14">
      <c r="B75" s="1"/>
      <c r="C75" s="1"/>
      <c r="D75" s="1"/>
      <c r="E75" s="1"/>
      <c r="F75" s="1"/>
      <c r="G75" s="154" t="s">
        <v>9966</v>
      </c>
      <c r="H75" s="1"/>
      <c r="I75" s="1"/>
      <c r="J75" s="1"/>
      <c r="K75" s="1"/>
      <c r="L75" s="1"/>
      <c r="M75" s="1"/>
      <c r="N75" s="1"/>
    </row>
    <row r="76" spans="1:14">
      <c r="B76" s="1"/>
      <c r="C76" s="1"/>
      <c r="D76" s="1"/>
      <c r="E76" s="1"/>
      <c r="F76" s="1"/>
      <c r="G76" s="154" t="s">
        <v>9967</v>
      </c>
      <c r="H76" s="1"/>
      <c r="I76" s="1"/>
      <c r="J76" s="1"/>
      <c r="K76" s="1"/>
      <c r="L76" s="1"/>
      <c r="M76" s="1"/>
      <c r="N76" s="1"/>
    </row>
    <row r="77" spans="1:14">
      <c r="B77" s="1"/>
      <c r="C77" s="1"/>
      <c r="D77" s="1"/>
      <c r="E77" s="1"/>
      <c r="F77" s="1"/>
      <c r="G77" s="154" t="s">
        <v>10104</v>
      </c>
      <c r="H77" s="1"/>
      <c r="I77" s="1"/>
      <c r="J77" s="1"/>
      <c r="K77" s="1"/>
      <c r="L77" s="1"/>
      <c r="M77" s="1"/>
      <c r="N77" s="1"/>
    </row>
    <row r="78" spans="1:14">
      <c r="B78" s="1"/>
      <c r="C78" s="1"/>
      <c r="D78" s="1"/>
      <c r="E78" s="1"/>
      <c r="F78" s="1"/>
      <c r="G78" s="156" t="s">
        <v>10105</v>
      </c>
      <c r="H78" s="1"/>
      <c r="I78" s="1"/>
      <c r="J78" s="1"/>
      <c r="K78" s="1"/>
      <c r="L78" s="1"/>
      <c r="M78" s="1"/>
      <c r="N78" s="1"/>
    </row>
    <row r="80" spans="1:14">
      <c r="A80" s="2" t="s">
        <v>10186</v>
      </c>
      <c r="B80" s="1" t="s">
        <v>10187</v>
      </c>
      <c r="C80" s="1" t="s">
        <v>10188</v>
      </c>
    </row>
    <row r="82" spans="1:8">
      <c r="A82" s="2" t="s">
        <v>134</v>
      </c>
      <c r="B82" s="1" t="s">
        <v>135</v>
      </c>
      <c r="C82" s="1" t="s">
        <v>136</v>
      </c>
      <c r="D82" s="1" t="s">
        <v>137</v>
      </c>
      <c r="E82" s="1" t="s">
        <v>138</v>
      </c>
      <c r="F82" s="1" t="s">
        <v>3346</v>
      </c>
    </row>
    <row r="84" spans="1:8">
      <c r="A84" s="2" t="s">
        <v>97</v>
      </c>
      <c r="B84" s="1" t="s">
        <v>100</v>
      </c>
      <c r="C84" s="1" t="s">
        <v>101</v>
      </c>
    </row>
    <row r="86" spans="1:8">
      <c r="A86" s="2" t="s">
        <v>98</v>
      </c>
      <c r="B86" s="1" t="s">
        <v>102</v>
      </c>
      <c r="C86" s="1" t="s">
        <v>103</v>
      </c>
      <c r="D86" s="1" t="s">
        <v>116</v>
      </c>
    </row>
    <row r="88" spans="1:8">
      <c r="A88" s="2" t="s">
        <v>99</v>
      </c>
      <c r="B88" s="1" t="s">
        <v>100</v>
      </c>
      <c r="C88" s="1" t="s">
        <v>101</v>
      </c>
      <c r="D88" s="1" t="s">
        <v>116</v>
      </c>
    </row>
    <row r="90" spans="1:8">
      <c r="A90" s="2" t="s">
        <v>99</v>
      </c>
      <c r="B90" s="1" t="s">
        <v>10191</v>
      </c>
      <c r="C90" s="1" t="s">
        <v>88</v>
      </c>
    </row>
    <row r="92" spans="1:8">
      <c r="A92" s="2" t="s">
        <v>110</v>
      </c>
      <c r="B92" s="1" t="s">
        <v>104</v>
      </c>
      <c r="C92" s="1" t="s">
        <v>105</v>
      </c>
    </row>
    <row r="94" spans="1:8">
      <c r="A94" s="2" t="s">
        <v>109</v>
      </c>
      <c r="B94" s="1" t="s">
        <v>106</v>
      </c>
      <c r="C94" s="1" t="s">
        <v>107</v>
      </c>
      <c r="D94" s="1" t="s">
        <v>10230</v>
      </c>
      <c r="E94" s="1" t="s">
        <v>10231</v>
      </c>
      <c r="F94" s="1" t="s">
        <v>108</v>
      </c>
      <c r="G94" s="1" t="s">
        <v>10229</v>
      </c>
      <c r="H94" s="1" t="s">
        <v>13</v>
      </c>
    </row>
    <row r="96" spans="1:8">
      <c r="A96" s="2" t="s">
        <v>112</v>
      </c>
      <c r="B96" s="1" t="s">
        <v>113</v>
      </c>
      <c r="C96" s="1" t="s">
        <v>114</v>
      </c>
      <c r="D96" s="1" t="s">
        <v>10232</v>
      </c>
      <c r="E96" s="1" t="s">
        <v>13</v>
      </c>
    </row>
    <row r="98" spans="1:49">
      <c r="A98" s="2" t="s">
        <v>115</v>
      </c>
      <c r="B98" s="1" t="s">
        <v>130</v>
      </c>
      <c r="C98" s="1" t="s">
        <v>131</v>
      </c>
      <c r="D98" s="1" t="s">
        <v>13</v>
      </c>
      <c r="E98" s="1" t="s">
        <v>116</v>
      </c>
    </row>
    <row r="100" spans="1:49">
      <c r="A100" s="2" t="s">
        <v>8</v>
      </c>
      <c r="B100" s="1" t="s">
        <v>118</v>
      </c>
      <c r="C100" s="1" t="s">
        <v>119</v>
      </c>
      <c r="D100" s="1" t="s">
        <v>116</v>
      </c>
    </row>
    <row r="102" spans="1:49">
      <c r="A102" s="2" t="s">
        <v>121</v>
      </c>
      <c r="B102" s="1" t="s">
        <v>10315</v>
      </c>
      <c r="C102" s="1" t="s">
        <v>43</v>
      </c>
      <c r="D102" s="1" t="s">
        <v>44</v>
      </c>
      <c r="E102" s="1" t="s">
        <v>45</v>
      </c>
      <c r="F102" s="1" t="s">
        <v>46</v>
      </c>
      <c r="G102" s="1" t="s">
        <v>47</v>
      </c>
      <c r="H102" s="1" t="s">
        <v>48</v>
      </c>
      <c r="I102" s="1" t="s">
        <v>49</v>
      </c>
      <c r="J102" s="1" t="s">
        <v>50</v>
      </c>
      <c r="K102" s="1" t="s">
        <v>51</v>
      </c>
      <c r="L102" s="1" t="s">
        <v>52</v>
      </c>
      <c r="M102" s="1" t="s">
        <v>53</v>
      </c>
      <c r="N102" s="1" t="s">
        <v>10316</v>
      </c>
      <c r="O102" s="1" t="s">
        <v>55</v>
      </c>
      <c r="P102" s="1" t="s">
        <v>56</v>
      </c>
      <c r="Q102" s="1" t="s">
        <v>57</v>
      </c>
      <c r="R102" s="1" t="s">
        <v>10317</v>
      </c>
      <c r="S102" s="1" t="s">
        <v>58</v>
      </c>
      <c r="T102" s="1" t="s">
        <v>10318</v>
      </c>
      <c r="U102" s="1" t="s">
        <v>60</v>
      </c>
      <c r="V102" s="1" t="s">
        <v>10319</v>
      </c>
      <c r="W102" s="1" t="s">
        <v>61</v>
      </c>
      <c r="X102" s="1" t="s">
        <v>62</v>
      </c>
      <c r="Y102" s="1" t="s">
        <v>63</v>
      </c>
      <c r="Z102" s="1" t="s">
        <v>64</v>
      </c>
      <c r="AA102" s="1" t="s">
        <v>65</v>
      </c>
      <c r="AB102" s="1" t="s">
        <v>66</v>
      </c>
      <c r="AC102" s="1" t="s">
        <v>67</v>
      </c>
      <c r="AD102" s="1" t="s">
        <v>68</v>
      </c>
      <c r="AE102" s="1" t="s">
        <v>69</v>
      </c>
      <c r="AF102" s="1" t="s">
        <v>70</v>
      </c>
      <c r="AG102" s="1" t="s">
        <v>71</v>
      </c>
      <c r="AH102" s="1" t="s">
        <v>72</v>
      </c>
      <c r="AI102" s="1" t="s">
        <v>10320</v>
      </c>
      <c r="AJ102" s="1" t="s">
        <v>10321</v>
      </c>
      <c r="AK102" s="1" t="s">
        <v>75</v>
      </c>
      <c r="AL102" s="1" t="s">
        <v>76</v>
      </c>
      <c r="AM102" s="1" t="s">
        <v>78</v>
      </c>
      <c r="AN102" s="1" t="s">
        <v>79</v>
      </c>
      <c r="AO102" s="1" t="s">
        <v>10322</v>
      </c>
      <c r="AP102" s="1" t="s">
        <v>81</v>
      </c>
      <c r="AQ102" s="1" t="s">
        <v>82</v>
      </c>
      <c r="AR102" s="1" t="s">
        <v>10323</v>
      </c>
      <c r="AS102" s="1" t="s">
        <v>10326</v>
      </c>
      <c r="AT102" s="1" t="s">
        <v>10324</v>
      </c>
      <c r="AU102" s="1" t="s">
        <v>10325</v>
      </c>
      <c r="AV102" s="1" t="s">
        <v>86</v>
      </c>
      <c r="AW102" s="1" t="s">
        <v>13</v>
      </c>
    </row>
    <row r="104" spans="1:49">
      <c r="A104" s="2" t="s">
        <v>10467</v>
      </c>
      <c r="B104" s="155" t="s">
        <v>10419</v>
      </c>
      <c r="C104" s="155" t="s">
        <v>10420</v>
      </c>
      <c r="D104" s="155" t="s">
        <v>10421</v>
      </c>
      <c r="E104" s="155" t="s">
        <v>10422</v>
      </c>
      <c r="F104" s="155" t="s">
        <v>10423</v>
      </c>
      <c r="G104" s="155" t="s">
        <v>10424</v>
      </c>
      <c r="H104" s="155" t="s">
        <v>10425</v>
      </c>
      <c r="I104" s="155" t="s">
        <v>10426</v>
      </c>
      <c r="J104" s="155" t="s">
        <v>10427</v>
      </c>
      <c r="K104" s="155" t="s">
        <v>13</v>
      </c>
    </row>
    <row r="105" spans="1:49">
      <c r="B105" s="154" t="s">
        <v>10428</v>
      </c>
      <c r="C105" s="154" t="s">
        <v>10435</v>
      </c>
      <c r="D105" s="154" t="s">
        <v>10443</v>
      </c>
      <c r="E105" s="154" t="s">
        <v>55</v>
      </c>
      <c r="F105" s="154" t="s">
        <v>10449</v>
      </c>
      <c r="G105" s="154" t="s">
        <v>10454</v>
      </c>
      <c r="H105" s="154" t="s">
        <v>70</v>
      </c>
      <c r="I105" s="154" t="s">
        <v>76</v>
      </c>
      <c r="J105" s="154" t="s">
        <v>43</v>
      </c>
      <c r="K105" s="156" t="s">
        <v>10468</v>
      </c>
    </row>
    <row r="106" spans="1:49">
      <c r="B106" s="154" t="s">
        <v>10429</v>
      </c>
      <c r="C106" s="154" t="s">
        <v>51</v>
      </c>
      <c r="D106" s="154" t="s">
        <v>50</v>
      </c>
      <c r="E106" s="154" t="s">
        <v>10445</v>
      </c>
      <c r="F106" s="154" t="s">
        <v>81</v>
      </c>
      <c r="G106" s="154" t="s">
        <v>10455</v>
      </c>
      <c r="H106" s="154" t="s">
        <v>69</v>
      </c>
      <c r="I106" s="154" t="s">
        <v>80</v>
      </c>
      <c r="J106" s="154" t="s">
        <v>10499</v>
      </c>
      <c r="K106" s="1"/>
    </row>
    <row r="107" spans="1:49">
      <c r="B107" s="154" t="s">
        <v>10430</v>
      </c>
      <c r="C107" s="154" t="s">
        <v>52</v>
      </c>
      <c r="D107" s="154" t="s">
        <v>10444</v>
      </c>
      <c r="E107" s="154" t="s">
        <v>56</v>
      </c>
      <c r="F107" s="154" t="s">
        <v>10490</v>
      </c>
      <c r="G107" s="154" t="s">
        <v>10480</v>
      </c>
      <c r="H107" s="154" t="s">
        <v>71</v>
      </c>
      <c r="I107" s="154" t="s">
        <v>79</v>
      </c>
      <c r="J107" s="154" t="s">
        <v>10500</v>
      </c>
      <c r="K107" s="1"/>
    </row>
    <row r="108" spans="1:49">
      <c r="B108" s="154" t="s">
        <v>10483</v>
      </c>
      <c r="C108" s="154" t="s">
        <v>10436</v>
      </c>
      <c r="D108" s="156" t="s">
        <v>66</v>
      </c>
      <c r="E108" s="154" t="s">
        <v>58</v>
      </c>
      <c r="F108" s="154" t="s">
        <v>10450</v>
      </c>
      <c r="G108" s="154" t="s">
        <v>10456</v>
      </c>
      <c r="H108" s="154" t="s">
        <v>10492</v>
      </c>
      <c r="I108" s="154" t="s">
        <v>78</v>
      </c>
      <c r="J108" s="154" t="s">
        <v>10501</v>
      </c>
      <c r="K108" s="1"/>
    </row>
    <row r="109" spans="1:49">
      <c r="B109" s="154" t="s">
        <v>10484</v>
      </c>
      <c r="C109" s="154" t="s">
        <v>10437</v>
      </c>
      <c r="D109" s="1"/>
      <c r="E109" s="154" t="s">
        <v>10317</v>
      </c>
      <c r="F109" s="154" t="s">
        <v>10451</v>
      </c>
      <c r="G109" s="154" t="s">
        <v>10481</v>
      </c>
      <c r="H109" s="154" t="s">
        <v>10493</v>
      </c>
      <c r="I109" s="156" t="s">
        <v>10466</v>
      </c>
      <c r="J109" s="156" t="s">
        <v>10502</v>
      </c>
      <c r="K109" s="1"/>
    </row>
    <row r="110" spans="1:49">
      <c r="B110" s="154" t="s">
        <v>45</v>
      </c>
      <c r="C110" s="154" t="s">
        <v>10485</v>
      </c>
      <c r="D110" s="1"/>
      <c r="E110" s="154" t="s">
        <v>10487</v>
      </c>
      <c r="F110" s="156" t="s">
        <v>10452</v>
      </c>
      <c r="G110" s="154" t="s">
        <v>10482</v>
      </c>
      <c r="H110" s="154" t="s">
        <v>10494</v>
      </c>
      <c r="I110" s="156" t="s">
        <v>10498</v>
      </c>
      <c r="J110" s="156" t="s">
        <v>10503</v>
      </c>
      <c r="K110" s="1"/>
    </row>
    <row r="111" spans="1:49">
      <c r="B111" s="154" t="s">
        <v>10431</v>
      </c>
      <c r="C111" s="154" t="s">
        <v>10486</v>
      </c>
      <c r="D111" s="1"/>
      <c r="E111" s="154" t="s">
        <v>10488</v>
      </c>
      <c r="F111" s="156" t="s">
        <v>10491</v>
      </c>
      <c r="G111" s="154" t="s">
        <v>10457</v>
      </c>
      <c r="H111" s="154" t="s">
        <v>10462</v>
      </c>
      <c r="I111" s="1"/>
      <c r="J111" s="156" t="s">
        <v>10504</v>
      </c>
      <c r="K111" s="1"/>
    </row>
    <row r="112" spans="1:49">
      <c r="B112" s="154" t="s">
        <v>10432</v>
      </c>
      <c r="C112" s="154" t="s">
        <v>10438</v>
      </c>
      <c r="D112" s="1"/>
      <c r="E112" s="154" t="s">
        <v>10318</v>
      </c>
      <c r="F112" s="156" t="s">
        <v>10453</v>
      </c>
      <c r="G112" s="154" t="s">
        <v>10458</v>
      </c>
      <c r="H112" s="154" t="s">
        <v>10463</v>
      </c>
      <c r="I112" s="1"/>
      <c r="J112" s="156" t="s">
        <v>10505</v>
      </c>
      <c r="K112" s="1"/>
    </row>
    <row r="113" spans="1:11">
      <c r="B113" s="154" t="s">
        <v>10433</v>
      </c>
      <c r="C113" s="154" t="s">
        <v>10439</v>
      </c>
      <c r="D113" s="1"/>
      <c r="E113" s="154" t="s">
        <v>10446</v>
      </c>
      <c r="F113" s="1"/>
      <c r="G113" s="154" t="s">
        <v>10459</v>
      </c>
      <c r="H113" s="154" t="s">
        <v>10464</v>
      </c>
      <c r="I113" s="1"/>
      <c r="J113" s="156" t="s">
        <v>10506</v>
      </c>
      <c r="K113" s="1"/>
    </row>
    <row r="114" spans="1:11">
      <c r="B114" s="156" t="s">
        <v>47</v>
      </c>
      <c r="C114" s="154" t="s">
        <v>53</v>
      </c>
      <c r="D114" s="1"/>
      <c r="E114" s="154" t="s">
        <v>10489</v>
      </c>
      <c r="F114" s="1"/>
      <c r="G114" s="154" t="s">
        <v>67</v>
      </c>
      <c r="H114" s="154" t="s">
        <v>73</v>
      </c>
      <c r="I114" s="1"/>
      <c r="J114" s="154" t="s">
        <v>10507</v>
      </c>
      <c r="K114" s="1"/>
    </row>
    <row r="115" spans="1:11">
      <c r="B115" s="1" t="s">
        <v>10434</v>
      </c>
      <c r="C115" s="1" t="s">
        <v>10440</v>
      </c>
      <c r="D115" s="1"/>
      <c r="E115" s="1" t="s">
        <v>10447</v>
      </c>
      <c r="F115" s="1"/>
      <c r="G115" s="1" t="s">
        <v>10460</v>
      </c>
      <c r="H115" s="1" t="s">
        <v>10495</v>
      </c>
      <c r="I115" s="1"/>
      <c r="J115" s="1" t="s">
        <v>10508</v>
      </c>
      <c r="K115" s="1"/>
    </row>
    <row r="116" spans="1:11">
      <c r="B116" s="1"/>
      <c r="C116" s="1" t="s">
        <v>10441</v>
      </c>
      <c r="D116" s="1"/>
      <c r="E116" s="1" t="s">
        <v>10319</v>
      </c>
      <c r="F116" s="1"/>
      <c r="G116" s="1" t="s">
        <v>10461</v>
      </c>
      <c r="H116" s="1" t="s">
        <v>10496</v>
      </c>
      <c r="I116" s="1"/>
      <c r="J116" s="1" t="s">
        <v>10509</v>
      </c>
      <c r="K116" s="1"/>
    </row>
    <row r="117" spans="1:11">
      <c r="B117" s="1"/>
      <c r="C117" s="1" t="s">
        <v>10442</v>
      </c>
      <c r="D117" s="1"/>
      <c r="E117" s="1" t="s">
        <v>10448</v>
      </c>
      <c r="F117" s="1"/>
      <c r="G117" s="1"/>
      <c r="H117" s="1" t="s">
        <v>10497</v>
      </c>
      <c r="I117" s="1"/>
      <c r="J117" s="1"/>
      <c r="K117" s="1"/>
    </row>
    <row r="118" spans="1:11">
      <c r="B118" s="1"/>
      <c r="C118" s="1"/>
      <c r="D118" s="1"/>
      <c r="E118" s="1"/>
      <c r="F118" s="1"/>
      <c r="G118" s="1"/>
      <c r="H118" s="1" t="s">
        <v>75</v>
      </c>
      <c r="I118" s="1"/>
      <c r="J118" s="1"/>
      <c r="K118" s="1"/>
    </row>
    <row r="119" spans="1:11">
      <c r="B119" s="1"/>
      <c r="C119" s="1"/>
      <c r="D119" s="1"/>
      <c r="E119" s="1"/>
      <c r="F119" s="1"/>
      <c r="G119" s="1"/>
      <c r="H119" s="380" t="s">
        <v>10465</v>
      </c>
      <c r="I119" s="1"/>
      <c r="J119" s="1"/>
      <c r="K119" s="1"/>
    </row>
    <row r="121" spans="1:11">
      <c r="A121" s="2" t="s">
        <v>122</v>
      </c>
      <c r="B121" s="1" t="s">
        <v>9</v>
      </c>
      <c r="C121" s="1" t="s">
        <v>88</v>
      </c>
    </row>
    <row r="123" spans="1:11">
      <c r="A123" s="2" t="s">
        <v>12</v>
      </c>
      <c r="B123" s="1" t="s">
        <v>123</v>
      </c>
      <c r="C123" s="1" t="s">
        <v>124</v>
      </c>
      <c r="D123" s="1" t="s">
        <v>125</v>
      </c>
      <c r="E123" s="1" t="s">
        <v>126</v>
      </c>
      <c r="F123" s="1" t="s">
        <v>127</v>
      </c>
      <c r="G123" s="1" t="s">
        <v>128</v>
      </c>
      <c r="H123" s="1" t="s">
        <v>13</v>
      </c>
      <c r="I123" s="1" t="s">
        <v>116</v>
      </c>
    </row>
    <row r="125" spans="1:11">
      <c r="A125" s="2" t="s">
        <v>3088</v>
      </c>
      <c r="B125" s="1" t="s">
        <v>3021</v>
      </c>
      <c r="C125" s="1" t="s">
        <v>3020</v>
      </c>
      <c r="D125" s="1" t="s">
        <v>116</v>
      </c>
    </row>
    <row r="127" spans="1:11">
      <c r="A127" s="2" t="s">
        <v>3087</v>
      </c>
      <c r="B127" s="1" t="s">
        <v>3021</v>
      </c>
      <c r="C127" s="1" t="s">
        <v>3020</v>
      </c>
      <c r="D127" s="1" t="s">
        <v>116</v>
      </c>
    </row>
    <row r="129" spans="1:47">
      <c r="A129" s="2" t="s">
        <v>3086</v>
      </c>
      <c r="B129" s="1">
        <v>0</v>
      </c>
      <c r="C129" s="1">
        <v>1</v>
      </c>
      <c r="D129" s="1">
        <v>2</v>
      </c>
      <c r="E129" s="1">
        <v>3</v>
      </c>
      <c r="F129" s="1">
        <v>4</v>
      </c>
      <c r="G129" s="1" t="s">
        <v>116</v>
      </c>
    </row>
    <row r="131" spans="1:47">
      <c r="A131" s="2" t="s">
        <v>3085</v>
      </c>
      <c r="B131" s="1" t="s">
        <v>3021</v>
      </c>
      <c r="C131" s="1" t="s">
        <v>3020</v>
      </c>
      <c r="D131" s="1" t="s">
        <v>116</v>
      </c>
    </row>
    <row r="133" spans="1:47">
      <c r="A133" s="2" t="s">
        <v>3084</v>
      </c>
      <c r="B133" s="1" t="s">
        <v>42</v>
      </c>
      <c r="C133" s="1" t="s">
        <v>43</v>
      </c>
      <c r="D133" s="1" t="s">
        <v>44</v>
      </c>
      <c r="E133" s="1" t="s">
        <v>45</v>
      </c>
      <c r="F133" s="1" t="s">
        <v>46</v>
      </c>
      <c r="G133" s="1" t="s">
        <v>47</v>
      </c>
      <c r="H133" s="1" t="s">
        <v>48</v>
      </c>
      <c r="I133" s="1" t="s">
        <v>49</v>
      </c>
      <c r="J133" s="1" t="s">
        <v>50</v>
      </c>
      <c r="K133" s="1" t="s">
        <v>51</v>
      </c>
      <c r="L133" s="1" t="s">
        <v>52</v>
      </c>
      <c r="M133" s="1" t="s">
        <v>53</v>
      </c>
      <c r="N133" s="1" t="s">
        <v>54</v>
      </c>
      <c r="O133" s="1" t="s">
        <v>55</v>
      </c>
      <c r="P133" s="1" t="s">
        <v>56</v>
      </c>
      <c r="Q133" s="1" t="s">
        <v>57</v>
      </c>
      <c r="R133" s="1" t="s">
        <v>58</v>
      </c>
      <c r="S133" s="1" t="s">
        <v>59</v>
      </c>
      <c r="T133" s="1" t="s">
        <v>60</v>
      </c>
      <c r="U133" s="1" t="s">
        <v>61</v>
      </c>
      <c r="V133" s="1" t="s">
        <v>62</v>
      </c>
      <c r="W133" s="1" t="s">
        <v>63</v>
      </c>
      <c r="X133" s="1" t="s">
        <v>64</v>
      </c>
      <c r="Y133" s="1" t="s">
        <v>65</v>
      </c>
      <c r="Z133" s="1" t="s">
        <v>66</v>
      </c>
      <c r="AA133" s="1" t="s">
        <v>67</v>
      </c>
      <c r="AB133" s="1" t="s">
        <v>68</v>
      </c>
      <c r="AC133" s="1" t="s">
        <v>69</v>
      </c>
      <c r="AD133" s="1" t="s">
        <v>70</v>
      </c>
      <c r="AE133" s="1" t="s">
        <v>71</v>
      </c>
      <c r="AF133" s="1" t="s">
        <v>72</v>
      </c>
      <c r="AG133" s="1" t="s">
        <v>73</v>
      </c>
      <c r="AH133" s="1" t="s">
        <v>74</v>
      </c>
      <c r="AI133" s="1" t="s">
        <v>75</v>
      </c>
      <c r="AJ133" s="1" t="s">
        <v>76</v>
      </c>
      <c r="AK133" s="1" t="s">
        <v>77</v>
      </c>
      <c r="AL133" s="1" t="s">
        <v>78</v>
      </c>
      <c r="AM133" s="1" t="s">
        <v>79</v>
      </c>
      <c r="AN133" s="1" t="s">
        <v>80</v>
      </c>
      <c r="AO133" s="1" t="s">
        <v>81</v>
      </c>
      <c r="AP133" s="1" t="s">
        <v>82</v>
      </c>
      <c r="AQ133" s="1" t="s">
        <v>83</v>
      </c>
      <c r="AR133" s="1" t="s">
        <v>84</v>
      </c>
      <c r="AS133" s="1" t="s">
        <v>85</v>
      </c>
      <c r="AT133" s="1" t="s">
        <v>86</v>
      </c>
      <c r="AU133" s="1" t="s">
        <v>13</v>
      </c>
    </row>
    <row r="135" spans="1:47">
      <c r="A135" s="2" t="s">
        <v>3082</v>
      </c>
      <c r="B135" s="1" t="s">
        <v>3081</v>
      </c>
      <c r="C135" s="1" t="s">
        <v>3080</v>
      </c>
      <c r="D135" s="1" t="s">
        <v>116</v>
      </c>
    </row>
    <row r="137" spans="1:47">
      <c r="A137" s="2" t="s">
        <v>3083</v>
      </c>
      <c r="B137" s="1" t="s">
        <v>3021</v>
      </c>
      <c r="C137" s="1" t="s">
        <v>3020</v>
      </c>
      <c r="D137" s="1" t="s">
        <v>116</v>
      </c>
    </row>
    <row r="139" spans="1:47">
      <c r="A139" s="2" t="s">
        <v>3082</v>
      </c>
      <c r="B139" s="1" t="s">
        <v>3081</v>
      </c>
      <c r="C139" s="1" t="s">
        <v>3080</v>
      </c>
      <c r="D139" s="1" t="s">
        <v>116</v>
      </c>
    </row>
    <row r="141" spans="1:47">
      <c r="A141" s="2" t="s">
        <v>3079</v>
      </c>
      <c r="B141" s="1" t="s">
        <v>3021</v>
      </c>
      <c r="C141" s="1" t="s">
        <v>3020</v>
      </c>
      <c r="D141" s="1" t="s">
        <v>116</v>
      </c>
    </row>
    <row r="143" spans="1:47">
      <c r="A143" s="2" t="s">
        <v>3078</v>
      </c>
      <c r="B143" s="1" t="s">
        <v>3077</v>
      </c>
      <c r="C143" s="1" t="s">
        <v>3076</v>
      </c>
      <c r="D143" s="1" t="s">
        <v>3075</v>
      </c>
      <c r="E143" s="1" t="s">
        <v>3074</v>
      </c>
      <c r="F143" s="1" t="s">
        <v>3073</v>
      </c>
      <c r="G143" s="1" t="s">
        <v>3072</v>
      </c>
      <c r="H143" s="1" t="s">
        <v>3071</v>
      </c>
      <c r="I143" s="1" t="s">
        <v>3070</v>
      </c>
      <c r="J143" s="1" t="s">
        <v>3069</v>
      </c>
      <c r="K143" s="1" t="s">
        <v>3068</v>
      </c>
      <c r="L143" s="1" t="s">
        <v>3067</v>
      </c>
      <c r="M143" s="1" t="s">
        <v>3066</v>
      </c>
      <c r="N143" s="1" t="s">
        <v>3065</v>
      </c>
      <c r="O143" s="1" t="s">
        <v>3064</v>
      </c>
      <c r="P143" s="1" t="s">
        <v>3063</v>
      </c>
      <c r="Q143" s="1" t="s">
        <v>3062</v>
      </c>
    </row>
    <row r="145" spans="1:49">
      <c r="A145" s="2" t="s">
        <v>3061</v>
      </c>
      <c r="B145" s="1" t="s">
        <v>42</v>
      </c>
      <c r="C145" s="1" t="s">
        <v>43</v>
      </c>
      <c r="D145" s="1" t="s">
        <v>44</v>
      </c>
      <c r="E145" s="1" t="s">
        <v>45</v>
      </c>
      <c r="F145" s="1" t="s">
        <v>46</v>
      </c>
      <c r="G145" s="1" t="s">
        <v>47</v>
      </c>
      <c r="H145" s="1" t="s">
        <v>48</v>
      </c>
      <c r="I145" s="1" t="s">
        <v>49</v>
      </c>
      <c r="J145" s="1" t="s">
        <v>50</v>
      </c>
      <c r="K145" s="1" t="s">
        <v>51</v>
      </c>
      <c r="L145" s="1" t="s">
        <v>52</v>
      </c>
      <c r="M145" s="1" t="s">
        <v>53</v>
      </c>
      <c r="N145" s="1" t="s">
        <v>54</v>
      </c>
      <c r="O145" s="1" t="s">
        <v>55</v>
      </c>
      <c r="P145" s="1" t="s">
        <v>56</v>
      </c>
      <c r="Q145" s="1" t="s">
        <v>57</v>
      </c>
      <c r="R145" s="1" t="s">
        <v>58</v>
      </c>
      <c r="S145" s="1" t="s">
        <v>59</v>
      </c>
      <c r="T145" s="1" t="s">
        <v>60</v>
      </c>
      <c r="U145" s="1" t="s">
        <v>61</v>
      </c>
      <c r="V145" s="1" t="s">
        <v>62</v>
      </c>
      <c r="W145" s="1" t="s">
        <v>63</v>
      </c>
      <c r="X145" s="1" t="s">
        <v>64</v>
      </c>
      <c r="Y145" s="1" t="s">
        <v>65</v>
      </c>
      <c r="Z145" s="1" t="s">
        <v>66</v>
      </c>
      <c r="AA145" s="1" t="s">
        <v>67</v>
      </c>
      <c r="AB145" s="1" t="s">
        <v>68</v>
      </c>
      <c r="AC145" s="1" t="s">
        <v>69</v>
      </c>
      <c r="AD145" s="1" t="s">
        <v>70</v>
      </c>
      <c r="AE145" s="1" t="s">
        <v>71</v>
      </c>
      <c r="AF145" s="1" t="s">
        <v>72</v>
      </c>
      <c r="AG145" s="1" t="s">
        <v>73</v>
      </c>
      <c r="AH145" s="1" t="s">
        <v>74</v>
      </c>
      <c r="AI145" s="1" t="s">
        <v>75</v>
      </c>
      <c r="AJ145" s="1" t="s">
        <v>76</v>
      </c>
      <c r="AK145" s="1" t="s">
        <v>77</v>
      </c>
      <c r="AL145" s="1" t="s">
        <v>78</v>
      </c>
      <c r="AM145" s="1" t="s">
        <v>79</v>
      </c>
      <c r="AN145" s="1" t="s">
        <v>80</v>
      </c>
      <c r="AO145" s="1" t="s">
        <v>81</v>
      </c>
      <c r="AP145" s="1" t="s">
        <v>82</v>
      </c>
      <c r="AQ145" s="1" t="s">
        <v>83</v>
      </c>
      <c r="AR145" s="1" t="s">
        <v>84</v>
      </c>
      <c r="AS145" s="1" t="s">
        <v>85</v>
      </c>
      <c r="AT145" s="1" t="s">
        <v>86</v>
      </c>
      <c r="AU145" s="1" t="s">
        <v>13</v>
      </c>
    </row>
    <row r="147" spans="1:49">
      <c r="A147" s="2" t="s">
        <v>3060</v>
      </c>
      <c r="B147" s="1" t="s">
        <v>3059</v>
      </c>
      <c r="C147" s="1" t="s">
        <v>3058</v>
      </c>
      <c r="D147" s="1" t="s">
        <v>3057</v>
      </c>
      <c r="E147" s="1" t="s">
        <v>3056</v>
      </c>
      <c r="F147" s="1" t="s">
        <v>3055</v>
      </c>
      <c r="G147" s="1" t="s">
        <v>3054</v>
      </c>
      <c r="H147" s="1" t="s">
        <v>3053</v>
      </c>
      <c r="I147" s="1" t="s">
        <v>3052</v>
      </c>
      <c r="J147" s="1" t="s">
        <v>3051</v>
      </c>
      <c r="K147" s="1" t="s">
        <v>3050</v>
      </c>
      <c r="L147" s="1" t="s">
        <v>116</v>
      </c>
    </row>
    <row r="149" spans="1:49">
      <c r="A149" s="2" t="s">
        <v>3049</v>
      </c>
      <c r="B149" s="1" t="s">
        <v>3021</v>
      </c>
      <c r="C149" s="1" t="s">
        <v>3020</v>
      </c>
      <c r="D149" s="1" t="s">
        <v>116</v>
      </c>
    </row>
    <row r="151" spans="1:49">
      <c r="A151" s="2" t="s">
        <v>3048</v>
      </c>
      <c r="B151" s="1" t="s">
        <v>10315</v>
      </c>
      <c r="C151" s="1" t="s">
        <v>43</v>
      </c>
      <c r="D151" s="1" t="s">
        <v>44</v>
      </c>
      <c r="E151" s="1" t="s">
        <v>45</v>
      </c>
      <c r="F151" s="1" t="s">
        <v>46</v>
      </c>
      <c r="G151" s="1" t="s">
        <v>47</v>
      </c>
      <c r="H151" s="1" t="s">
        <v>48</v>
      </c>
      <c r="I151" s="1" t="s">
        <v>49</v>
      </c>
      <c r="J151" s="1" t="s">
        <v>50</v>
      </c>
      <c r="K151" s="1" t="s">
        <v>51</v>
      </c>
      <c r="L151" s="1" t="s">
        <v>52</v>
      </c>
      <c r="M151" s="1" t="s">
        <v>53</v>
      </c>
      <c r="N151" s="1" t="s">
        <v>10316</v>
      </c>
      <c r="O151" s="1" t="s">
        <v>55</v>
      </c>
      <c r="P151" s="1" t="s">
        <v>56</v>
      </c>
      <c r="Q151" s="1" t="s">
        <v>57</v>
      </c>
      <c r="R151" s="1" t="s">
        <v>10317</v>
      </c>
      <c r="S151" s="1" t="s">
        <v>58</v>
      </c>
      <c r="T151" s="1" t="s">
        <v>10318</v>
      </c>
      <c r="U151" s="1" t="s">
        <v>60</v>
      </c>
      <c r="V151" s="1" t="s">
        <v>10319</v>
      </c>
      <c r="W151" s="1" t="s">
        <v>61</v>
      </c>
      <c r="X151" s="1" t="s">
        <v>62</v>
      </c>
      <c r="Y151" s="1" t="s">
        <v>63</v>
      </c>
      <c r="Z151" s="1" t="s">
        <v>64</v>
      </c>
      <c r="AA151" s="1" t="s">
        <v>65</v>
      </c>
      <c r="AB151" s="1" t="s">
        <v>66</v>
      </c>
      <c r="AC151" s="1" t="s">
        <v>67</v>
      </c>
      <c r="AD151" s="1" t="s">
        <v>68</v>
      </c>
      <c r="AE151" s="1" t="s">
        <v>69</v>
      </c>
      <c r="AF151" s="1" t="s">
        <v>70</v>
      </c>
      <c r="AG151" s="1" t="s">
        <v>71</v>
      </c>
      <c r="AH151" s="1" t="s">
        <v>72</v>
      </c>
      <c r="AI151" s="1" t="s">
        <v>10320</v>
      </c>
      <c r="AJ151" s="1" t="s">
        <v>10321</v>
      </c>
      <c r="AK151" s="1" t="s">
        <v>75</v>
      </c>
      <c r="AL151" s="1" t="s">
        <v>76</v>
      </c>
      <c r="AM151" s="1" t="s">
        <v>78</v>
      </c>
      <c r="AN151" s="1" t="s">
        <v>79</v>
      </c>
      <c r="AO151" s="1" t="s">
        <v>10322</v>
      </c>
      <c r="AP151" s="1" t="s">
        <v>81</v>
      </c>
      <c r="AQ151" s="1" t="s">
        <v>82</v>
      </c>
      <c r="AR151" s="1" t="s">
        <v>10323</v>
      </c>
      <c r="AS151" s="1" t="s">
        <v>10326</v>
      </c>
      <c r="AT151" s="1" t="s">
        <v>10324</v>
      </c>
      <c r="AU151" s="1" t="s">
        <v>10325</v>
      </c>
      <c r="AV151" s="1" t="s">
        <v>86</v>
      </c>
      <c r="AW151" s="1" t="s">
        <v>13</v>
      </c>
    </row>
    <row r="153" spans="1:49">
      <c r="A153" s="391" t="s">
        <v>3047</v>
      </c>
      <c r="B153" s="1" t="s">
        <v>2986</v>
      </c>
      <c r="C153" s="1" t="s">
        <v>2985</v>
      </c>
      <c r="D153" s="1" t="s">
        <v>2984</v>
      </c>
      <c r="E153" s="1" t="s">
        <v>2983</v>
      </c>
    </row>
    <row r="155" spans="1:49">
      <c r="A155" s="2" t="s">
        <v>3046</v>
      </c>
      <c r="B155" s="1" t="s">
        <v>3045</v>
      </c>
      <c r="C155" s="1" t="s">
        <v>3044</v>
      </c>
      <c r="D155" s="1" t="s">
        <v>3043</v>
      </c>
      <c r="E155" s="1" t="s">
        <v>3042</v>
      </c>
      <c r="F155" s="1" t="s">
        <v>3041</v>
      </c>
      <c r="G155" s="1" t="s">
        <v>3040</v>
      </c>
      <c r="H155" s="1" t="s">
        <v>3039</v>
      </c>
      <c r="I155" s="1" t="s">
        <v>13</v>
      </c>
      <c r="J155" s="1" t="s">
        <v>116</v>
      </c>
    </row>
    <row r="157" spans="1:49">
      <c r="A157" s="2" t="s">
        <v>3038</v>
      </c>
      <c r="B157" s="1" t="s">
        <v>3037</v>
      </c>
      <c r="C157" s="1" t="s">
        <v>3036</v>
      </c>
      <c r="D157" s="1" t="s">
        <v>13</v>
      </c>
      <c r="E157" s="1" t="s">
        <v>116</v>
      </c>
    </row>
    <row r="159" spans="1:49">
      <c r="A159" s="2" t="s">
        <v>3035</v>
      </c>
      <c r="B159" s="1" t="s">
        <v>2986</v>
      </c>
      <c r="C159" s="1" t="s">
        <v>2985</v>
      </c>
      <c r="D159" s="1" t="s">
        <v>2984</v>
      </c>
      <c r="E159" s="1" t="s">
        <v>2983</v>
      </c>
    </row>
    <row r="161" spans="1:8">
      <c r="A161" s="2" t="s">
        <v>3034</v>
      </c>
      <c r="B161" s="1" t="s">
        <v>2986</v>
      </c>
      <c r="C161" s="1" t="s">
        <v>2985</v>
      </c>
      <c r="D161" s="1" t="s">
        <v>2984</v>
      </c>
      <c r="E161" s="1" t="s">
        <v>2983</v>
      </c>
    </row>
    <row r="163" spans="1:8">
      <c r="A163" s="2" t="s">
        <v>3033</v>
      </c>
      <c r="B163" s="1" t="s">
        <v>3032</v>
      </c>
      <c r="C163" s="1" t="s">
        <v>3031</v>
      </c>
      <c r="D163" s="1" t="s">
        <v>3030</v>
      </c>
      <c r="E163" s="1" t="s">
        <v>3029</v>
      </c>
      <c r="F163" s="1" t="s">
        <v>3028</v>
      </c>
      <c r="G163" s="1" t="s">
        <v>13</v>
      </c>
      <c r="H163" s="1" t="s">
        <v>116</v>
      </c>
    </row>
    <row r="165" spans="1:8">
      <c r="A165" s="2" t="s">
        <v>3027</v>
      </c>
      <c r="B165" s="1" t="s">
        <v>2986</v>
      </c>
      <c r="C165" s="1" t="s">
        <v>2985</v>
      </c>
      <c r="D165" s="1" t="s">
        <v>2984</v>
      </c>
      <c r="E165" s="1" t="s">
        <v>2983</v>
      </c>
    </row>
    <row r="167" spans="1:8">
      <c r="A167" s="2" t="s">
        <v>2987</v>
      </c>
      <c r="B167" s="1" t="s">
        <v>2986</v>
      </c>
      <c r="C167" s="1" t="s">
        <v>2985</v>
      </c>
      <c r="D167" s="1" t="s">
        <v>2984</v>
      </c>
      <c r="E167" s="1" t="s">
        <v>2983</v>
      </c>
    </row>
    <row r="169" spans="1:8">
      <c r="A169" s="2" t="s">
        <v>3026</v>
      </c>
      <c r="B169" s="1" t="s">
        <v>2986</v>
      </c>
      <c r="C169" s="1" t="s">
        <v>2985</v>
      </c>
      <c r="D169" s="1" t="s">
        <v>2984</v>
      </c>
      <c r="E169" s="1" t="s">
        <v>2983</v>
      </c>
    </row>
    <row r="171" spans="1:8">
      <c r="A171" s="2" t="s">
        <v>3025</v>
      </c>
      <c r="B171" s="1" t="s">
        <v>3024</v>
      </c>
      <c r="C171" s="1" t="s">
        <v>3023</v>
      </c>
      <c r="D171" s="1" t="s">
        <v>13</v>
      </c>
      <c r="E171" s="1" t="s">
        <v>116</v>
      </c>
    </row>
    <row r="173" spans="1:8">
      <c r="A173" s="2" t="s">
        <v>3022</v>
      </c>
      <c r="B173" s="1" t="s">
        <v>3021</v>
      </c>
      <c r="C173" s="1" t="s">
        <v>3020</v>
      </c>
      <c r="D173" s="1" t="s">
        <v>116</v>
      </c>
    </row>
    <row r="175" spans="1:8">
      <c r="A175" s="2" t="s">
        <v>3019</v>
      </c>
      <c r="B175" s="1" t="s">
        <v>2986</v>
      </c>
      <c r="C175" s="1" t="s">
        <v>2997</v>
      </c>
      <c r="D175" s="1" t="s">
        <v>2996</v>
      </c>
      <c r="E175" s="1" t="s">
        <v>2995</v>
      </c>
      <c r="F175" s="1" t="s">
        <v>2984</v>
      </c>
      <c r="G175" s="1" t="s">
        <v>2983</v>
      </c>
    </row>
    <row r="177" spans="1:8">
      <c r="A177" s="2" t="s">
        <v>3018</v>
      </c>
      <c r="B177" s="1" t="s">
        <v>2986</v>
      </c>
      <c r="C177" s="1" t="s">
        <v>3017</v>
      </c>
      <c r="D177" s="1" t="s">
        <v>3008</v>
      </c>
      <c r="E177" s="1" t="s">
        <v>2984</v>
      </c>
      <c r="F177" s="1" t="s">
        <v>2983</v>
      </c>
    </row>
    <row r="179" spans="1:8">
      <c r="A179" s="2" t="s">
        <v>3016</v>
      </c>
      <c r="B179" s="1" t="s">
        <v>2986</v>
      </c>
      <c r="C179" s="1" t="s">
        <v>3008</v>
      </c>
      <c r="D179" s="1" t="s">
        <v>2984</v>
      </c>
      <c r="E179" s="1" t="s">
        <v>2983</v>
      </c>
    </row>
    <row r="181" spans="1:8">
      <c r="A181" s="2" t="s">
        <v>3015</v>
      </c>
      <c r="B181" s="1" t="s">
        <v>2986</v>
      </c>
      <c r="C181" s="1" t="s">
        <v>3008</v>
      </c>
      <c r="D181" s="1" t="s">
        <v>2984</v>
      </c>
      <c r="E181" s="1" t="s">
        <v>2983</v>
      </c>
    </row>
    <row r="183" spans="1:8">
      <c r="A183" s="2" t="s">
        <v>3014</v>
      </c>
      <c r="B183" s="1" t="s">
        <v>2986</v>
      </c>
      <c r="C183" s="1" t="s">
        <v>3008</v>
      </c>
      <c r="D183" s="1" t="s">
        <v>2984</v>
      </c>
      <c r="E183" s="1" t="s">
        <v>2983</v>
      </c>
    </row>
    <row r="185" spans="1:8">
      <c r="A185" s="2" t="s">
        <v>3013</v>
      </c>
      <c r="B185" s="1" t="s">
        <v>2986</v>
      </c>
      <c r="C185" s="1" t="s">
        <v>3008</v>
      </c>
      <c r="D185" s="1" t="s">
        <v>2984</v>
      </c>
      <c r="E185" s="1" t="s">
        <v>2983</v>
      </c>
    </row>
    <row r="187" spans="1:8">
      <c r="A187" s="2" t="s">
        <v>3012</v>
      </c>
      <c r="B187" s="1" t="s">
        <v>2986</v>
      </c>
      <c r="C187" s="1" t="s">
        <v>3008</v>
      </c>
      <c r="D187" s="1" t="s">
        <v>2984</v>
      </c>
      <c r="E187" s="1" t="s">
        <v>2983</v>
      </c>
    </row>
    <row r="189" spans="1:8">
      <c r="A189" s="2" t="s">
        <v>3011</v>
      </c>
      <c r="B189" s="1" t="s">
        <v>3006</v>
      </c>
      <c r="C189" s="1" t="s">
        <v>3005</v>
      </c>
      <c r="D189" s="1" t="s">
        <v>3004</v>
      </c>
      <c r="E189" s="1" t="s">
        <v>3003</v>
      </c>
      <c r="F189" s="1" t="s">
        <v>3002</v>
      </c>
      <c r="G189" s="1" t="s">
        <v>3001</v>
      </c>
      <c r="H189" s="1" t="s">
        <v>116</v>
      </c>
    </row>
    <row r="191" spans="1:8">
      <c r="A191" s="2" t="s">
        <v>3010</v>
      </c>
      <c r="B191" s="1" t="s">
        <v>2999</v>
      </c>
      <c r="C191" s="1" t="s">
        <v>13</v>
      </c>
      <c r="D191" s="1" t="s">
        <v>116</v>
      </c>
    </row>
    <row r="193" spans="1:8">
      <c r="A193" s="2" t="s">
        <v>3009</v>
      </c>
      <c r="B193" s="1" t="s">
        <v>2986</v>
      </c>
      <c r="C193" s="1" t="s">
        <v>3008</v>
      </c>
      <c r="D193" s="1" t="s">
        <v>2984</v>
      </c>
      <c r="E193" s="1" t="s">
        <v>2983</v>
      </c>
    </row>
    <row r="195" spans="1:8">
      <c r="A195" s="2" t="s">
        <v>3007</v>
      </c>
      <c r="B195" s="1" t="s">
        <v>3006</v>
      </c>
      <c r="C195" s="1" t="s">
        <v>3005</v>
      </c>
      <c r="D195" s="1" t="s">
        <v>3004</v>
      </c>
      <c r="E195" s="1" t="s">
        <v>3003</v>
      </c>
      <c r="F195" s="1" t="s">
        <v>3002</v>
      </c>
      <c r="G195" s="1" t="s">
        <v>3001</v>
      </c>
      <c r="H195" s="1" t="s">
        <v>116</v>
      </c>
    </row>
    <row r="197" spans="1:8">
      <c r="A197" s="2" t="s">
        <v>3000</v>
      </c>
      <c r="B197" s="1" t="s">
        <v>2999</v>
      </c>
      <c r="C197" s="1" t="s">
        <v>13</v>
      </c>
      <c r="D197" s="1" t="s">
        <v>116</v>
      </c>
    </row>
    <row r="199" spans="1:8">
      <c r="A199" s="2" t="s">
        <v>2998</v>
      </c>
      <c r="B199" s="1" t="s">
        <v>2986</v>
      </c>
      <c r="C199" s="1" t="s">
        <v>2997</v>
      </c>
      <c r="D199" s="1" t="s">
        <v>2996</v>
      </c>
      <c r="E199" s="1" t="s">
        <v>2995</v>
      </c>
      <c r="F199" s="1" t="s">
        <v>2984</v>
      </c>
      <c r="G199" s="1" t="s">
        <v>2983</v>
      </c>
    </row>
    <row r="201" spans="1:8">
      <c r="A201" s="2" t="s">
        <v>2994</v>
      </c>
      <c r="B201" s="1" t="s">
        <v>2986</v>
      </c>
      <c r="C201" s="1" t="s">
        <v>2985</v>
      </c>
      <c r="D201" s="1" t="s">
        <v>2984</v>
      </c>
      <c r="E201" s="1" t="s">
        <v>2983</v>
      </c>
    </row>
    <row r="203" spans="1:8">
      <c r="A203" s="2" t="s">
        <v>2987</v>
      </c>
      <c r="B203" s="1" t="s">
        <v>2986</v>
      </c>
      <c r="C203" s="1" t="s">
        <v>2985</v>
      </c>
      <c r="D203" s="1" t="s">
        <v>2984</v>
      </c>
      <c r="E203" s="1" t="s">
        <v>2983</v>
      </c>
    </row>
    <row r="205" spans="1:8">
      <c r="A205" s="2" t="s">
        <v>2993</v>
      </c>
      <c r="B205" s="1" t="s">
        <v>2986</v>
      </c>
      <c r="C205" s="1" t="s">
        <v>2985</v>
      </c>
      <c r="D205" s="1" t="s">
        <v>2984</v>
      </c>
      <c r="E205" s="1" t="s">
        <v>2983</v>
      </c>
    </row>
    <row r="207" spans="1:8">
      <c r="A207" s="2" t="s">
        <v>2992</v>
      </c>
      <c r="B207" s="1" t="s">
        <v>2986</v>
      </c>
      <c r="C207" s="1" t="s">
        <v>2985</v>
      </c>
      <c r="D207" s="1" t="s">
        <v>2984</v>
      </c>
      <c r="E207" s="1" t="s">
        <v>2983</v>
      </c>
    </row>
    <row r="209" spans="1:7">
      <c r="A209" s="2" t="s">
        <v>2991</v>
      </c>
      <c r="B209" s="1" t="s">
        <v>2990</v>
      </c>
      <c r="C209" s="1" t="s">
        <v>2989</v>
      </c>
      <c r="D209" s="1" t="s">
        <v>2988</v>
      </c>
      <c r="E209" s="1" t="s">
        <v>2983</v>
      </c>
    </row>
    <row r="211" spans="1:7">
      <c r="A211" s="2" t="s">
        <v>2987</v>
      </c>
      <c r="B211" s="1" t="s">
        <v>2986</v>
      </c>
      <c r="C211" s="1" t="s">
        <v>2985</v>
      </c>
      <c r="D211" s="1" t="s">
        <v>2984</v>
      </c>
      <c r="E211" s="1" t="s">
        <v>2983</v>
      </c>
    </row>
    <row r="213" spans="1:7">
      <c r="A213" s="2" t="s">
        <v>10251</v>
      </c>
      <c r="B213" s="1" t="s">
        <v>10252</v>
      </c>
      <c r="C213" s="1" t="s">
        <v>10253</v>
      </c>
    </row>
    <row r="215" spans="1:7">
      <c r="A215" s="2" t="s">
        <v>2971</v>
      </c>
      <c r="B215" s="1" t="s">
        <v>2970</v>
      </c>
      <c r="C215" s="1" t="s">
        <v>2969</v>
      </c>
      <c r="D215" s="1" t="s">
        <v>2968</v>
      </c>
      <c r="E215" s="1" t="s">
        <v>2967</v>
      </c>
      <c r="F215" s="1" t="s">
        <v>2966</v>
      </c>
      <c r="G215" s="2" t="s">
        <v>116</v>
      </c>
    </row>
    <row r="217" spans="1:7">
      <c r="A217" s="2" t="s">
        <v>2982</v>
      </c>
      <c r="B217" s="1" t="s">
        <v>2981</v>
      </c>
      <c r="C217" s="1" t="s">
        <v>2980</v>
      </c>
      <c r="D217" s="1" t="s">
        <v>2979</v>
      </c>
      <c r="E217" s="1" t="s">
        <v>13</v>
      </c>
    </row>
    <row r="219" spans="1:7">
      <c r="A219" s="2" t="s">
        <v>2965</v>
      </c>
      <c r="B219" s="1" t="s">
        <v>2964</v>
      </c>
      <c r="C219" s="1" t="s">
        <v>2963</v>
      </c>
    </row>
    <row r="221" spans="1:7">
      <c r="A221" s="2" t="s">
        <v>2962</v>
      </c>
      <c r="B221" s="1" t="s">
        <v>2961</v>
      </c>
      <c r="C221" s="1" t="s">
        <v>2960</v>
      </c>
      <c r="D221" s="1" t="s">
        <v>2959</v>
      </c>
    </row>
    <row r="223" spans="1:7">
      <c r="A223" s="2" t="s">
        <v>2946</v>
      </c>
      <c r="B223" s="1" t="s">
        <v>2946</v>
      </c>
      <c r="C223" s="43"/>
    </row>
    <row r="225" spans="1:27">
      <c r="A225" s="2" t="s">
        <v>2945</v>
      </c>
      <c r="B225" s="1" t="s">
        <v>2944</v>
      </c>
      <c r="C225" s="1" t="s">
        <v>2943</v>
      </c>
      <c r="D225" s="1" t="s">
        <v>2942</v>
      </c>
      <c r="E225" s="1" t="s">
        <v>2941</v>
      </c>
      <c r="F225" s="1" t="s">
        <v>2940</v>
      </c>
      <c r="G225" s="1" t="s">
        <v>116</v>
      </c>
    </row>
    <row r="227" spans="1:27">
      <c r="A227" s="2" t="s">
        <v>2939</v>
      </c>
      <c r="B227" s="1" t="s">
        <v>2978</v>
      </c>
      <c r="C227" s="1" t="s">
        <v>2977</v>
      </c>
      <c r="D227" s="1" t="s">
        <v>2976</v>
      </c>
      <c r="E227" s="1" t="s">
        <v>2975</v>
      </c>
      <c r="F227" s="1" t="s">
        <v>2974</v>
      </c>
    </row>
    <row r="229" spans="1:27">
      <c r="A229" s="2" t="s">
        <v>2933</v>
      </c>
      <c r="B229" s="1" t="s">
        <v>2932</v>
      </c>
      <c r="C229" s="1" t="s">
        <v>2931</v>
      </c>
    </row>
    <row r="231" spans="1:27">
      <c r="A231" s="2" t="s">
        <v>2930</v>
      </c>
      <c r="B231" s="155" t="s">
        <v>3351</v>
      </c>
      <c r="C231" s="155" t="s">
        <v>3352</v>
      </c>
      <c r="D231" s="155" t="s">
        <v>4205</v>
      </c>
      <c r="E231" s="155" t="s">
        <v>3389</v>
      </c>
      <c r="F231" s="155" t="s">
        <v>3398</v>
      </c>
      <c r="G231" s="155" t="s">
        <v>3413</v>
      </c>
      <c r="H231" s="155" t="s">
        <v>3440</v>
      </c>
      <c r="I231" s="155" t="s">
        <v>3563</v>
      </c>
      <c r="J231" s="155" t="s">
        <v>3589</v>
      </c>
      <c r="K231" s="155" t="s">
        <v>3608</v>
      </c>
      <c r="L231" s="155" t="s">
        <v>3615</v>
      </c>
      <c r="M231" s="155" t="s">
        <v>4206</v>
      </c>
      <c r="N231" s="155" t="s">
        <v>3784</v>
      </c>
      <c r="O231" s="155" t="s">
        <v>3827</v>
      </c>
      <c r="P231" s="155" t="s">
        <v>3854</v>
      </c>
      <c r="Q231" s="155" t="s">
        <v>4207</v>
      </c>
      <c r="R231" s="155" t="s">
        <v>3907</v>
      </c>
      <c r="S231" s="155" t="s">
        <v>4208</v>
      </c>
      <c r="T231" s="155" t="s">
        <v>3981</v>
      </c>
      <c r="U231" s="155" t="s">
        <v>4003</v>
      </c>
      <c r="V231" s="155" t="s">
        <v>4209</v>
      </c>
      <c r="W231" s="155" t="s">
        <v>4210</v>
      </c>
      <c r="X231" s="155" t="s">
        <v>4211</v>
      </c>
      <c r="Y231" s="155" t="s">
        <v>4180</v>
      </c>
      <c r="Z231" s="155" t="s">
        <v>4182</v>
      </c>
      <c r="AA231" s="155" t="s">
        <v>4184</v>
      </c>
    </row>
    <row r="232" spans="1:27">
      <c r="B232" s="154" t="s">
        <v>2929</v>
      </c>
      <c r="C232" s="154" t="s">
        <v>3353</v>
      </c>
      <c r="D232" s="156" t="s">
        <v>3388</v>
      </c>
      <c r="E232" s="154" t="s">
        <v>3390</v>
      </c>
      <c r="F232" s="154" t="s">
        <v>3399</v>
      </c>
      <c r="G232" s="154" t="s">
        <v>3414</v>
      </c>
      <c r="H232" s="154" t="s">
        <v>3441</v>
      </c>
      <c r="I232" s="154" t="s">
        <v>3564</v>
      </c>
      <c r="J232" s="154" t="s">
        <v>3590</v>
      </c>
      <c r="K232" s="154" t="s">
        <v>3609</v>
      </c>
      <c r="L232" s="154" t="s">
        <v>3616</v>
      </c>
      <c r="M232" s="154" t="s">
        <v>3705</v>
      </c>
      <c r="N232" s="154" t="s">
        <v>3785</v>
      </c>
      <c r="O232" s="154" t="s">
        <v>3828</v>
      </c>
      <c r="P232" s="154" t="s">
        <v>3855</v>
      </c>
      <c r="Q232" s="154" t="s">
        <v>3900</v>
      </c>
      <c r="R232" s="154" t="s">
        <v>3908</v>
      </c>
      <c r="S232" s="154" t="s">
        <v>3977</v>
      </c>
      <c r="T232" s="154" t="s">
        <v>3982</v>
      </c>
      <c r="U232" s="154" t="s">
        <v>4004</v>
      </c>
      <c r="V232" s="154" t="s">
        <v>4028</v>
      </c>
      <c r="W232" s="154" t="s">
        <v>4078</v>
      </c>
      <c r="X232" s="154" t="s">
        <v>4141</v>
      </c>
      <c r="Y232" s="156" t="s">
        <v>4181</v>
      </c>
      <c r="Z232" s="156" t="s">
        <v>4183</v>
      </c>
      <c r="AA232" s="154" t="s">
        <v>4185</v>
      </c>
    </row>
    <row r="233" spans="1:27">
      <c r="B233" s="154" t="s">
        <v>2928</v>
      </c>
      <c r="C233" s="154" t="s">
        <v>3354</v>
      </c>
      <c r="D233" s="1"/>
      <c r="E233" s="154" t="s">
        <v>3391</v>
      </c>
      <c r="F233" s="154" t="s">
        <v>3400</v>
      </c>
      <c r="G233" s="154" t="s">
        <v>3415</v>
      </c>
      <c r="H233" s="154" t="s">
        <v>3442</v>
      </c>
      <c r="I233" s="154" t="s">
        <v>3565</v>
      </c>
      <c r="J233" s="154" t="s">
        <v>3591</v>
      </c>
      <c r="K233" s="154" t="s">
        <v>3610</v>
      </c>
      <c r="L233" s="154" t="s">
        <v>3617</v>
      </c>
      <c r="M233" s="154" t="s">
        <v>3706</v>
      </c>
      <c r="N233" s="154" t="s">
        <v>3786</v>
      </c>
      <c r="O233" s="154" t="s">
        <v>3829</v>
      </c>
      <c r="P233" s="154" t="s">
        <v>3856</v>
      </c>
      <c r="Q233" s="154" t="s">
        <v>3901</v>
      </c>
      <c r="R233" s="154" t="s">
        <v>3909</v>
      </c>
      <c r="S233" s="154" t="s">
        <v>3978</v>
      </c>
      <c r="T233" s="154" t="s">
        <v>3983</v>
      </c>
      <c r="U233" s="154" t="s">
        <v>4005</v>
      </c>
      <c r="V233" s="154" t="s">
        <v>4029</v>
      </c>
      <c r="W233" s="154" t="s">
        <v>4079</v>
      </c>
      <c r="X233" s="154" t="s">
        <v>4142</v>
      </c>
      <c r="Y233" s="1"/>
      <c r="Z233" s="1"/>
      <c r="AA233" s="154" t="s">
        <v>4186</v>
      </c>
    </row>
    <row r="234" spans="1:27">
      <c r="B234" s="154" t="s">
        <v>2927</v>
      </c>
      <c r="C234" s="154" t="s">
        <v>3355</v>
      </c>
      <c r="D234" s="1"/>
      <c r="E234" s="154" t="s">
        <v>3392</v>
      </c>
      <c r="F234" s="154" t="s">
        <v>3401</v>
      </c>
      <c r="G234" s="154" t="s">
        <v>3416</v>
      </c>
      <c r="H234" s="154" t="s">
        <v>3443</v>
      </c>
      <c r="I234" s="154" t="s">
        <v>3566</v>
      </c>
      <c r="J234" s="154" t="s">
        <v>3592</v>
      </c>
      <c r="K234" s="154" t="s">
        <v>3611</v>
      </c>
      <c r="L234" s="154" t="s">
        <v>3618</v>
      </c>
      <c r="M234" s="154" t="s">
        <v>3707</v>
      </c>
      <c r="N234" s="154" t="s">
        <v>3787</v>
      </c>
      <c r="O234" s="154" t="s">
        <v>3830</v>
      </c>
      <c r="P234" s="154" t="s">
        <v>3857</v>
      </c>
      <c r="Q234" s="154" t="s">
        <v>3902</v>
      </c>
      <c r="R234" s="154" t="s">
        <v>3910</v>
      </c>
      <c r="S234" s="154" t="s">
        <v>3979</v>
      </c>
      <c r="T234" s="154" t="s">
        <v>3984</v>
      </c>
      <c r="U234" s="154" t="s">
        <v>4006</v>
      </c>
      <c r="V234" s="154" t="s">
        <v>4030</v>
      </c>
      <c r="W234" s="154" t="s">
        <v>4080</v>
      </c>
      <c r="X234" s="154" t="s">
        <v>4143</v>
      </c>
      <c r="Y234" s="1"/>
      <c r="Z234" s="1"/>
      <c r="AA234" s="154" t="s">
        <v>4187</v>
      </c>
    </row>
    <row r="235" spans="1:27">
      <c r="B235" s="154" t="s">
        <v>2926</v>
      </c>
      <c r="C235" s="154" t="s">
        <v>3356</v>
      </c>
      <c r="D235" s="1"/>
      <c r="E235" s="154" t="s">
        <v>3393</v>
      </c>
      <c r="F235" s="154" t="s">
        <v>3402</v>
      </c>
      <c r="G235" s="154" t="s">
        <v>3417</v>
      </c>
      <c r="H235" s="154" t="s">
        <v>3444</v>
      </c>
      <c r="I235" s="154" t="s">
        <v>3567</v>
      </c>
      <c r="J235" s="154" t="s">
        <v>3593</v>
      </c>
      <c r="K235" s="154" t="s">
        <v>3612</v>
      </c>
      <c r="L235" s="154" t="s">
        <v>3619</v>
      </c>
      <c r="M235" s="154" t="s">
        <v>3708</v>
      </c>
      <c r="N235" s="154" t="s">
        <v>3788</v>
      </c>
      <c r="O235" s="154" t="s">
        <v>3831</v>
      </c>
      <c r="P235" s="154" t="s">
        <v>3858</v>
      </c>
      <c r="Q235" s="154" t="s">
        <v>3903</v>
      </c>
      <c r="R235" s="154" t="s">
        <v>3911</v>
      </c>
      <c r="S235" s="156" t="s">
        <v>3980</v>
      </c>
      <c r="T235" s="154" t="s">
        <v>3985</v>
      </c>
      <c r="U235" s="154" t="s">
        <v>4007</v>
      </c>
      <c r="V235" s="154" t="s">
        <v>4031</v>
      </c>
      <c r="W235" s="154" t="s">
        <v>4081</v>
      </c>
      <c r="X235" s="154" t="s">
        <v>4144</v>
      </c>
      <c r="Y235" s="1"/>
      <c r="Z235" s="1"/>
      <c r="AA235" s="154" t="s">
        <v>4188</v>
      </c>
    </row>
    <row r="236" spans="1:27">
      <c r="B236" s="154" t="s">
        <v>2925</v>
      </c>
      <c r="C236" s="154" t="s">
        <v>3357</v>
      </c>
      <c r="D236" s="1"/>
      <c r="E236" s="154" t="s">
        <v>3394</v>
      </c>
      <c r="F236" s="154" t="s">
        <v>3403</v>
      </c>
      <c r="G236" s="154" t="s">
        <v>3418</v>
      </c>
      <c r="H236" s="154" t="s">
        <v>3445</v>
      </c>
      <c r="I236" s="154" t="s">
        <v>3568</v>
      </c>
      <c r="J236" s="154" t="s">
        <v>3594</v>
      </c>
      <c r="K236" s="154" t="s">
        <v>3613</v>
      </c>
      <c r="L236" s="154" t="s">
        <v>3620</v>
      </c>
      <c r="M236" s="154" t="s">
        <v>3709</v>
      </c>
      <c r="N236" s="154" t="s">
        <v>3789</v>
      </c>
      <c r="O236" s="154" t="s">
        <v>3832</v>
      </c>
      <c r="P236" s="154" t="s">
        <v>3859</v>
      </c>
      <c r="Q236" s="154" t="s">
        <v>3904</v>
      </c>
      <c r="R236" s="154" t="s">
        <v>3912</v>
      </c>
      <c r="S236" s="1"/>
      <c r="T236" s="154" t="s">
        <v>3986</v>
      </c>
      <c r="U236" s="154" t="s">
        <v>4008</v>
      </c>
      <c r="V236" s="154" t="s">
        <v>4032</v>
      </c>
      <c r="W236" s="154" t="s">
        <v>4082</v>
      </c>
      <c r="X236" s="154" t="s">
        <v>4145</v>
      </c>
      <c r="Y236" s="1"/>
      <c r="Z236" s="1"/>
      <c r="AA236" s="154" t="s">
        <v>4189</v>
      </c>
    </row>
    <row r="237" spans="1:27">
      <c r="B237" s="154" t="s">
        <v>2924</v>
      </c>
      <c r="C237" s="154" t="s">
        <v>3358</v>
      </c>
      <c r="D237" s="1"/>
      <c r="E237" s="154" t="s">
        <v>3395</v>
      </c>
      <c r="F237" s="154" t="s">
        <v>3404</v>
      </c>
      <c r="G237" s="154" t="s">
        <v>3419</v>
      </c>
      <c r="H237" s="154" t="s">
        <v>3446</v>
      </c>
      <c r="I237" s="154" t="s">
        <v>3569</v>
      </c>
      <c r="J237" s="154" t="s">
        <v>3595</v>
      </c>
      <c r="K237" s="156" t="s">
        <v>3614</v>
      </c>
      <c r="L237" s="154" t="s">
        <v>3621</v>
      </c>
      <c r="M237" s="154" t="s">
        <v>3710</v>
      </c>
      <c r="N237" s="154" t="s">
        <v>3790</v>
      </c>
      <c r="O237" s="154" t="s">
        <v>3833</v>
      </c>
      <c r="P237" s="154" t="s">
        <v>3860</v>
      </c>
      <c r="Q237" s="154" t="s">
        <v>3905</v>
      </c>
      <c r="R237" s="154" t="s">
        <v>3913</v>
      </c>
      <c r="S237" s="1"/>
      <c r="T237" s="154" t="s">
        <v>3987</v>
      </c>
      <c r="U237" s="154" t="s">
        <v>4009</v>
      </c>
      <c r="V237" s="154" t="s">
        <v>4033</v>
      </c>
      <c r="W237" s="154" t="s">
        <v>4083</v>
      </c>
      <c r="X237" s="154" t="s">
        <v>4146</v>
      </c>
      <c r="Y237" s="1"/>
      <c r="Z237" s="1"/>
      <c r="AA237" s="154" t="s">
        <v>4190</v>
      </c>
    </row>
    <row r="238" spans="1:27">
      <c r="B238" s="154" t="s">
        <v>2923</v>
      </c>
      <c r="C238" s="154" t="s">
        <v>3359</v>
      </c>
      <c r="D238" s="1"/>
      <c r="E238" s="154" t="s">
        <v>3396</v>
      </c>
      <c r="F238" s="154" t="s">
        <v>3405</v>
      </c>
      <c r="G238" s="154" t="s">
        <v>3420</v>
      </c>
      <c r="H238" s="154" t="s">
        <v>3447</v>
      </c>
      <c r="I238" s="154" t="s">
        <v>3570</v>
      </c>
      <c r="J238" s="154" t="s">
        <v>3596</v>
      </c>
      <c r="K238" s="1"/>
      <c r="L238" s="154" t="s">
        <v>3622</v>
      </c>
      <c r="M238" s="154" t="s">
        <v>3711</v>
      </c>
      <c r="N238" s="154" t="s">
        <v>3791</v>
      </c>
      <c r="O238" s="154" t="s">
        <v>3834</v>
      </c>
      <c r="P238" s="154" t="s">
        <v>3861</v>
      </c>
      <c r="Q238" s="156" t="s">
        <v>3906</v>
      </c>
      <c r="R238" s="154" t="s">
        <v>3914</v>
      </c>
      <c r="S238" s="1"/>
      <c r="T238" s="154" t="s">
        <v>3988</v>
      </c>
      <c r="U238" s="154" t="s">
        <v>4010</v>
      </c>
      <c r="V238" s="154" t="s">
        <v>4034</v>
      </c>
      <c r="W238" s="154" t="s">
        <v>4084</v>
      </c>
      <c r="X238" s="154" t="s">
        <v>4147</v>
      </c>
      <c r="Y238" s="1"/>
      <c r="Z238" s="1"/>
      <c r="AA238" s="154" t="s">
        <v>4191</v>
      </c>
    </row>
    <row r="239" spans="1:27">
      <c r="B239" s="154" t="s">
        <v>2922</v>
      </c>
      <c r="C239" s="154" t="s">
        <v>3360</v>
      </c>
      <c r="D239" s="1"/>
      <c r="E239" s="156" t="s">
        <v>3397</v>
      </c>
      <c r="F239" s="154" t="s">
        <v>3406</v>
      </c>
      <c r="G239" s="154" t="s">
        <v>3421</v>
      </c>
      <c r="H239" s="154" t="s">
        <v>3448</v>
      </c>
      <c r="I239" s="154" t="s">
        <v>3571</v>
      </c>
      <c r="J239" s="154" t="s">
        <v>3597</v>
      </c>
      <c r="K239" s="1"/>
      <c r="L239" s="154" t="s">
        <v>3623</v>
      </c>
      <c r="M239" s="154" t="s">
        <v>3712</v>
      </c>
      <c r="N239" s="154" t="s">
        <v>3792</v>
      </c>
      <c r="O239" s="154" t="s">
        <v>3835</v>
      </c>
      <c r="P239" s="154" t="s">
        <v>3862</v>
      </c>
      <c r="Q239" s="1"/>
      <c r="R239" s="154" t="s">
        <v>3915</v>
      </c>
      <c r="S239" s="1"/>
      <c r="T239" s="154" t="s">
        <v>3989</v>
      </c>
      <c r="U239" s="154" t="s">
        <v>4011</v>
      </c>
      <c r="V239" s="154" t="s">
        <v>4035</v>
      </c>
      <c r="W239" s="154" t="s">
        <v>4085</v>
      </c>
      <c r="X239" s="154" t="s">
        <v>4148</v>
      </c>
      <c r="Y239" s="1"/>
      <c r="Z239" s="1"/>
      <c r="AA239" s="154" t="s">
        <v>4192</v>
      </c>
    </row>
    <row r="240" spans="1:27">
      <c r="B240" s="154" t="s">
        <v>2921</v>
      </c>
      <c r="C240" s="154" t="s">
        <v>3361</v>
      </c>
      <c r="D240" s="1"/>
      <c r="E240" s="1"/>
      <c r="F240" s="154" t="s">
        <v>3407</v>
      </c>
      <c r="G240" s="154" t="s">
        <v>3422</v>
      </c>
      <c r="H240" s="154" t="s">
        <v>3449</v>
      </c>
      <c r="I240" s="154" t="s">
        <v>3572</v>
      </c>
      <c r="J240" s="154" t="s">
        <v>3598</v>
      </c>
      <c r="K240" s="1"/>
      <c r="L240" s="154" t="s">
        <v>3624</v>
      </c>
      <c r="M240" s="154" t="s">
        <v>3713</v>
      </c>
      <c r="N240" s="154" t="s">
        <v>3793</v>
      </c>
      <c r="O240" s="154" t="s">
        <v>3836</v>
      </c>
      <c r="P240" s="154" t="s">
        <v>3863</v>
      </c>
      <c r="Q240" s="1"/>
      <c r="R240" s="154" t="s">
        <v>3916</v>
      </c>
      <c r="S240" s="1"/>
      <c r="T240" s="154" t="s">
        <v>3990</v>
      </c>
      <c r="U240" s="154" t="s">
        <v>4012</v>
      </c>
      <c r="V240" s="154" t="s">
        <v>4036</v>
      </c>
      <c r="W240" s="154" t="s">
        <v>4086</v>
      </c>
      <c r="X240" s="154" t="s">
        <v>4149</v>
      </c>
      <c r="Y240" s="1"/>
      <c r="Z240" s="1"/>
      <c r="AA240" s="154" t="s">
        <v>4193</v>
      </c>
    </row>
    <row r="241" spans="2:27">
      <c r="B241" s="154" t="s">
        <v>2920</v>
      </c>
      <c r="C241" s="154" t="s">
        <v>3362</v>
      </c>
      <c r="D241" s="1"/>
      <c r="E241" s="1"/>
      <c r="F241" s="154" t="s">
        <v>3408</v>
      </c>
      <c r="G241" s="154" t="s">
        <v>3423</v>
      </c>
      <c r="H241" s="154" t="s">
        <v>3450</v>
      </c>
      <c r="I241" s="154" t="s">
        <v>3573</v>
      </c>
      <c r="J241" s="154" t="s">
        <v>3599</v>
      </c>
      <c r="K241" s="1"/>
      <c r="L241" s="154" t="s">
        <v>3625</v>
      </c>
      <c r="M241" s="154" t="s">
        <v>3714</v>
      </c>
      <c r="N241" s="154" t="s">
        <v>3794</v>
      </c>
      <c r="O241" s="154" t="s">
        <v>3837</v>
      </c>
      <c r="P241" s="154" t="s">
        <v>3864</v>
      </c>
      <c r="Q241" s="1"/>
      <c r="R241" s="154" t="s">
        <v>3917</v>
      </c>
      <c r="S241" s="1"/>
      <c r="T241" s="154" t="s">
        <v>3991</v>
      </c>
      <c r="U241" s="154" t="s">
        <v>4013</v>
      </c>
      <c r="V241" s="154" t="s">
        <v>4037</v>
      </c>
      <c r="W241" s="154" t="s">
        <v>4087</v>
      </c>
      <c r="X241" s="154" t="s">
        <v>4150</v>
      </c>
      <c r="Y241" s="1"/>
      <c r="Z241" s="1"/>
      <c r="AA241" s="154" t="s">
        <v>4194</v>
      </c>
    </row>
    <row r="242" spans="2:27">
      <c r="B242" s="154" t="s">
        <v>2919</v>
      </c>
      <c r="C242" s="154" t="s">
        <v>3363</v>
      </c>
      <c r="D242" s="1"/>
      <c r="E242" s="1"/>
      <c r="F242" s="154" t="s">
        <v>3409</v>
      </c>
      <c r="G242" s="154" t="s">
        <v>3424</v>
      </c>
      <c r="H242" s="154" t="s">
        <v>3451</v>
      </c>
      <c r="I242" s="154" t="s">
        <v>3574</v>
      </c>
      <c r="J242" s="154" t="s">
        <v>3600</v>
      </c>
      <c r="K242" s="1"/>
      <c r="L242" s="154" t="s">
        <v>3626</v>
      </c>
      <c r="M242" s="154" t="s">
        <v>3715</v>
      </c>
      <c r="N242" s="154" t="s">
        <v>3795</v>
      </c>
      <c r="O242" s="154" t="s">
        <v>3838</v>
      </c>
      <c r="P242" s="154" t="s">
        <v>3865</v>
      </c>
      <c r="Q242" s="1"/>
      <c r="R242" s="154" t="s">
        <v>3918</v>
      </c>
      <c r="S242" s="1"/>
      <c r="T242" s="154" t="s">
        <v>3992</v>
      </c>
      <c r="U242" s="154" t="s">
        <v>4014</v>
      </c>
      <c r="V242" s="154" t="s">
        <v>4038</v>
      </c>
      <c r="W242" s="154" t="s">
        <v>4088</v>
      </c>
      <c r="X242" s="154" t="s">
        <v>4151</v>
      </c>
      <c r="Y242" s="1"/>
      <c r="Z242" s="1"/>
      <c r="AA242" s="154" t="s">
        <v>4195</v>
      </c>
    </row>
    <row r="243" spans="2:27">
      <c r="B243" s="156" t="s">
        <v>2918</v>
      </c>
      <c r="C243" s="154" t="s">
        <v>3364</v>
      </c>
      <c r="D243" s="1"/>
      <c r="E243" s="1"/>
      <c r="F243" s="154" t="s">
        <v>3410</v>
      </c>
      <c r="G243" s="154" t="s">
        <v>3425</v>
      </c>
      <c r="H243" s="154" t="s">
        <v>3452</v>
      </c>
      <c r="I243" s="154" t="s">
        <v>3575</v>
      </c>
      <c r="J243" s="154" t="s">
        <v>3601</v>
      </c>
      <c r="K243" s="1"/>
      <c r="L243" s="154" t="s">
        <v>3627</v>
      </c>
      <c r="M243" s="154" t="s">
        <v>3716</v>
      </c>
      <c r="N243" s="154" t="s">
        <v>3796</v>
      </c>
      <c r="O243" s="154" t="s">
        <v>3839</v>
      </c>
      <c r="P243" s="154" t="s">
        <v>3866</v>
      </c>
      <c r="Q243" s="1"/>
      <c r="R243" s="154" t="s">
        <v>3919</v>
      </c>
      <c r="S243" s="1"/>
      <c r="T243" s="154" t="s">
        <v>3993</v>
      </c>
      <c r="U243" s="154" t="s">
        <v>4015</v>
      </c>
      <c r="V243" s="154" t="s">
        <v>4039</v>
      </c>
      <c r="W243" s="154" t="s">
        <v>4089</v>
      </c>
      <c r="X243" s="154" t="s">
        <v>4152</v>
      </c>
      <c r="Y243" s="1"/>
      <c r="Z243" s="1"/>
      <c r="AA243" s="154" t="s">
        <v>4196</v>
      </c>
    </row>
    <row r="244" spans="2:27">
      <c r="B244" s="154"/>
      <c r="C244" s="154" t="s">
        <v>3365</v>
      </c>
      <c r="D244" s="1"/>
      <c r="E244" s="1"/>
      <c r="F244" s="154" t="s">
        <v>3411</v>
      </c>
      <c r="G244" s="154" t="s">
        <v>3426</v>
      </c>
      <c r="H244" s="154" t="s">
        <v>3453</v>
      </c>
      <c r="I244" s="154" t="s">
        <v>3576</v>
      </c>
      <c r="J244" s="154" t="s">
        <v>3602</v>
      </c>
      <c r="K244" s="1"/>
      <c r="L244" s="154" t="s">
        <v>3628</v>
      </c>
      <c r="M244" s="154" t="s">
        <v>3717</v>
      </c>
      <c r="N244" s="154" t="s">
        <v>3797</v>
      </c>
      <c r="O244" s="154" t="s">
        <v>3840</v>
      </c>
      <c r="P244" s="154" t="s">
        <v>3867</v>
      </c>
      <c r="Q244" s="1"/>
      <c r="R244" s="154" t="s">
        <v>3920</v>
      </c>
      <c r="S244" s="1"/>
      <c r="T244" s="154" t="s">
        <v>3994</v>
      </c>
      <c r="U244" s="154" t="s">
        <v>4016</v>
      </c>
      <c r="V244" s="154" t="s">
        <v>4040</v>
      </c>
      <c r="W244" s="154" t="s">
        <v>4090</v>
      </c>
      <c r="X244" s="154" t="s">
        <v>4153</v>
      </c>
      <c r="Y244" s="1"/>
      <c r="Z244" s="1"/>
      <c r="AA244" s="154" t="s">
        <v>4197</v>
      </c>
    </row>
    <row r="245" spans="2:27">
      <c r="B245" s="154"/>
      <c r="C245" s="154" t="s">
        <v>3366</v>
      </c>
      <c r="D245" s="1"/>
      <c r="E245" s="1"/>
      <c r="F245" s="156" t="s">
        <v>3412</v>
      </c>
      <c r="G245" s="154" t="s">
        <v>3427</v>
      </c>
      <c r="H245" s="154" t="s">
        <v>3454</v>
      </c>
      <c r="I245" s="154" t="s">
        <v>3577</v>
      </c>
      <c r="J245" s="154" t="s">
        <v>3603</v>
      </c>
      <c r="K245" s="1"/>
      <c r="L245" s="154" t="s">
        <v>3629</v>
      </c>
      <c r="M245" s="154" t="s">
        <v>3718</v>
      </c>
      <c r="N245" s="154" t="s">
        <v>3798</v>
      </c>
      <c r="O245" s="154" t="s">
        <v>3841</v>
      </c>
      <c r="P245" s="154" t="s">
        <v>3868</v>
      </c>
      <c r="Q245" s="1"/>
      <c r="R245" s="154" t="s">
        <v>3921</v>
      </c>
      <c r="S245" s="1"/>
      <c r="T245" s="154" t="s">
        <v>3995</v>
      </c>
      <c r="U245" s="154" t="s">
        <v>4017</v>
      </c>
      <c r="V245" s="154" t="s">
        <v>4041</v>
      </c>
      <c r="W245" s="154" t="s">
        <v>4091</v>
      </c>
      <c r="X245" s="154" t="s">
        <v>4154</v>
      </c>
      <c r="Y245" s="1"/>
      <c r="Z245" s="1"/>
      <c r="AA245" s="154" t="s">
        <v>4198</v>
      </c>
    </row>
    <row r="246" spans="2:27">
      <c r="B246" s="154"/>
      <c r="C246" s="154" t="s">
        <v>3367</v>
      </c>
      <c r="D246" s="1"/>
      <c r="E246" s="1"/>
      <c r="F246" s="1"/>
      <c r="G246" s="154" t="s">
        <v>3428</v>
      </c>
      <c r="H246" s="154" t="s">
        <v>3455</v>
      </c>
      <c r="I246" s="154" t="s">
        <v>3578</v>
      </c>
      <c r="J246" s="154" t="s">
        <v>3604</v>
      </c>
      <c r="K246" s="1"/>
      <c r="L246" s="154" t="s">
        <v>3630</v>
      </c>
      <c r="M246" s="154" t="s">
        <v>3719</v>
      </c>
      <c r="N246" s="154" t="s">
        <v>3799</v>
      </c>
      <c r="O246" s="154" t="s">
        <v>3842</v>
      </c>
      <c r="P246" s="154" t="s">
        <v>3869</v>
      </c>
      <c r="Q246" s="1"/>
      <c r="R246" s="154" t="s">
        <v>3922</v>
      </c>
      <c r="S246" s="1"/>
      <c r="T246" s="154" t="s">
        <v>3996</v>
      </c>
      <c r="U246" s="154" t="s">
        <v>4018</v>
      </c>
      <c r="V246" s="154" t="s">
        <v>4042</v>
      </c>
      <c r="W246" s="154" t="s">
        <v>4092</v>
      </c>
      <c r="X246" s="154" t="s">
        <v>4155</v>
      </c>
      <c r="Y246" s="1"/>
      <c r="Z246" s="1"/>
      <c r="AA246" s="154" t="s">
        <v>4199</v>
      </c>
    </row>
    <row r="247" spans="2:27">
      <c r="B247" s="156"/>
      <c r="C247" s="154" t="s">
        <v>3368</v>
      </c>
      <c r="D247" s="1"/>
      <c r="E247" s="1"/>
      <c r="F247" s="1"/>
      <c r="G247" s="154" t="s">
        <v>3429</v>
      </c>
      <c r="H247" s="154" t="s">
        <v>3456</v>
      </c>
      <c r="I247" s="154" t="s">
        <v>3579</v>
      </c>
      <c r="J247" s="154" t="s">
        <v>3605</v>
      </c>
      <c r="K247" s="1"/>
      <c r="L247" s="154" t="s">
        <v>3631</v>
      </c>
      <c r="M247" s="154" t="s">
        <v>3720</v>
      </c>
      <c r="N247" s="154" t="s">
        <v>3800</v>
      </c>
      <c r="O247" s="154" t="s">
        <v>3843</v>
      </c>
      <c r="P247" s="154" t="s">
        <v>3870</v>
      </c>
      <c r="Q247" s="1"/>
      <c r="R247" s="154" t="s">
        <v>3923</v>
      </c>
      <c r="S247" s="1"/>
      <c r="T247" s="154" t="s">
        <v>3997</v>
      </c>
      <c r="U247" s="154" t="s">
        <v>4019</v>
      </c>
      <c r="V247" s="154" t="s">
        <v>4043</v>
      </c>
      <c r="W247" s="154" t="s">
        <v>4093</v>
      </c>
      <c r="X247" s="154" t="s">
        <v>4156</v>
      </c>
      <c r="Y247" s="1"/>
      <c r="Z247" s="1"/>
      <c r="AA247" s="154" t="s">
        <v>4200</v>
      </c>
    </row>
    <row r="248" spans="2:27">
      <c r="B248" s="1"/>
      <c r="C248" s="154" t="s">
        <v>3369</v>
      </c>
      <c r="D248" s="1"/>
      <c r="E248" s="1"/>
      <c r="F248" s="1"/>
      <c r="G248" s="154" t="s">
        <v>3430</v>
      </c>
      <c r="H248" s="154" t="s">
        <v>3457</v>
      </c>
      <c r="I248" s="154" t="s">
        <v>3580</v>
      </c>
      <c r="J248" s="154" t="s">
        <v>3606</v>
      </c>
      <c r="K248" s="1"/>
      <c r="L248" s="154" t="s">
        <v>3632</v>
      </c>
      <c r="M248" s="154" t="s">
        <v>3721</v>
      </c>
      <c r="N248" s="154" t="s">
        <v>3801</v>
      </c>
      <c r="O248" s="154" t="s">
        <v>3844</v>
      </c>
      <c r="P248" s="154" t="s">
        <v>3871</v>
      </c>
      <c r="Q248" s="1"/>
      <c r="R248" s="154" t="s">
        <v>3924</v>
      </c>
      <c r="S248" s="1"/>
      <c r="T248" s="154" t="s">
        <v>3998</v>
      </c>
      <c r="U248" s="154" t="s">
        <v>4020</v>
      </c>
      <c r="V248" s="154" t="s">
        <v>4044</v>
      </c>
      <c r="W248" s="154" t="s">
        <v>4094</v>
      </c>
      <c r="X248" s="154" t="s">
        <v>4157</v>
      </c>
      <c r="Y248" s="1"/>
      <c r="Z248" s="1"/>
      <c r="AA248" s="156" t="s">
        <v>4201</v>
      </c>
    </row>
    <row r="249" spans="2:27">
      <c r="B249" s="1"/>
      <c r="C249" s="154" t="s">
        <v>3370</v>
      </c>
      <c r="D249" s="1"/>
      <c r="E249" s="1"/>
      <c r="F249" s="1"/>
      <c r="G249" s="154" t="s">
        <v>3431</v>
      </c>
      <c r="H249" s="154" t="s">
        <v>3458</v>
      </c>
      <c r="I249" s="154" t="s">
        <v>3581</v>
      </c>
      <c r="J249" s="156" t="s">
        <v>3607</v>
      </c>
      <c r="K249" s="1"/>
      <c r="L249" s="154" t="s">
        <v>3633</v>
      </c>
      <c r="M249" s="154" t="s">
        <v>3722</v>
      </c>
      <c r="N249" s="154" t="s">
        <v>3802</v>
      </c>
      <c r="O249" s="154" t="s">
        <v>3845</v>
      </c>
      <c r="P249" s="154" t="s">
        <v>3872</v>
      </c>
      <c r="Q249" s="1"/>
      <c r="R249" s="154" t="s">
        <v>3925</v>
      </c>
      <c r="S249" s="1"/>
      <c r="T249" s="154" t="s">
        <v>3999</v>
      </c>
      <c r="U249" s="154" t="s">
        <v>4021</v>
      </c>
      <c r="V249" s="154" t="s">
        <v>4045</v>
      </c>
      <c r="W249" s="154" t="s">
        <v>4095</v>
      </c>
      <c r="X249" s="154" t="s">
        <v>4158</v>
      </c>
      <c r="Y249" s="1"/>
      <c r="Z249" s="1"/>
      <c r="AA249" s="1"/>
    </row>
    <row r="250" spans="2:27">
      <c r="B250" s="1"/>
      <c r="C250" s="154" t="s">
        <v>3371</v>
      </c>
      <c r="D250" s="1"/>
      <c r="E250" s="1"/>
      <c r="F250" s="1"/>
      <c r="G250" s="154" t="s">
        <v>3432</v>
      </c>
      <c r="H250" s="154" t="s">
        <v>3459</v>
      </c>
      <c r="I250" s="154" t="s">
        <v>3582</v>
      </c>
      <c r="J250" s="1"/>
      <c r="K250" s="1"/>
      <c r="L250" s="154" t="s">
        <v>3634</v>
      </c>
      <c r="M250" s="154" t="s">
        <v>3723</v>
      </c>
      <c r="N250" s="154" t="s">
        <v>3803</v>
      </c>
      <c r="O250" s="154" t="s">
        <v>3846</v>
      </c>
      <c r="P250" s="154" t="s">
        <v>3873</v>
      </c>
      <c r="Q250" s="1"/>
      <c r="R250" s="154" t="s">
        <v>3926</v>
      </c>
      <c r="S250" s="1"/>
      <c r="T250" s="154" t="s">
        <v>4000</v>
      </c>
      <c r="U250" s="154" t="s">
        <v>4022</v>
      </c>
      <c r="V250" s="154" t="s">
        <v>4046</v>
      </c>
      <c r="W250" s="154" t="s">
        <v>4096</v>
      </c>
      <c r="X250" s="154" t="s">
        <v>4159</v>
      </c>
      <c r="Y250" s="1"/>
      <c r="Z250" s="1"/>
      <c r="AA250" s="1"/>
    </row>
    <row r="251" spans="2:27">
      <c r="B251" s="1"/>
      <c r="C251" s="154" t="s">
        <v>3372</v>
      </c>
      <c r="D251" s="1"/>
      <c r="E251" s="1"/>
      <c r="F251" s="1"/>
      <c r="G251" s="154" t="s">
        <v>3433</v>
      </c>
      <c r="H251" s="154" t="s">
        <v>3460</v>
      </c>
      <c r="I251" s="154" t="s">
        <v>3583</v>
      </c>
      <c r="J251" s="1"/>
      <c r="K251" s="1"/>
      <c r="L251" s="154" t="s">
        <v>3635</v>
      </c>
      <c r="M251" s="154" t="s">
        <v>3724</v>
      </c>
      <c r="N251" s="154" t="s">
        <v>3804</v>
      </c>
      <c r="O251" s="154" t="s">
        <v>3847</v>
      </c>
      <c r="P251" s="154" t="s">
        <v>3874</v>
      </c>
      <c r="Q251" s="1"/>
      <c r="R251" s="154" t="s">
        <v>3927</v>
      </c>
      <c r="S251" s="1"/>
      <c r="T251" s="154" t="s">
        <v>4001</v>
      </c>
      <c r="U251" s="154" t="s">
        <v>4023</v>
      </c>
      <c r="V251" s="154" t="s">
        <v>4047</v>
      </c>
      <c r="W251" s="154" t="s">
        <v>4097</v>
      </c>
      <c r="X251" s="154" t="s">
        <v>4160</v>
      </c>
      <c r="Y251" s="1"/>
      <c r="Z251" s="1"/>
      <c r="AA251" s="1"/>
    </row>
    <row r="252" spans="2:27">
      <c r="B252" s="1"/>
      <c r="C252" s="154" t="s">
        <v>3373</v>
      </c>
      <c r="D252" s="1"/>
      <c r="E252" s="1"/>
      <c r="F252" s="1"/>
      <c r="G252" s="154" t="s">
        <v>3434</v>
      </c>
      <c r="H252" s="154" t="s">
        <v>3461</v>
      </c>
      <c r="I252" s="154" t="s">
        <v>3584</v>
      </c>
      <c r="J252" s="1"/>
      <c r="K252" s="1"/>
      <c r="L252" s="154" t="s">
        <v>3636</v>
      </c>
      <c r="M252" s="154" t="s">
        <v>3725</v>
      </c>
      <c r="N252" s="154" t="s">
        <v>3805</v>
      </c>
      <c r="O252" s="154" t="s">
        <v>3848</v>
      </c>
      <c r="P252" s="154" t="s">
        <v>3875</v>
      </c>
      <c r="Q252" s="1"/>
      <c r="R252" s="154" t="s">
        <v>3928</v>
      </c>
      <c r="S252" s="1"/>
      <c r="T252" s="156" t="s">
        <v>4002</v>
      </c>
      <c r="U252" s="154" t="s">
        <v>4024</v>
      </c>
      <c r="V252" s="154" t="s">
        <v>4048</v>
      </c>
      <c r="W252" s="154" t="s">
        <v>4098</v>
      </c>
      <c r="X252" s="154" t="s">
        <v>4161</v>
      </c>
      <c r="Y252" s="1"/>
      <c r="Z252" s="1"/>
      <c r="AA252" s="1"/>
    </row>
    <row r="253" spans="2:27">
      <c r="B253" s="1"/>
      <c r="C253" s="154" t="s">
        <v>3374</v>
      </c>
      <c r="D253" s="1"/>
      <c r="E253" s="1"/>
      <c r="F253" s="1"/>
      <c r="G253" s="154" t="s">
        <v>3435</v>
      </c>
      <c r="H253" s="154" t="s">
        <v>3462</v>
      </c>
      <c r="I253" s="154" t="s">
        <v>3585</v>
      </c>
      <c r="J253" s="1"/>
      <c r="K253" s="1"/>
      <c r="L253" s="154" t="s">
        <v>3637</v>
      </c>
      <c r="M253" s="154" t="s">
        <v>3726</v>
      </c>
      <c r="N253" s="154" t="s">
        <v>3806</v>
      </c>
      <c r="O253" s="154" t="s">
        <v>3849</v>
      </c>
      <c r="P253" s="154" t="s">
        <v>3876</v>
      </c>
      <c r="Q253" s="1"/>
      <c r="R253" s="154" t="s">
        <v>3929</v>
      </c>
      <c r="S253" s="1"/>
      <c r="T253" s="1"/>
      <c r="U253" s="154" t="s">
        <v>4025</v>
      </c>
      <c r="V253" s="154" t="s">
        <v>4049</v>
      </c>
      <c r="W253" s="154" t="s">
        <v>4099</v>
      </c>
      <c r="X253" s="154" t="s">
        <v>4162</v>
      </c>
      <c r="Y253" s="1"/>
      <c r="Z253" s="1"/>
      <c r="AA253" s="1"/>
    </row>
    <row r="254" spans="2:27">
      <c r="B254" s="1"/>
      <c r="C254" s="154" t="s">
        <v>3375</v>
      </c>
      <c r="D254" s="1"/>
      <c r="E254" s="1"/>
      <c r="F254" s="1"/>
      <c r="G254" s="154" t="s">
        <v>3436</v>
      </c>
      <c r="H254" s="154" t="s">
        <v>3463</v>
      </c>
      <c r="I254" s="154" t="s">
        <v>3586</v>
      </c>
      <c r="J254" s="1"/>
      <c r="K254" s="1"/>
      <c r="L254" s="154" t="s">
        <v>3638</v>
      </c>
      <c r="M254" s="154" t="s">
        <v>3727</v>
      </c>
      <c r="N254" s="154" t="s">
        <v>3807</v>
      </c>
      <c r="O254" s="154" t="s">
        <v>3850</v>
      </c>
      <c r="P254" s="154" t="s">
        <v>3877</v>
      </c>
      <c r="Q254" s="1"/>
      <c r="R254" s="154" t="s">
        <v>3930</v>
      </c>
      <c r="S254" s="1"/>
      <c r="T254" s="1"/>
      <c r="U254" s="156" t="s">
        <v>4026</v>
      </c>
      <c r="V254" s="154" t="s">
        <v>4050</v>
      </c>
      <c r="W254" s="154" t="s">
        <v>4100</v>
      </c>
      <c r="X254" s="154" t="s">
        <v>4163</v>
      </c>
      <c r="Y254" s="1"/>
      <c r="Z254" s="1"/>
      <c r="AA254" s="1"/>
    </row>
    <row r="255" spans="2:27">
      <c r="B255" s="1"/>
      <c r="C255" s="154" t="s">
        <v>3376</v>
      </c>
      <c r="D255" s="1"/>
      <c r="E255" s="1"/>
      <c r="F255" s="1"/>
      <c r="G255" s="154" t="s">
        <v>3437</v>
      </c>
      <c r="H255" s="154" t="s">
        <v>3464</v>
      </c>
      <c r="I255" s="154" t="s">
        <v>3587</v>
      </c>
      <c r="J255" s="1"/>
      <c r="K255" s="1"/>
      <c r="L255" s="154" t="s">
        <v>3639</v>
      </c>
      <c r="M255" s="154" t="s">
        <v>3728</v>
      </c>
      <c r="N255" s="154" t="s">
        <v>3808</v>
      </c>
      <c r="O255" s="154" t="s">
        <v>3851</v>
      </c>
      <c r="P255" s="154" t="s">
        <v>3878</v>
      </c>
      <c r="Q255" s="1"/>
      <c r="R255" s="154" t="s">
        <v>3931</v>
      </c>
      <c r="S255" s="1"/>
      <c r="T255" s="1"/>
      <c r="U255" s="1"/>
      <c r="V255" s="154" t="s">
        <v>4051</v>
      </c>
      <c r="W255" s="154" t="s">
        <v>4101</v>
      </c>
      <c r="X255" s="154" t="s">
        <v>4164</v>
      </c>
      <c r="Y255" s="1"/>
      <c r="Z255" s="1"/>
      <c r="AA255" s="1"/>
    </row>
    <row r="256" spans="2:27">
      <c r="B256" s="1"/>
      <c r="C256" s="154" t="s">
        <v>3377</v>
      </c>
      <c r="D256" s="1"/>
      <c r="E256" s="1"/>
      <c r="F256" s="1"/>
      <c r="G256" s="154" t="s">
        <v>3438</v>
      </c>
      <c r="H256" s="154" t="s">
        <v>3465</v>
      </c>
      <c r="I256" s="156" t="s">
        <v>3588</v>
      </c>
      <c r="J256" s="1"/>
      <c r="K256" s="1"/>
      <c r="L256" s="154" t="s">
        <v>3640</v>
      </c>
      <c r="M256" s="154" t="s">
        <v>3729</v>
      </c>
      <c r="N256" s="154" t="s">
        <v>3809</v>
      </c>
      <c r="O256" s="154" t="s">
        <v>3852</v>
      </c>
      <c r="P256" s="154" t="s">
        <v>3879</v>
      </c>
      <c r="Q256" s="1"/>
      <c r="R256" s="154" t="s">
        <v>3932</v>
      </c>
      <c r="S256" s="1"/>
      <c r="T256" s="1"/>
      <c r="U256" s="1"/>
      <c r="V256" s="154" t="s">
        <v>4052</v>
      </c>
      <c r="W256" s="154" t="s">
        <v>4102</v>
      </c>
      <c r="X256" s="154" t="s">
        <v>4165</v>
      </c>
      <c r="Y256" s="1"/>
      <c r="Z256" s="1"/>
      <c r="AA256" s="1"/>
    </row>
    <row r="257" spans="2:27">
      <c r="B257" s="1"/>
      <c r="C257" s="154" t="s">
        <v>3378</v>
      </c>
      <c r="D257" s="1"/>
      <c r="E257" s="1"/>
      <c r="F257" s="1"/>
      <c r="G257" s="156" t="s">
        <v>3439</v>
      </c>
      <c r="H257" s="154" t="s">
        <v>3466</v>
      </c>
      <c r="I257" s="1"/>
      <c r="J257" s="1"/>
      <c r="K257" s="1"/>
      <c r="L257" s="154" t="s">
        <v>3641</v>
      </c>
      <c r="M257" s="154" t="s">
        <v>3730</v>
      </c>
      <c r="N257" s="154" t="s">
        <v>3810</v>
      </c>
      <c r="O257" s="156" t="s">
        <v>3853</v>
      </c>
      <c r="P257" s="154" t="s">
        <v>3880</v>
      </c>
      <c r="Q257" s="1"/>
      <c r="R257" s="154" t="s">
        <v>3933</v>
      </c>
      <c r="S257" s="1"/>
      <c r="T257" s="1"/>
      <c r="U257" s="1"/>
      <c r="V257" s="154" t="s">
        <v>4053</v>
      </c>
      <c r="W257" s="154" t="s">
        <v>4103</v>
      </c>
      <c r="X257" s="154" t="s">
        <v>4166</v>
      </c>
      <c r="Y257" s="1"/>
      <c r="Z257" s="1"/>
      <c r="AA257" s="1"/>
    </row>
    <row r="258" spans="2:27">
      <c r="B258" s="1"/>
      <c r="C258" s="154" t="s">
        <v>3379</v>
      </c>
      <c r="D258" s="1"/>
      <c r="E258" s="1"/>
      <c r="F258" s="1"/>
      <c r="G258" s="1"/>
      <c r="H258" s="154" t="s">
        <v>3467</v>
      </c>
      <c r="I258" s="1"/>
      <c r="J258" s="1"/>
      <c r="K258" s="1"/>
      <c r="L258" s="154" t="s">
        <v>3642</v>
      </c>
      <c r="M258" s="154" t="s">
        <v>3731</v>
      </c>
      <c r="N258" s="154" t="s">
        <v>3811</v>
      </c>
      <c r="O258" s="1"/>
      <c r="P258" s="154" t="s">
        <v>3881</v>
      </c>
      <c r="Q258" s="1"/>
      <c r="R258" s="154" t="s">
        <v>3934</v>
      </c>
      <c r="S258" s="1"/>
      <c r="T258" s="1"/>
      <c r="U258" s="1"/>
      <c r="V258" s="154" t="s">
        <v>4054</v>
      </c>
      <c r="W258" s="154" t="s">
        <v>4104</v>
      </c>
      <c r="X258" s="154" t="s">
        <v>4167</v>
      </c>
      <c r="Y258" s="1"/>
      <c r="Z258" s="1"/>
      <c r="AA258" s="1"/>
    </row>
    <row r="259" spans="2:27">
      <c r="B259" s="1"/>
      <c r="C259" s="154" t="s">
        <v>3380</v>
      </c>
      <c r="D259" s="1"/>
      <c r="E259" s="1"/>
      <c r="F259" s="1"/>
      <c r="G259" s="1"/>
      <c r="H259" s="154" t="s">
        <v>3468</v>
      </c>
      <c r="I259" s="1"/>
      <c r="J259" s="1"/>
      <c r="K259" s="1"/>
      <c r="L259" s="154" t="s">
        <v>3643</v>
      </c>
      <c r="M259" s="154" t="s">
        <v>3732</v>
      </c>
      <c r="N259" s="154" t="s">
        <v>3812</v>
      </c>
      <c r="O259" s="1"/>
      <c r="P259" s="154" t="s">
        <v>3882</v>
      </c>
      <c r="Q259" s="1"/>
      <c r="R259" s="154" t="s">
        <v>3935</v>
      </c>
      <c r="S259" s="1"/>
      <c r="T259" s="1"/>
      <c r="U259" s="1"/>
      <c r="V259" s="154" t="s">
        <v>4055</v>
      </c>
      <c r="W259" s="154" t="s">
        <v>4105</v>
      </c>
      <c r="X259" s="154" t="s">
        <v>4168</v>
      </c>
      <c r="Y259" s="1"/>
      <c r="Z259" s="1"/>
      <c r="AA259" s="1"/>
    </row>
    <row r="260" spans="2:27">
      <c r="B260" s="1"/>
      <c r="C260" s="154" t="s">
        <v>3381</v>
      </c>
      <c r="D260" s="1"/>
      <c r="E260" s="1"/>
      <c r="F260" s="1"/>
      <c r="G260" s="1"/>
      <c r="H260" s="154" t="s">
        <v>3469</v>
      </c>
      <c r="I260" s="1"/>
      <c r="J260" s="1"/>
      <c r="K260" s="1"/>
      <c r="L260" s="154" t="s">
        <v>3644</v>
      </c>
      <c r="M260" s="154" t="s">
        <v>3733</v>
      </c>
      <c r="N260" s="154" t="s">
        <v>3813</v>
      </c>
      <c r="O260" s="1"/>
      <c r="P260" s="154" t="s">
        <v>3883</v>
      </c>
      <c r="Q260" s="1"/>
      <c r="R260" s="154" t="s">
        <v>3936</v>
      </c>
      <c r="S260" s="1"/>
      <c r="T260" s="1"/>
      <c r="U260" s="1"/>
      <c r="V260" s="154" t="s">
        <v>4056</v>
      </c>
      <c r="W260" s="154" t="s">
        <v>4106</v>
      </c>
      <c r="X260" s="154" t="s">
        <v>4169</v>
      </c>
      <c r="Y260" s="1"/>
      <c r="Z260" s="1"/>
      <c r="AA260" s="1"/>
    </row>
    <row r="261" spans="2:27">
      <c r="B261" s="1"/>
      <c r="C261" s="154" t="s">
        <v>3382</v>
      </c>
      <c r="D261" s="1"/>
      <c r="E261" s="1"/>
      <c r="F261" s="1"/>
      <c r="G261" s="1"/>
      <c r="H261" s="154" t="s">
        <v>3470</v>
      </c>
      <c r="I261" s="1"/>
      <c r="J261" s="1"/>
      <c r="K261" s="1"/>
      <c r="L261" s="154" t="s">
        <v>3645</v>
      </c>
      <c r="M261" s="154" t="s">
        <v>3734</v>
      </c>
      <c r="N261" s="154" t="s">
        <v>3814</v>
      </c>
      <c r="O261" s="1"/>
      <c r="P261" s="154" t="s">
        <v>3884</v>
      </c>
      <c r="Q261" s="1"/>
      <c r="R261" s="154" t="s">
        <v>3937</v>
      </c>
      <c r="S261" s="1"/>
      <c r="T261" s="1"/>
      <c r="U261" s="1"/>
      <c r="V261" s="154" t="s">
        <v>4057</v>
      </c>
      <c r="W261" s="154" t="s">
        <v>4107</v>
      </c>
      <c r="X261" s="154" t="s">
        <v>4170</v>
      </c>
      <c r="Y261" s="1"/>
      <c r="Z261" s="1"/>
      <c r="AA261" s="1"/>
    </row>
    <row r="262" spans="2:27">
      <c r="B262" s="1"/>
      <c r="C262" s="154" t="s">
        <v>3383</v>
      </c>
      <c r="D262" s="1"/>
      <c r="E262" s="1"/>
      <c r="F262" s="1"/>
      <c r="G262" s="1"/>
      <c r="H262" s="154" t="s">
        <v>3471</v>
      </c>
      <c r="I262" s="1"/>
      <c r="J262" s="1"/>
      <c r="K262" s="1"/>
      <c r="L262" s="154" t="s">
        <v>3646</v>
      </c>
      <c r="M262" s="154" t="s">
        <v>3735</v>
      </c>
      <c r="N262" s="154" t="s">
        <v>3815</v>
      </c>
      <c r="O262" s="1"/>
      <c r="P262" s="154" t="s">
        <v>3885</v>
      </c>
      <c r="Q262" s="1"/>
      <c r="R262" s="154" t="s">
        <v>3938</v>
      </c>
      <c r="S262" s="1"/>
      <c r="T262" s="1"/>
      <c r="U262" s="1"/>
      <c r="V262" s="154" t="s">
        <v>4058</v>
      </c>
      <c r="W262" s="154" t="s">
        <v>4108</v>
      </c>
      <c r="X262" s="154" t="s">
        <v>4171</v>
      </c>
      <c r="Y262" s="1"/>
      <c r="Z262" s="1"/>
      <c r="AA262" s="1"/>
    </row>
    <row r="263" spans="2:27">
      <c r="B263" s="1"/>
      <c r="C263" s="154" t="s">
        <v>3384</v>
      </c>
      <c r="D263" s="1"/>
      <c r="E263" s="1"/>
      <c r="F263" s="1"/>
      <c r="G263" s="1"/>
      <c r="H263" s="154" t="s">
        <v>3472</v>
      </c>
      <c r="I263" s="1"/>
      <c r="J263" s="1"/>
      <c r="K263" s="1"/>
      <c r="L263" s="154" t="s">
        <v>3647</v>
      </c>
      <c r="M263" s="154" t="s">
        <v>3736</v>
      </c>
      <c r="N263" s="154" t="s">
        <v>3816</v>
      </c>
      <c r="O263" s="1"/>
      <c r="P263" s="154" t="s">
        <v>3886</v>
      </c>
      <c r="Q263" s="1"/>
      <c r="R263" s="154" t="s">
        <v>3939</v>
      </c>
      <c r="S263" s="1"/>
      <c r="T263" s="1"/>
      <c r="U263" s="1"/>
      <c r="V263" s="154" t="s">
        <v>4059</v>
      </c>
      <c r="W263" s="154" t="s">
        <v>4109</v>
      </c>
      <c r="X263" s="154" t="s">
        <v>4172</v>
      </c>
      <c r="Y263" s="1"/>
      <c r="Z263" s="1"/>
      <c r="AA263" s="1"/>
    </row>
    <row r="264" spans="2:27">
      <c r="B264" s="1"/>
      <c r="C264" s="154" t="s">
        <v>3385</v>
      </c>
      <c r="D264" s="1"/>
      <c r="E264" s="1"/>
      <c r="F264" s="1"/>
      <c r="G264" s="1"/>
      <c r="H264" s="154" t="s">
        <v>3473</v>
      </c>
      <c r="I264" s="1"/>
      <c r="J264" s="1"/>
      <c r="K264" s="1"/>
      <c r="L264" s="154" t="s">
        <v>3648</v>
      </c>
      <c r="M264" s="154" t="s">
        <v>3737</v>
      </c>
      <c r="N264" s="154" t="s">
        <v>3817</v>
      </c>
      <c r="O264" s="1"/>
      <c r="P264" s="154" t="s">
        <v>3887</v>
      </c>
      <c r="Q264" s="1"/>
      <c r="R264" s="154" t="s">
        <v>3940</v>
      </c>
      <c r="S264" s="1"/>
      <c r="T264" s="1"/>
      <c r="U264" s="1"/>
      <c r="V264" s="154" t="s">
        <v>4060</v>
      </c>
      <c r="W264" s="154" t="s">
        <v>4110</v>
      </c>
      <c r="X264" s="154" t="s">
        <v>4173</v>
      </c>
      <c r="Y264" s="1"/>
      <c r="Z264" s="1"/>
      <c r="AA264" s="1"/>
    </row>
    <row r="265" spans="2:27">
      <c r="B265" s="1"/>
      <c r="C265" s="156" t="s">
        <v>3386</v>
      </c>
      <c r="D265" s="1"/>
      <c r="E265" s="1"/>
      <c r="F265" s="1"/>
      <c r="G265" s="1"/>
      <c r="H265" s="154" t="s">
        <v>3474</v>
      </c>
      <c r="I265" s="1"/>
      <c r="J265" s="1"/>
      <c r="K265" s="1"/>
      <c r="L265" s="154" t="s">
        <v>3649</v>
      </c>
      <c r="M265" s="154" t="s">
        <v>3738</v>
      </c>
      <c r="N265" s="154" t="s">
        <v>3818</v>
      </c>
      <c r="O265" s="1"/>
      <c r="P265" s="154" t="s">
        <v>3888</v>
      </c>
      <c r="Q265" s="1"/>
      <c r="R265" s="154" t="s">
        <v>3941</v>
      </c>
      <c r="S265" s="1"/>
      <c r="T265" s="1"/>
      <c r="U265" s="1"/>
      <c r="V265" s="154" t="s">
        <v>4061</v>
      </c>
      <c r="W265" s="154" t="s">
        <v>4111</v>
      </c>
      <c r="X265" s="154" t="s">
        <v>4174</v>
      </c>
      <c r="Y265" s="1"/>
      <c r="Z265" s="1"/>
      <c r="AA265" s="1"/>
    </row>
    <row r="266" spans="2:27">
      <c r="B266" s="1"/>
      <c r="C266" s="1"/>
      <c r="D266" s="1"/>
      <c r="E266" s="1"/>
      <c r="F266" s="1"/>
      <c r="G266" s="1"/>
      <c r="H266" s="154" t="s">
        <v>3475</v>
      </c>
      <c r="I266" s="1"/>
      <c r="J266" s="1"/>
      <c r="K266" s="1"/>
      <c r="L266" s="154" t="s">
        <v>3650</v>
      </c>
      <c r="M266" s="154" t="s">
        <v>3739</v>
      </c>
      <c r="N266" s="154" t="s">
        <v>3819</v>
      </c>
      <c r="O266" s="1"/>
      <c r="P266" s="154" t="s">
        <v>3889</v>
      </c>
      <c r="Q266" s="1"/>
      <c r="R266" s="154" t="s">
        <v>3942</v>
      </c>
      <c r="S266" s="1"/>
      <c r="T266" s="1"/>
      <c r="U266" s="1"/>
      <c r="V266" s="154" t="s">
        <v>4062</v>
      </c>
      <c r="W266" s="154" t="s">
        <v>4112</v>
      </c>
      <c r="X266" s="154" t="s">
        <v>4175</v>
      </c>
      <c r="Y266" s="1"/>
      <c r="Z266" s="1"/>
      <c r="AA266" s="1"/>
    </row>
    <row r="267" spans="2:27">
      <c r="B267" s="1"/>
      <c r="C267" s="1"/>
      <c r="D267" s="1"/>
      <c r="E267" s="1"/>
      <c r="F267" s="1"/>
      <c r="G267" s="1"/>
      <c r="H267" s="154" t="s">
        <v>3476</v>
      </c>
      <c r="I267" s="1"/>
      <c r="J267" s="1"/>
      <c r="K267" s="1"/>
      <c r="L267" s="154" t="s">
        <v>3651</v>
      </c>
      <c r="M267" s="154" t="s">
        <v>3740</v>
      </c>
      <c r="N267" s="154" t="s">
        <v>3820</v>
      </c>
      <c r="O267" s="1"/>
      <c r="P267" s="154" t="s">
        <v>3890</v>
      </c>
      <c r="Q267" s="1"/>
      <c r="R267" s="154" t="s">
        <v>3943</v>
      </c>
      <c r="S267" s="1"/>
      <c r="T267" s="1"/>
      <c r="U267" s="1"/>
      <c r="V267" s="154" t="s">
        <v>4063</v>
      </c>
      <c r="W267" s="154" t="s">
        <v>4113</v>
      </c>
      <c r="X267" s="154" t="s">
        <v>4176</v>
      </c>
      <c r="Y267" s="1"/>
      <c r="Z267" s="1"/>
      <c r="AA267" s="1"/>
    </row>
    <row r="268" spans="2:27">
      <c r="B268" s="1"/>
      <c r="C268" s="1"/>
      <c r="D268" s="1"/>
      <c r="E268" s="1"/>
      <c r="F268" s="1"/>
      <c r="G268" s="1"/>
      <c r="H268" s="154" t="s">
        <v>3477</v>
      </c>
      <c r="I268" s="1"/>
      <c r="J268" s="1"/>
      <c r="K268" s="1"/>
      <c r="L268" s="154" t="s">
        <v>3652</v>
      </c>
      <c r="M268" s="154" t="s">
        <v>3741</v>
      </c>
      <c r="N268" s="154" t="s">
        <v>3821</v>
      </c>
      <c r="O268" s="1"/>
      <c r="P268" s="154" t="s">
        <v>3891</v>
      </c>
      <c r="Q268" s="1"/>
      <c r="R268" s="154" t="s">
        <v>3944</v>
      </c>
      <c r="S268" s="1"/>
      <c r="T268" s="1"/>
      <c r="U268" s="1"/>
      <c r="V268" s="154" t="s">
        <v>4064</v>
      </c>
      <c r="W268" s="154" t="s">
        <v>4114</v>
      </c>
      <c r="X268" s="154" t="s">
        <v>4177</v>
      </c>
      <c r="Y268" s="1"/>
      <c r="Z268" s="1"/>
      <c r="AA268" s="1"/>
    </row>
    <row r="269" spans="2:27">
      <c r="B269" s="1"/>
      <c r="C269" s="1"/>
      <c r="D269" s="1"/>
      <c r="E269" s="1"/>
      <c r="F269" s="1"/>
      <c r="G269" s="1"/>
      <c r="H269" s="154" t="s">
        <v>3478</v>
      </c>
      <c r="I269" s="1"/>
      <c r="J269" s="1"/>
      <c r="K269" s="1"/>
      <c r="L269" s="154" t="s">
        <v>3653</v>
      </c>
      <c r="M269" s="154" t="s">
        <v>3742</v>
      </c>
      <c r="N269" s="154" t="s">
        <v>3822</v>
      </c>
      <c r="O269" s="1"/>
      <c r="P269" s="154" t="s">
        <v>3892</v>
      </c>
      <c r="Q269" s="1"/>
      <c r="R269" s="154" t="s">
        <v>3945</v>
      </c>
      <c r="S269" s="1"/>
      <c r="T269" s="1"/>
      <c r="U269" s="1"/>
      <c r="V269" s="154" t="s">
        <v>4065</v>
      </c>
      <c r="W269" s="154" t="s">
        <v>4115</v>
      </c>
      <c r="X269" s="154" t="s">
        <v>4178</v>
      </c>
      <c r="Y269" s="1"/>
      <c r="Z269" s="1"/>
      <c r="AA269" s="1"/>
    </row>
    <row r="270" spans="2:27">
      <c r="B270" s="1"/>
      <c r="C270" s="1"/>
      <c r="D270" s="1"/>
      <c r="E270" s="1"/>
      <c r="F270" s="1"/>
      <c r="G270" s="1"/>
      <c r="H270" s="154" t="s">
        <v>3479</v>
      </c>
      <c r="I270" s="1"/>
      <c r="J270" s="1"/>
      <c r="K270" s="1"/>
      <c r="L270" s="154" t="s">
        <v>3654</v>
      </c>
      <c r="M270" s="154" t="s">
        <v>3743</v>
      </c>
      <c r="N270" s="154" t="s">
        <v>3823</v>
      </c>
      <c r="O270" s="1"/>
      <c r="P270" s="154" t="s">
        <v>3893</v>
      </c>
      <c r="Q270" s="1"/>
      <c r="R270" s="154" t="s">
        <v>3946</v>
      </c>
      <c r="S270" s="1"/>
      <c r="T270" s="1"/>
      <c r="U270" s="1"/>
      <c r="V270" s="154" t="s">
        <v>4066</v>
      </c>
      <c r="W270" s="154" t="s">
        <v>4116</v>
      </c>
      <c r="X270" s="156" t="s">
        <v>4179</v>
      </c>
      <c r="Y270" s="1"/>
      <c r="Z270" s="1"/>
      <c r="AA270" s="1"/>
    </row>
    <row r="271" spans="2:27">
      <c r="B271" s="1"/>
      <c r="C271" s="1"/>
      <c r="D271" s="1"/>
      <c r="E271" s="1"/>
      <c r="F271" s="1"/>
      <c r="G271" s="1"/>
      <c r="H271" s="154" t="s">
        <v>3480</v>
      </c>
      <c r="I271" s="1"/>
      <c r="J271" s="1"/>
      <c r="K271" s="1"/>
      <c r="L271" s="154" t="s">
        <v>3655</v>
      </c>
      <c r="M271" s="154" t="s">
        <v>3744</v>
      </c>
      <c r="N271" s="154" t="s">
        <v>3824</v>
      </c>
      <c r="O271" s="1"/>
      <c r="P271" s="154" t="s">
        <v>3894</v>
      </c>
      <c r="Q271" s="1"/>
      <c r="R271" s="154" t="s">
        <v>3947</v>
      </c>
      <c r="S271" s="1"/>
      <c r="T271" s="1"/>
      <c r="U271" s="1"/>
      <c r="V271" s="154" t="s">
        <v>4067</v>
      </c>
      <c r="W271" s="154" t="s">
        <v>4117</v>
      </c>
      <c r="X271" s="1"/>
      <c r="Y271" s="1"/>
      <c r="Z271" s="1"/>
      <c r="AA271" s="1"/>
    </row>
    <row r="272" spans="2:27">
      <c r="B272" s="1"/>
      <c r="C272" s="1"/>
      <c r="D272" s="1"/>
      <c r="E272" s="1"/>
      <c r="F272" s="1"/>
      <c r="G272" s="1"/>
      <c r="H272" s="154" t="s">
        <v>3481</v>
      </c>
      <c r="I272" s="1"/>
      <c r="J272" s="1"/>
      <c r="K272" s="1"/>
      <c r="L272" s="154" t="s">
        <v>3656</v>
      </c>
      <c r="M272" s="154" t="s">
        <v>3745</v>
      </c>
      <c r="N272" s="154" t="s">
        <v>3825</v>
      </c>
      <c r="O272" s="1"/>
      <c r="P272" s="154" t="s">
        <v>3895</v>
      </c>
      <c r="Q272" s="1"/>
      <c r="R272" s="154" t="s">
        <v>3948</v>
      </c>
      <c r="S272" s="1"/>
      <c r="T272" s="1"/>
      <c r="U272" s="1"/>
      <c r="V272" s="154" t="s">
        <v>4068</v>
      </c>
      <c r="W272" s="154" t="s">
        <v>4118</v>
      </c>
      <c r="X272" s="1"/>
      <c r="Y272" s="1"/>
      <c r="Z272" s="1"/>
      <c r="AA272" s="1"/>
    </row>
    <row r="273" spans="2:27">
      <c r="B273" s="1"/>
      <c r="C273" s="1"/>
      <c r="D273" s="1"/>
      <c r="E273" s="1"/>
      <c r="F273" s="1"/>
      <c r="G273" s="1"/>
      <c r="H273" s="154" t="s">
        <v>3482</v>
      </c>
      <c r="I273" s="1"/>
      <c r="J273" s="1"/>
      <c r="K273" s="1"/>
      <c r="L273" s="154" t="s">
        <v>3657</v>
      </c>
      <c r="M273" s="154" t="s">
        <v>3746</v>
      </c>
      <c r="N273" s="156" t="s">
        <v>3826</v>
      </c>
      <c r="O273" s="1"/>
      <c r="P273" s="154" t="s">
        <v>3896</v>
      </c>
      <c r="Q273" s="1"/>
      <c r="R273" s="154" t="s">
        <v>3949</v>
      </c>
      <c r="S273" s="1"/>
      <c r="T273" s="1"/>
      <c r="U273" s="1"/>
      <c r="V273" s="154" t="s">
        <v>4069</v>
      </c>
      <c r="W273" s="154" t="s">
        <v>4119</v>
      </c>
      <c r="X273" s="1"/>
      <c r="Y273" s="1"/>
      <c r="Z273" s="1"/>
      <c r="AA273" s="1"/>
    </row>
    <row r="274" spans="2:27">
      <c r="B274" s="1"/>
      <c r="C274" s="1"/>
      <c r="D274" s="1"/>
      <c r="E274" s="1"/>
      <c r="F274" s="1"/>
      <c r="G274" s="1"/>
      <c r="H274" s="154" t="s">
        <v>3483</v>
      </c>
      <c r="I274" s="1"/>
      <c r="J274" s="1"/>
      <c r="K274" s="1"/>
      <c r="L274" s="154" t="s">
        <v>3658</v>
      </c>
      <c r="M274" s="154" t="s">
        <v>3747</v>
      </c>
      <c r="N274" s="1"/>
      <c r="O274" s="1"/>
      <c r="P274" s="154" t="s">
        <v>3897</v>
      </c>
      <c r="Q274" s="1"/>
      <c r="R274" s="154" t="s">
        <v>3950</v>
      </c>
      <c r="S274" s="1"/>
      <c r="T274" s="1"/>
      <c r="U274" s="1"/>
      <c r="V274" s="154" t="s">
        <v>4070</v>
      </c>
      <c r="W274" s="154" t="s">
        <v>4120</v>
      </c>
      <c r="X274" s="1"/>
      <c r="Y274" s="1"/>
      <c r="Z274" s="1"/>
      <c r="AA274" s="1"/>
    </row>
    <row r="275" spans="2:27">
      <c r="B275" s="1"/>
      <c r="C275" s="1"/>
      <c r="D275" s="1"/>
      <c r="E275" s="1"/>
      <c r="F275" s="1"/>
      <c r="G275" s="1"/>
      <c r="H275" s="154" t="s">
        <v>3484</v>
      </c>
      <c r="I275" s="1"/>
      <c r="J275" s="1"/>
      <c r="K275" s="1"/>
      <c r="L275" s="154" t="s">
        <v>3659</v>
      </c>
      <c r="M275" s="154" t="s">
        <v>3748</v>
      </c>
      <c r="N275" s="1"/>
      <c r="O275" s="1"/>
      <c r="P275" s="156" t="s">
        <v>3898</v>
      </c>
      <c r="Q275" s="1"/>
      <c r="R275" s="154" t="s">
        <v>3951</v>
      </c>
      <c r="S275" s="1"/>
      <c r="T275" s="1"/>
      <c r="U275" s="1"/>
      <c r="V275" s="154" t="s">
        <v>4071</v>
      </c>
      <c r="W275" s="154" t="s">
        <v>4121</v>
      </c>
      <c r="X275" s="1"/>
      <c r="Y275" s="1"/>
      <c r="Z275" s="1"/>
      <c r="AA275" s="1"/>
    </row>
    <row r="276" spans="2:27">
      <c r="B276" s="1"/>
      <c r="C276" s="1"/>
      <c r="D276" s="1"/>
      <c r="E276" s="1"/>
      <c r="F276" s="1"/>
      <c r="G276" s="1"/>
      <c r="H276" s="154" t="s">
        <v>3485</v>
      </c>
      <c r="I276" s="1"/>
      <c r="J276" s="1"/>
      <c r="K276" s="1"/>
      <c r="L276" s="154" t="s">
        <v>3660</v>
      </c>
      <c r="M276" s="154" t="s">
        <v>3749</v>
      </c>
      <c r="N276" s="1"/>
      <c r="O276" s="1"/>
      <c r="P276" s="1"/>
      <c r="Q276" s="1"/>
      <c r="R276" s="154" t="s">
        <v>3952</v>
      </c>
      <c r="S276" s="1"/>
      <c r="T276" s="1"/>
      <c r="U276" s="1"/>
      <c r="V276" s="154" t="s">
        <v>4072</v>
      </c>
      <c r="W276" s="154" t="s">
        <v>4122</v>
      </c>
      <c r="X276" s="1"/>
      <c r="Y276" s="1"/>
      <c r="Z276" s="1"/>
      <c r="AA276" s="1"/>
    </row>
    <row r="277" spans="2:27">
      <c r="B277" s="1"/>
      <c r="C277" s="1"/>
      <c r="D277" s="1"/>
      <c r="E277" s="1"/>
      <c r="F277" s="1"/>
      <c r="G277" s="1"/>
      <c r="H277" s="154" t="s">
        <v>3486</v>
      </c>
      <c r="I277" s="1"/>
      <c r="J277" s="1"/>
      <c r="K277" s="1"/>
      <c r="L277" s="154" t="s">
        <v>3661</v>
      </c>
      <c r="M277" s="154" t="s">
        <v>3750</v>
      </c>
      <c r="N277" s="1"/>
      <c r="O277" s="1"/>
      <c r="P277" s="1"/>
      <c r="Q277" s="1"/>
      <c r="R277" s="154" t="s">
        <v>3953</v>
      </c>
      <c r="S277" s="1"/>
      <c r="T277" s="1"/>
      <c r="U277" s="1"/>
      <c r="V277" s="154" t="s">
        <v>4073</v>
      </c>
      <c r="W277" s="154" t="s">
        <v>4123</v>
      </c>
      <c r="X277" s="1"/>
      <c r="Y277" s="1"/>
      <c r="Z277" s="1"/>
      <c r="AA277" s="1"/>
    </row>
    <row r="278" spans="2:27">
      <c r="B278" s="1"/>
      <c r="C278" s="1"/>
      <c r="D278" s="1"/>
      <c r="E278" s="1"/>
      <c r="F278" s="1"/>
      <c r="G278" s="1"/>
      <c r="H278" s="154" t="s">
        <v>3487</v>
      </c>
      <c r="I278" s="1"/>
      <c r="J278" s="1"/>
      <c r="K278" s="1"/>
      <c r="L278" s="154" t="s">
        <v>3662</v>
      </c>
      <c r="M278" s="154" t="s">
        <v>3751</v>
      </c>
      <c r="N278" s="1"/>
      <c r="O278" s="1"/>
      <c r="P278" s="1"/>
      <c r="Q278" s="1"/>
      <c r="R278" s="154" t="s">
        <v>3954</v>
      </c>
      <c r="S278" s="1"/>
      <c r="T278" s="1"/>
      <c r="U278" s="1"/>
      <c r="V278" s="154" t="s">
        <v>4074</v>
      </c>
      <c r="W278" s="154" t="s">
        <v>4124</v>
      </c>
      <c r="X278" s="1"/>
      <c r="Y278" s="1"/>
      <c r="Z278" s="1"/>
      <c r="AA278" s="1"/>
    </row>
    <row r="279" spans="2:27">
      <c r="B279" s="1"/>
      <c r="C279" s="1"/>
      <c r="D279" s="1"/>
      <c r="E279" s="1"/>
      <c r="F279" s="1"/>
      <c r="G279" s="1"/>
      <c r="H279" s="154" t="s">
        <v>3488</v>
      </c>
      <c r="I279" s="1"/>
      <c r="J279" s="1"/>
      <c r="K279" s="1"/>
      <c r="L279" s="154" t="s">
        <v>3663</v>
      </c>
      <c r="M279" s="154" t="s">
        <v>3752</v>
      </c>
      <c r="N279" s="1"/>
      <c r="O279" s="1"/>
      <c r="P279" s="1"/>
      <c r="Q279" s="1"/>
      <c r="R279" s="154" t="s">
        <v>3955</v>
      </c>
      <c r="S279" s="1"/>
      <c r="T279" s="1"/>
      <c r="U279" s="1"/>
      <c r="V279" s="154" t="s">
        <v>4075</v>
      </c>
      <c r="W279" s="154" t="s">
        <v>4125</v>
      </c>
      <c r="X279" s="1"/>
      <c r="Y279" s="1"/>
      <c r="Z279" s="1"/>
      <c r="AA279" s="1"/>
    </row>
    <row r="280" spans="2:27">
      <c r="B280" s="1"/>
      <c r="C280" s="1"/>
      <c r="D280" s="1"/>
      <c r="E280" s="1"/>
      <c r="F280" s="1"/>
      <c r="G280" s="1"/>
      <c r="H280" s="154" t="s">
        <v>3489</v>
      </c>
      <c r="I280" s="1"/>
      <c r="J280" s="1"/>
      <c r="K280" s="1"/>
      <c r="L280" s="154" t="s">
        <v>3664</v>
      </c>
      <c r="M280" s="154" t="s">
        <v>3753</v>
      </c>
      <c r="N280" s="1"/>
      <c r="O280" s="1"/>
      <c r="P280" s="1"/>
      <c r="Q280" s="1"/>
      <c r="R280" s="154" t="s">
        <v>3956</v>
      </c>
      <c r="S280" s="1"/>
      <c r="T280" s="1"/>
      <c r="U280" s="1"/>
      <c r="V280" s="156" t="s">
        <v>4076</v>
      </c>
      <c r="W280" s="154" t="s">
        <v>4126</v>
      </c>
      <c r="X280" s="1"/>
      <c r="Y280" s="1"/>
      <c r="Z280" s="1"/>
      <c r="AA280" s="1"/>
    </row>
    <row r="281" spans="2:27">
      <c r="B281" s="1"/>
      <c r="C281" s="1"/>
      <c r="D281" s="1"/>
      <c r="E281" s="1"/>
      <c r="F281" s="1"/>
      <c r="G281" s="1"/>
      <c r="H281" s="154" t="s">
        <v>3490</v>
      </c>
      <c r="I281" s="1"/>
      <c r="J281" s="1"/>
      <c r="K281" s="1"/>
      <c r="L281" s="154" t="s">
        <v>3665</v>
      </c>
      <c r="M281" s="154" t="s">
        <v>3754</v>
      </c>
      <c r="N281" s="1"/>
      <c r="O281" s="1"/>
      <c r="P281" s="1"/>
      <c r="Q281" s="1"/>
      <c r="R281" s="154" t="s">
        <v>3957</v>
      </c>
      <c r="S281" s="1"/>
      <c r="T281" s="1"/>
      <c r="U281" s="1"/>
      <c r="V281" s="1"/>
      <c r="W281" s="154" t="s">
        <v>4127</v>
      </c>
      <c r="X281" s="1"/>
      <c r="Y281" s="1"/>
      <c r="Z281" s="1"/>
      <c r="AA281" s="1"/>
    </row>
    <row r="282" spans="2:27">
      <c r="B282" s="1"/>
      <c r="C282" s="1"/>
      <c r="D282" s="1"/>
      <c r="E282" s="1"/>
      <c r="F282" s="1"/>
      <c r="G282" s="1"/>
      <c r="H282" s="154" t="s">
        <v>3491</v>
      </c>
      <c r="I282" s="1"/>
      <c r="J282" s="1"/>
      <c r="K282" s="1"/>
      <c r="L282" s="154" t="s">
        <v>3666</v>
      </c>
      <c r="M282" s="154" t="s">
        <v>3755</v>
      </c>
      <c r="N282" s="1"/>
      <c r="O282" s="1"/>
      <c r="P282" s="1"/>
      <c r="Q282" s="1"/>
      <c r="R282" s="154" t="s">
        <v>3958</v>
      </c>
      <c r="S282" s="1"/>
      <c r="T282" s="1"/>
      <c r="U282" s="1"/>
      <c r="V282" s="1"/>
      <c r="W282" s="154" t="s">
        <v>4128</v>
      </c>
      <c r="X282" s="1"/>
      <c r="Y282" s="1"/>
      <c r="Z282" s="1"/>
      <c r="AA282" s="1"/>
    </row>
    <row r="283" spans="2:27">
      <c r="B283" s="1"/>
      <c r="C283" s="1"/>
      <c r="D283" s="1"/>
      <c r="E283" s="1"/>
      <c r="F283" s="1"/>
      <c r="G283" s="1"/>
      <c r="H283" s="154" t="s">
        <v>3492</v>
      </c>
      <c r="I283" s="1"/>
      <c r="J283" s="1"/>
      <c r="K283" s="1"/>
      <c r="L283" s="154" t="s">
        <v>3667</v>
      </c>
      <c r="M283" s="154" t="s">
        <v>3756</v>
      </c>
      <c r="N283" s="1"/>
      <c r="O283" s="1"/>
      <c r="P283" s="1"/>
      <c r="Q283" s="1"/>
      <c r="R283" s="154" t="s">
        <v>3959</v>
      </c>
      <c r="S283" s="1"/>
      <c r="T283" s="1"/>
      <c r="U283" s="1"/>
      <c r="V283" s="1"/>
      <c r="W283" s="154" t="s">
        <v>4129</v>
      </c>
      <c r="X283" s="1"/>
      <c r="Y283" s="1"/>
      <c r="Z283" s="1"/>
      <c r="AA283" s="1"/>
    </row>
    <row r="284" spans="2:27">
      <c r="B284" s="1"/>
      <c r="C284" s="1"/>
      <c r="D284" s="1"/>
      <c r="E284" s="1"/>
      <c r="F284" s="1"/>
      <c r="G284" s="1"/>
      <c r="H284" s="154" t="s">
        <v>3493</v>
      </c>
      <c r="I284" s="1"/>
      <c r="J284" s="1"/>
      <c r="K284" s="1"/>
      <c r="L284" s="154" t="s">
        <v>3668</v>
      </c>
      <c r="M284" s="154" t="s">
        <v>3757</v>
      </c>
      <c r="N284" s="1"/>
      <c r="O284" s="1"/>
      <c r="P284" s="1"/>
      <c r="Q284" s="1"/>
      <c r="R284" s="154" t="s">
        <v>3960</v>
      </c>
      <c r="S284" s="1"/>
      <c r="T284" s="1"/>
      <c r="U284" s="1"/>
      <c r="V284" s="1"/>
      <c r="W284" s="154" t="s">
        <v>4130</v>
      </c>
      <c r="X284" s="1"/>
      <c r="Y284" s="1"/>
      <c r="Z284" s="1"/>
      <c r="AA284" s="1"/>
    </row>
    <row r="285" spans="2:27">
      <c r="B285" s="1"/>
      <c r="C285" s="1"/>
      <c r="D285" s="1"/>
      <c r="E285" s="1"/>
      <c r="F285" s="1"/>
      <c r="G285" s="1"/>
      <c r="H285" s="154" t="s">
        <v>3494</v>
      </c>
      <c r="I285" s="1"/>
      <c r="J285" s="1"/>
      <c r="K285" s="1"/>
      <c r="L285" s="154" t="s">
        <v>3669</v>
      </c>
      <c r="M285" s="154" t="s">
        <v>3758</v>
      </c>
      <c r="N285" s="1"/>
      <c r="O285" s="1"/>
      <c r="P285" s="1"/>
      <c r="Q285" s="1"/>
      <c r="R285" s="154" t="s">
        <v>3961</v>
      </c>
      <c r="S285" s="1"/>
      <c r="T285" s="1"/>
      <c r="U285" s="1"/>
      <c r="V285" s="1"/>
      <c r="W285" s="154" t="s">
        <v>4131</v>
      </c>
      <c r="X285" s="1"/>
      <c r="Y285" s="1"/>
      <c r="Z285" s="1"/>
      <c r="AA285" s="1"/>
    </row>
    <row r="286" spans="2:27">
      <c r="B286" s="1"/>
      <c r="C286" s="1"/>
      <c r="D286" s="1"/>
      <c r="E286" s="1"/>
      <c r="F286" s="1"/>
      <c r="G286" s="1"/>
      <c r="H286" s="154" t="s">
        <v>3495</v>
      </c>
      <c r="I286" s="1"/>
      <c r="J286" s="1"/>
      <c r="K286" s="1"/>
      <c r="L286" s="154" t="s">
        <v>3670</v>
      </c>
      <c r="M286" s="154" t="s">
        <v>3759</v>
      </c>
      <c r="N286" s="1"/>
      <c r="O286" s="1"/>
      <c r="P286" s="1"/>
      <c r="Q286" s="1"/>
      <c r="R286" s="154" t="s">
        <v>3962</v>
      </c>
      <c r="S286" s="1"/>
      <c r="T286" s="1"/>
      <c r="U286" s="1"/>
      <c r="V286" s="1"/>
      <c r="W286" s="154" t="s">
        <v>4132</v>
      </c>
      <c r="X286" s="1"/>
      <c r="Y286" s="1"/>
      <c r="Z286" s="1"/>
      <c r="AA286" s="1"/>
    </row>
    <row r="287" spans="2:27">
      <c r="B287" s="1"/>
      <c r="C287" s="1"/>
      <c r="D287" s="1"/>
      <c r="E287" s="1"/>
      <c r="F287" s="1"/>
      <c r="G287" s="1"/>
      <c r="H287" s="154" t="s">
        <v>3496</v>
      </c>
      <c r="I287" s="1"/>
      <c r="J287" s="1"/>
      <c r="K287" s="1"/>
      <c r="L287" s="154" t="s">
        <v>3671</v>
      </c>
      <c r="M287" s="154" t="s">
        <v>3760</v>
      </c>
      <c r="N287" s="1"/>
      <c r="O287" s="1"/>
      <c r="P287" s="1"/>
      <c r="Q287" s="1"/>
      <c r="R287" s="154" t="s">
        <v>3963</v>
      </c>
      <c r="S287" s="1"/>
      <c r="T287" s="1"/>
      <c r="U287" s="1"/>
      <c r="V287" s="1"/>
      <c r="W287" s="154" t="s">
        <v>4133</v>
      </c>
      <c r="X287" s="1"/>
      <c r="Y287" s="1"/>
      <c r="Z287" s="1"/>
      <c r="AA287" s="1"/>
    </row>
    <row r="288" spans="2:27">
      <c r="B288" s="1"/>
      <c r="C288" s="1"/>
      <c r="D288" s="1"/>
      <c r="E288" s="1"/>
      <c r="F288" s="1"/>
      <c r="G288" s="1"/>
      <c r="H288" s="154" t="s">
        <v>3497</v>
      </c>
      <c r="I288" s="1"/>
      <c r="J288" s="1"/>
      <c r="K288" s="1"/>
      <c r="L288" s="154" t="s">
        <v>3672</v>
      </c>
      <c r="M288" s="154" t="s">
        <v>3761</v>
      </c>
      <c r="N288" s="1"/>
      <c r="O288" s="1"/>
      <c r="P288" s="1"/>
      <c r="Q288" s="1"/>
      <c r="R288" s="154" t="s">
        <v>3964</v>
      </c>
      <c r="S288" s="1"/>
      <c r="T288" s="1"/>
      <c r="U288" s="1"/>
      <c r="V288" s="1"/>
      <c r="W288" s="154" t="s">
        <v>4134</v>
      </c>
      <c r="X288" s="1"/>
      <c r="Y288" s="1"/>
      <c r="Z288" s="1"/>
      <c r="AA288" s="1"/>
    </row>
    <row r="289" spans="2:27">
      <c r="B289" s="1"/>
      <c r="C289" s="1"/>
      <c r="D289" s="1"/>
      <c r="E289" s="1"/>
      <c r="F289" s="1"/>
      <c r="G289" s="1"/>
      <c r="H289" s="154" t="s">
        <v>3498</v>
      </c>
      <c r="I289" s="1"/>
      <c r="J289" s="1"/>
      <c r="K289" s="1"/>
      <c r="L289" s="154" t="s">
        <v>3673</v>
      </c>
      <c r="M289" s="154" t="s">
        <v>3762</v>
      </c>
      <c r="N289" s="1"/>
      <c r="O289" s="1"/>
      <c r="P289" s="1"/>
      <c r="Q289" s="1"/>
      <c r="R289" s="154" t="s">
        <v>3965</v>
      </c>
      <c r="S289" s="1"/>
      <c r="T289" s="1"/>
      <c r="U289" s="1"/>
      <c r="V289" s="1"/>
      <c r="W289" s="154" t="s">
        <v>4135</v>
      </c>
      <c r="X289" s="1"/>
      <c r="Y289" s="1"/>
      <c r="Z289" s="1"/>
      <c r="AA289" s="1"/>
    </row>
    <row r="290" spans="2:27">
      <c r="B290" s="1"/>
      <c r="C290" s="1"/>
      <c r="D290" s="1"/>
      <c r="E290" s="1"/>
      <c r="F290" s="1"/>
      <c r="G290" s="1"/>
      <c r="H290" s="154" t="s">
        <v>3499</v>
      </c>
      <c r="I290" s="1"/>
      <c r="J290" s="1"/>
      <c r="K290" s="1"/>
      <c r="L290" s="154" t="s">
        <v>3674</v>
      </c>
      <c r="M290" s="154" t="s">
        <v>3763</v>
      </c>
      <c r="N290" s="1"/>
      <c r="O290" s="1"/>
      <c r="P290" s="1"/>
      <c r="Q290" s="1"/>
      <c r="R290" s="154" t="s">
        <v>3966</v>
      </c>
      <c r="S290" s="1"/>
      <c r="T290" s="1"/>
      <c r="U290" s="1"/>
      <c r="V290" s="1"/>
      <c r="W290" s="154" t="s">
        <v>4136</v>
      </c>
      <c r="X290" s="1"/>
      <c r="Y290" s="1"/>
      <c r="Z290" s="1"/>
      <c r="AA290" s="1"/>
    </row>
    <row r="291" spans="2:27">
      <c r="B291" s="1"/>
      <c r="C291" s="1"/>
      <c r="D291" s="1"/>
      <c r="E291" s="1"/>
      <c r="F291" s="1"/>
      <c r="G291" s="1"/>
      <c r="H291" s="154" t="s">
        <v>3500</v>
      </c>
      <c r="I291" s="1"/>
      <c r="J291" s="1"/>
      <c r="K291" s="1"/>
      <c r="L291" s="154" t="s">
        <v>3675</v>
      </c>
      <c r="M291" s="154" t="s">
        <v>3764</v>
      </c>
      <c r="N291" s="1"/>
      <c r="O291" s="1"/>
      <c r="P291" s="1"/>
      <c r="Q291" s="1"/>
      <c r="R291" s="154" t="s">
        <v>3967</v>
      </c>
      <c r="S291" s="1"/>
      <c r="T291" s="1"/>
      <c r="U291" s="1"/>
      <c r="V291" s="1"/>
      <c r="W291" s="154" t="s">
        <v>4137</v>
      </c>
      <c r="X291" s="1"/>
      <c r="Y291" s="1"/>
      <c r="Z291" s="1"/>
      <c r="AA291" s="1"/>
    </row>
    <row r="292" spans="2:27">
      <c r="B292" s="1"/>
      <c r="C292" s="1"/>
      <c r="D292" s="1"/>
      <c r="E292" s="1"/>
      <c r="F292" s="1"/>
      <c r="G292" s="1"/>
      <c r="H292" s="154" t="s">
        <v>3501</v>
      </c>
      <c r="I292" s="1"/>
      <c r="J292" s="1"/>
      <c r="K292" s="1"/>
      <c r="L292" s="154" t="s">
        <v>3676</v>
      </c>
      <c r="M292" s="154" t="s">
        <v>3765</v>
      </c>
      <c r="N292" s="1"/>
      <c r="O292" s="1"/>
      <c r="P292" s="1"/>
      <c r="Q292" s="1"/>
      <c r="R292" s="154" t="s">
        <v>3968</v>
      </c>
      <c r="S292" s="1"/>
      <c r="T292" s="1"/>
      <c r="U292" s="1"/>
      <c r="V292" s="1"/>
      <c r="W292" s="154" t="s">
        <v>4138</v>
      </c>
      <c r="X292" s="1"/>
      <c r="Y292" s="1"/>
      <c r="Z292" s="1"/>
      <c r="AA292" s="1"/>
    </row>
    <row r="293" spans="2:27">
      <c r="B293" s="1"/>
      <c r="C293" s="1"/>
      <c r="D293" s="1"/>
      <c r="E293" s="1"/>
      <c r="F293" s="1"/>
      <c r="G293" s="1"/>
      <c r="H293" s="154" t="s">
        <v>3502</v>
      </c>
      <c r="I293" s="1"/>
      <c r="J293" s="1"/>
      <c r="K293" s="1"/>
      <c r="L293" s="154" t="s">
        <v>3677</v>
      </c>
      <c r="M293" s="154" t="s">
        <v>3766</v>
      </c>
      <c r="N293" s="1"/>
      <c r="O293" s="1"/>
      <c r="P293" s="1"/>
      <c r="Q293" s="1"/>
      <c r="R293" s="154" t="s">
        <v>3969</v>
      </c>
      <c r="S293" s="1"/>
      <c r="T293" s="1"/>
      <c r="U293" s="1"/>
      <c r="V293" s="1"/>
      <c r="W293" s="156" t="s">
        <v>4139</v>
      </c>
      <c r="X293" s="1"/>
      <c r="Y293" s="1"/>
      <c r="Z293" s="1"/>
      <c r="AA293" s="1"/>
    </row>
    <row r="294" spans="2:27">
      <c r="B294" s="1"/>
      <c r="C294" s="1"/>
      <c r="D294" s="1"/>
      <c r="E294" s="1"/>
      <c r="F294" s="1"/>
      <c r="G294" s="1"/>
      <c r="H294" s="154" t="s">
        <v>3503</v>
      </c>
      <c r="I294" s="1"/>
      <c r="J294" s="1"/>
      <c r="K294" s="1"/>
      <c r="L294" s="154" t="s">
        <v>3678</v>
      </c>
      <c r="M294" s="154" t="s">
        <v>3767</v>
      </c>
      <c r="N294" s="1"/>
      <c r="O294" s="1"/>
      <c r="P294" s="1"/>
      <c r="Q294" s="1"/>
      <c r="R294" s="154" t="s">
        <v>3970</v>
      </c>
      <c r="S294" s="1"/>
      <c r="T294" s="1"/>
      <c r="U294" s="1"/>
      <c r="V294" s="1"/>
      <c r="W294" s="1"/>
      <c r="X294" s="1"/>
      <c r="Y294" s="1"/>
      <c r="Z294" s="1"/>
      <c r="AA294" s="1"/>
    </row>
    <row r="295" spans="2:27">
      <c r="B295" s="1"/>
      <c r="C295" s="1"/>
      <c r="D295" s="1"/>
      <c r="E295" s="1"/>
      <c r="F295" s="1"/>
      <c r="G295" s="1"/>
      <c r="H295" s="154" t="s">
        <v>3504</v>
      </c>
      <c r="I295" s="1"/>
      <c r="J295" s="1"/>
      <c r="K295" s="1"/>
      <c r="L295" s="154" t="s">
        <v>3679</v>
      </c>
      <c r="M295" s="154" t="s">
        <v>3768</v>
      </c>
      <c r="N295" s="1"/>
      <c r="O295" s="1"/>
      <c r="P295" s="1"/>
      <c r="Q295" s="1"/>
      <c r="R295" s="154" t="s">
        <v>3971</v>
      </c>
      <c r="S295" s="1"/>
      <c r="T295" s="1"/>
      <c r="U295" s="1"/>
      <c r="V295" s="1"/>
      <c r="W295" s="1"/>
      <c r="X295" s="1"/>
      <c r="Y295" s="1"/>
      <c r="Z295" s="1"/>
      <c r="AA295" s="1"/>
    </row>
    <row r="296" spans="2:27">
      <c r="B296" s="1"/>
      <c r="C296" s="1"/>
      <c r="D296" s="1"/>
      <c r="E296" s="1"/>
      <c r="F296" s="1"/>
      <c r="G296" s="1"/>
      <c r="H296" s="154" t="s">
        <v>3505</v>
      </c>
      <c r="I296" s="1"/>
      <c r="J296" s="1"/>
      <c r="K296" s="1"/>
      <c r="L296" s="154" t="s">
        <v>3680</v>
      </c>
      <c r="M296" s="154" t="s">
        <v>3769</v>
      </c>
      <c r="N296" s="1"/>
      <c r="O296" s="1"/>
      <c r="P296" s="1"/>
      <c r="Q296" s="1"/>
      <c r="R296" s="154" t="s">
        <v>3972</v>
      </c>
      <c r="S296" s="1"/>
      <c r="T296" s="1"/>
      <c r="U296" s="1"/>
      <c r="V296" s="1"/>
      <c r="W296" s="1"/>
      <c r="X296" s="1"/>
      <c r="Y296" s="1"/>
      <c r="Z296" s="1"/>
      <c r="AA296" s="1"/>
    </row>
    <row r="297" spans="2:27">
      <c r="B297" s="1"/>
      <c r="C297" s="1"/>
      <c r="D297" s="1"/>
      <c r="E297" s="1"/>
      <c r="F297" s="1"/>
      <c r="G297" s="1"/>
      <c r="H297" s="154" t="s">
        <v>3506</v>
      </c>
      <c r="I297" s="1"/>
      <c r="J297" s="1"/>
      <c r="K297" s="1"/>
      <c r="L297" s="154" t="s">
        <v>3681</v>
      </c>
      <c r="M297" s="154" t="s">
        <v>3770</v>
      </c>
      <c r="N297" s="1"/>
      <c r="O297" s="1"/>
      <c r="P297" s="1"/>
      <c r="Q297" s="1"/>
      <c r="R297" s="154" t="s">
        <v>3973</v>
      </c>
      <c r="S297" s="1"/>
      <c r="T297" s="1"/>
      <c r="U297" s="1"/>
      <c r="V297" s="1"/>
      <c r="W297" s="1"/>
      <c r="X297" s="1"/>
      <c r="Y297" s="1"/>
      <c r="Z297" s="1"/>
      <c r="AA297" s="1"/>
    </row>
    <row r="298" spans="2:27">
      <c r="B298" s="1"/>
      <c r="C298" s="1"/>
      <c r="D298" s="1"/>
      <c r="E298" s="1"/>
      <c r="F298" s="1"/>
      <c r="G298" s="1"/>
      <c r="H298" s="154" t="s">
        <v>3507</v>
      </c>
      <c r="I298" s="1"/>
      <c r="J298" s="1"/>
      <c r="K298" s="1"/>
      <c r="L298" s="154" t="s">
        <v>3682</v>
      </c>
      <c r="M298" s="154" t="s">
        <v>3771</v>
      </c>
      <c r="N298" s="1"/>
      <c r="O298" s="1"/>
      <c r="P298" s="1"/>
      <c r="Q298" s="1"/>
      <c r="R298" s="154" t="s">
        <v>3974</v>
      </c>
      <c r="S298" s="1"/>
      <c r="T298" s="1"/>
      <c r="U298" s="1"/>
      <c r="V298" s="1"/>
      <c r="W298" s="1"/>
      <c r="X298" s="1"/>
      <c r="Y298" s="1"/>
      <c r="Z298" s="1"/>
      <c r="AA298" s="1"/>
    </row>
    <row r="299" spans="2:27">
      <c r="B299" s="1"/>
      <c r="C299" s="1"/>
      <c r="D299" s="1"/>
      <c r="E299" s="1"/>
      <c r="F299" s="1"/>
      <c r="G299" s="1"/>
      <c r="H299" s="154" t="s">
        <v>3508</v>
      </c>
      <c r="I299" s="1"/>
      <c r="J299" s="1"/>
      <c r="K299" s="1"/>
      <c r="L299" s="154" t="s">
        <v>3683</v>
      </c>
      <c r="M299" s="154" t="s">
        <v>3772</v>
      </c>
      <c r="N299" s="1"/>
      <c r="O299" s="1"/>
      <c r="P299" s="1"/>
      <c r="Q299" s="1"/>
      <c r="R299" s="156" t="s">
        <v>3975</v>
      </c>
      <c r="S299" s="1"/>
      <c r="T299" s="1"/>
      <c r="U299" s="1"/>
      <c r="V299" s="1"/>
      <c r="W299" s="1"/>
      <c r="X299" s="1"/>
      <c r="Y299" s="1"/>
      <c r="Z299" s="1"/>
      <c r="AA299" s="1"/>
    </row>
    <row r="300" spans="2:27">
      <c r="B300" s="1"/>
      <c r="C300" s="1"/>
      <c r="D300" s="1"/>
      <c r="E300" s="1"/>
      <c r="F300" s="1"/>
      <c r="G300" s="1"/>
      <c r="H300" s="154" t="s">
        <v>3509</v>
      </c>
      <c r="I300" s="1"/>
      <c r="J300" s="1"/>
      <c r="K300" s="1"/>
      <c r="L300" s="154" t="s">
        <v>3684</v>
      </c>
      <c r="M300" s="154" t="s">
        <v>3773</v>
      </c>
      <c r="N300" s="1"/>
      <c r="O300" s="1"/>
      <c r="P300" s="1"/>
      <c r="Q300" s="1"/>
      <c r="R300" s="1"/>
      <c r="S300" s="1"/>
      <c r="T300" s="1"/>
      <c r="U300" s="1"/>
      <c r="V300" s="1"/>
      <c r="W300" s="1"/>
      <c r="X300" s="1"/>
      <c r="Y300" s="1"/>
      <c r="Z300" s="1"/>
      <c r="AA300" s="1"/>
    </row>
    <row r="301" spans="2:27">
      <c r="B301" s="1"/>
      <c r="C301" s="1"/>
      <c r="D301" s="1"/>
      <c r="E301" s="1"/>
      <c r="F301" s="1"/>
      <c r="G301" s="1"/>
      <c r="H301" s="154" t="s">
        <v>3510</v>
      </c>
      <c r="I301" s="1"/>
      <c r="J301" s="1"/>
      <c r="K301" s="1"/>
      <c r="L301" s="154" t="s">
        <v>3685</v>
      </c>
      <c r="M301" s="154" t="s">
        <v>3774</v>
      </c>
      <c r="N301" s="1"/>
      <c r="O301" s="1"/>
      <c r="P301" s="1"/>
      <c r="Q301" s="1"/>
      <c r="R301" s="1"/>
      <c r="S301" s="1"/>
      <c r="T301" s="1"/>
      <c r="U301" s="1"/>
      <c r="V301" s="1"/>
      <c r="W301" s="1"/>
      <c r="X301" s="1"/>
      <c r="Y301" s="1"/>
      <c r="Z301" s="1"/>
      <c r="AA301" s="1"/>
    </row>
    <row r="302" spans="2:27">
      <c r="B302" s="1"/>
      <c r="C302" s="1"/>
      <c r="D302" s="1"/>
      <c r="E302" s="1"/>
      <c r="F302" s="1"/>
      <c r="G302" s="1"/>
      <c r="H302" s="154" t="s">
        <v>3511</v>
      </c>
      <c r="I302" s="1"/>
      <c r="J302" s="1"/>
      <c r="K302" s="1"/>
      <c r="L302" s="154" t="s">
        <v>3686</v>
      </c>
      <c r="M302" s="154" t="s">
        <v>3775</v>
      </c>
      <c r="N302" s="1"/>
      <c r="O302" s="1"/>
      <c r="P302" s="1"/>
      <c r="Q302" s="1"/>
      <c r="R302" s="1"/>
      <c r="S302" s="1"/>
      <c r="T302" s="1"/>
      <c r="U302" s="1"/>
      <c r="V302" s="1"/>
      <c r="W302" s="1"/>
      <c r="X302" s="1"/>
      <c r="Y302" s="1"/>
      <c r="Z302" s="1"/>
      <c r="AA302" s="1"/>
    </row>
    <row r="303" spans="2:27">
      <c r="B303" s="1"/>
      <c r="C303" s="1"/>
      <c r="D303" s="1"/>
      <c r="E303" s="1"/>
      <c r="F303" s="1"/>
      <c r="G303" s="1"/>
      <c r="H303" s="154" t="s">
        <v>3512</v>
      </c>
      <c r="I303" s="1"/>
      <c r="J303" s="1"/>
      <c r="K303" s="1"/>
      <c r="L303" s="154" t="s">
        <v>3687</v>
      </c>
      <c r="M303" s="154" t="s">
        <v>3776</v>
      </c>
      <c r="N303" s="1"/>
      <c r="O303" s="1"/>
      <c r="P303" s="1"/>
      <c r="Q303" s="1"/>
      <c r="R303" s="1"/>
      <c r="S303" s="1"/>
      <c r="T303" s="1"/>
      <c r="U303" s="1"/>
      <c r="V303" s="1"/>
      <c r="W303" s="1"/>
      <c r="X303" s="1"/>
      <c r="Y303" s="1"/>
      <c r="Z303" s="1"/>
      <c r="AA303" s="1"/>
    </row>
    <row r="304" spans="2:27">
      <c r="B304" s="1"/>
      <c r="C304" s="1"/>
      <c r="D304" s="1"/>
      <c r="E304" s="1"/>
      <c r="F304" s="1"/>
      <c r="G304" s="1"/>
      <c r="H304" s="154" t="s">
        <v>3513</v>
      </c>
      <c r="I304" s="1"/>
      <c r="J304" s="1"/>
      <c r="K304" s="1"/>
      <c r="L304" s="154" t="s">
        <v>3688</v>
      </c>
      <c r="M304" s="154" t="s">
        <v>3777</v>
      </c>
      <c r="N304" s="1"/>
      <c r="O304" s="1"/>
      <c r="P304" s="1"/>
      <c r="Q304" s="1"/>
      <c r="R304" s="1"/>
      <c r="S304" s="1"/>
      <c r="T304" s="1"/>
      <c r="U304" s="1"/>
      <c r="V304" s="1"/>
      <c r="W304" s="1"/>
      <c r="X304" s="1"/>
      <c r="Y304" s="1"/>
      <c r="Z304" s="1"/>
      <c r="AA304" s="1"/>
    </row>
    <row r="305" spans="2:27">
      <c r="B305" s="1"/>
      <c r="C305" s="1"/>
      <c r="D305" s="1"/>
      <c r="E305" s="1"/>
      <c r="F305" s="1"/>
      <c r="G305" s="1"/>
      <c r="H305" s="154" t="s">
        <v>3514</v>
      </c>
      <c r="I305" s="1"/>
      <c r="J305" s="1"/>
      <c r="K305" s="1"/>
      <c r="L305" s="154" t="s">
        <v>3689</v>
      </c>
      <c r="M305" s="154" t="s">
        <v>3778</v>
      </c>
      <c r="N305" s="1"/>
      <c r="O305" s="1"/>
      <c r="P305" s="1"/>
      <c r="Q305" s="1"/>
      <c r="R305" s="1"/>
      <c r="S305" s="1"/>
      <c r="T305" s="1"/>
      <c r="U305" s="1"/>
      <c r="V305" s="1"/>
      <c r="W305" s="1"/>
      <c r="X305" s="1"/>
      <c r="Y305" s="1"/>
      <c r="Z305" s="1"/>
      <c r="AA305" s="1"/>
    </row>
    <row r="306" spans="2:27">
      <c r="B306" s="1"/>
      <c r="C306" s="1"/>
      <c r="D306" s="1"/>
      <c r="E306" s="1"/>
      <c r="F306" s="1"/>
      <c r="G306" s="1"/>
      <c r="H306" s="154" t="s">
        <v>3515</v>
      </c>
      <c r="I306" s="1"/>
      <c r="J306" s="1"/>
      <c r="K306" s="1"/>
      <c r="L306" s="154" t="s">
        <v>3690</v>
      </c>
      <c r="M306" s="154" t="s">
        <v>3779</v>
      </c>
      <c r="N306" s="1"/>
      <c r="O306" s="1"/>
      <c r="P306" s="1"/>
      <c r="Q306" s="1"/>
      <c r="R306" s="1"/>
      <c r="S306" s="1"/>
      <c r="T306" s="1"/>
      <c r="U306" s="1"/>
      <c r="V306" s="1"/>
      <c r="W306" s="1"/>
      <c r="X306" s="1"/>
      <c r="Y306" s="1"/>
      <c r="Z306" s="1"/>
      <c r="AA306" s="1"/>
    </row>
    <row r="307" spans="2:27">
      <c r="B307" s="1"/>
      <c r="C307" s="1"/>
      <c r="D307" s="1"/>
      <c r="E307" s="1"/>
      <c r="F307" s="1"/>
      <c r="G307" s="1"/>
      <c r="H307" s="154" t="s">
        <v>3516</v>
      </c>
      <c r="I307" s="1"/>
      <c r="J307" s="1"/>
      <c r="K307" s="1"/>
      <c r="L307" s="154" t="s">
        <v>3691</v>
      </c>
      <c r="M307" s="154" t="s">
        <v>3780</v>
      </c>
      <c r="N307" s="1"/>
      <c r="O307" s="1"/>
      <c r="P307" s="1"/>
      <c r="Q307" s="1"/>
      <c r="R307" s="1"/>
      <c r="S307" s="1"/>
      <c r="T307" s="1"/>
      <c r="U307" s="1"/>
      <c r="V307" s="1"/>
      <c r="W307" s="1"/>
      <c r="X307" s="1"/>
      <c r="Y307" s="1"/>
      <c r="Z307" s="1"/>
      <c r="AA307" s="1"/>
    </row>
    <row r="308" spans="2:27">
      <c r="B308" s="1"/>
      <c r="C308" s="1"/>
      <c r="D308" s="1"/>
      <c r="E308" s="1"/>
      <c r="F308" s="1"/>
      <c r="G308" s="1"/>
      <c r="H308" s="154" t="s">
        <v>3517</v>
      </c>
      <c r="I308" s="1"/>
      <c r="J308" s="1"/>
      <c r="K308" s="1"/>
      <c r="L308" s="154" t="s">
        <v>3692</v>
      </c>
      <c r="M308" s="154" t="s">
        <v>3781</v>
      </c>
      <c r="N308" s="1"/>
      <c r="O308" s="1"/>
      <c r="P308" s="1"/>
      <c r="Q308" s="1"/>
      <c r="R308" s="1"/>
      <c r="S308" s="1"/>
      <c r="T308" s="1"/>
      <c r="U308" s="1"/>
      <c r="V308" s="1"/>
      <c r="W308" s="1"/>
      <c r="X308" s="1"/>
      <c r="Y308" s="1"/>
      <c r="Z308" s="1"/>
      <c r="AA308" s="1"/>
    </row>
    <row r="309" spans="2:27">
      <c r="B309" s="1"/>
      <c r="C309" s="1"/>
      <c r="D309" s="1"/>
      <c r="E309" s="1"/>
      <c r="F309" s="1"/>
      <c r="G309" s="1"/>
      <c r="H309" s="154" t="s">
        <v>3518</v>
      </c>
      <c r="I309" s="1"/>
      <c r="J309" s="1"/>
      <c r="K309" s="1"/>
      <c r="L309" s="154" t="s">
        <v>3693</v>
      </c>
      <c r="M309" s="154" t="s">
        <v>3782</v>
      </c>
      <c r="N309" s="1"/>
      <c r="O309" s="1"/>
      <c r="P309" s="1"/>
      <c r="Q309" s="1"/>
      <c r="R309" s="1"/>
      <c r="S309" s="1"/>
      <c r="T309" s="1"/>
      <c r="U309" s="1"/>
      <c r="V309" s="1"/>
      <c r="W309" s="1"/>
      <c r="X309" s="1"/>
      <c r="Y309" s="1"/>
      <c r="Z309" s="1"/>
      <c r="AA309" s="1"/>
    </row>
    <row r="310" spans="2:27">
      <c r="B310" s="1"/>
      <c r="C310" s="1"/>
      <c r="D310" s="1"/>
      <c r="E310" s="1"/>
      <c r="F310" s="1"/>
      <c r="G310" s="1"/>
      <c r="H310" s="154" t="s">
        <v>3519</v>
      </c>
      <c r="I310" s="1"/>
      <c r="J310" s="1"/>
      <c r="K310" s="1"/>
      <c r="L310" s="154" t="s">
        <v>3694</v>
      </c>
      <c r="M310" s="156" t="s">
        <v>3783</v>
      </c>
      <c r="N310" s="1"/>
      <c r="O310" s="1"/>
      <c r="P310" s="1"/>
      <c r="Q310" s="1"/>
      <c r="R310" s="1"/>
      <c r="S310" s="1"/>
      <c r="T310" s="1"/>
      <c r="U310" s="1"/>
      <c r="V310" s="1"/>
      <c r="W310" s="1"/>
      <c r="X310" s="1"/>
      <c r="Y310" s="1"/>
      <c r="Z310" s="1"/>
      <c r="AA310" s="1"/>
    </row>
    <row r="311" spans="2:27">
      <c r="B311" s="1"/>
      <c r="C311" s="1"/>
      <c r="D311" s="1"/>
      <c r="E311" s="1"/>
      <c r="F311" s="1"/>
      <c r="G311" s="1"/>
      <c r="H311" s="154" t="s">
        <v>3520</v>
      </c>
      <c r="I311" s="1"/>
      <c r="J311" s="1"/>
      <c r="K311" s="1"/>
      <c r="L311" s="154" t="s">
        <v>3695</v>
      </c>
      <c r="M311" s="1"/>
      <c r="N311" s="1"/>
      <c r="O311" s="1"/>
      <c r="P311" s="1"/>
      <c r="Q311" s="1"/>
      <c r="R311" s="1"/>
      <c r="S311" s="1"/>
      <c r="T311" s="1"/>
      <c r="U311" s="1"/>
      <c r="V311" s="1"/>
      <c r="W311" s="1"/>
      <c r="X311" s="1"/>
      <c r="Y311" s="1"/>
      <c r="Z311" s="1"/>
      <c r="AA311" s="1"/>
    </row>
    <row r="312" spans="2:27">
      <c r="B312" s="1"/>
      <c r="C312" s="1"/>
      <c r="D312" s="1"/>
      <c r="E312" s="1"/>
      <c r="F312" s="1"/>
      <c r="G312" s="1"/>
      <c r="H312" s="154" t="s">
        <v>3521</v>
      </c>
      <c r="I312" s="1"/>
      <c r="J312" s="1"/>
      <c r="K312" s="1"/>
      <c r="L312" s="154" t="s">
        <v>3696</v>
      </c>
      <c r="M312" s="1"/>
      <c r="N312" s="1"/>
      <c r="O312" s="1"/>
      <c r="P312" s="1"/>
      <c r="Q312" s="1"/>
      <c r="R312" s="1"/>
      <c r="S312" s="1"/>
      <c r="T312" s="1"/>
      <c r="U312" s="1"/>
      <c r="V312" s="1"/>
      <c r="W312" s="1"/>
      <c r="X312" s="1"/>
      <c r="Y312" s="1"/>
      <c r="Z312" s="1"/>
      <c r="AA312" s="1"/>
    </row>
    <row r="313" spans="2:27">
      <c r="B313" s="1"/>
      <c r="C313" s="1"/>
      <c r="D313" s="1"/>
      <c r="E313" s="1"/>
      <c r="F313" s="1"/>
      <c r="G313" s="1"/>
      <c r="H313" s="154" t="s">
        <v>3522</v>
      </c>
      <c r="I313" s="1"/>
      <c r="J313" s="1"/>
      <c r="K313" s="1"/>
      <c r="L313" s="154" t="s">
        <v>3697</v>
      </c>
      <c r="M313" s="1"/>
      <c r="N313" s="1"/>
      <c r="O313" s="1"/>
      <c r="P313" s="1"/>
      <c r="Q313" s="1"/>
      <c r="R313" s="1"/>
      <c r="S313" s="1"/>
      <c r="T313" s="1"/>
      <c r="U313" s="1"/>
      <c r="V313" s="1"/>
      <c r="W313" s="1"/>
      <c r="X313" s="1"/>
      <c r="Y313" s="1"/>
      <c r="Z313" s="1"/>
      <c r="AA313" s="1"/>
    </row>
    <row r="314" spans="2:27">
      <c r="B314" s="1"/>
      <c r="C314" s="1"/>
      <c r="D314" s="1"/>
      <c r="E314" s="1"/>
      <c r="F314" s="1"/>
      <c r="G314" s="1"/>
      <c r="H314" s="154" t="s">
        <v>3523</v>
      </c>
      <c r="I314" s="1"/>
      <c r="J314" s="1"/>
      <c r="K314" s="1"/>
      <c r="L314" s="154" t="s">
        <v>3698</v>
      </c>
      <c r="M314" s="1"/>
      <c r="N314" s="1"/>
      <c r="O314" s="1"/>
      <c r="P314" s="1"/>
      <c r="Q314" s="1"/>
      <c r="R314" s="1"/>
      <c r="S314" s="1"/>
      <c r="T314" s="1"/>
      <c r="U314" s="1"/>
      <c r="V314" s="1"/>
      <c r="W314" s="1"/>
      <c r="X314" s="1"/>
      <c r="Y314" s="1"/>
      <c r="Z314" s="1"/>
      <c r="AA314" s="1"/>
    </row>
    <row r="315" spans="2:27">
      <c r="B315" s="1"/>
      <c r="C315" s="1"/>
      <c r="D315" s="1"/>
      <c r="E315" s="1"/>
      <c r="F315" s="1"/>
      <c r="G315" s="1"/>
      <c r="H315" s="154" t="s">
        <v>3524</v>
      </c>
      <c r="I315" s="1"/>
      <c r="J315" s="1"/>
      <c r="K315" s="1"/>
      <c r="L315" s="154" t="s">
        <v>3699</v>
      </c>
      <c r="M315" s="1"/>
      <c r="N315" s="1"/>
      <c r="O315" s="1"/>
      <c r="P315" s="1"/>
      <c r="Q315" s="1"/>
      <c r="R315" s="1"/>
      <c r="S315" s="1"/>
      <c r="T315" s="1"/>
      <c r="U315" s="1"/>
      <c r="V315" s="1"/>
      <c r="W315" s="1"/>
      <c r="X315" s="1"/>
      <c r="Y315" s="1"/>
      <c r="Z315" s="1"/>
      <c r="AA315" s="1"/>
    </row>
    <row r="316" spans="2:27">
      <c r="B316" s="1"/>
      <c r="C316" s="1"/>
      <c r="D316" s="1"/>
      <c r="E316" s="1"/>
      <c r="F316" s="1"/>
      <c r="G316" s="1"/>
      <c r="H316" s="154" t="s">
        <v>3525</v>
      </c>
      <c r="I316" s="1"/>
      <c r="J316" s="1"/>
      <c r="K316" s="1"/>
      <c r="L316" s="154" t="s">
        <v>3700</v>
      </c>
      <c r="M316" s="1"/>
      <c r="N316" s="1"/>
      <c r="O316" s="1"/>
      <c r="P316" s="1"/>
      <c r="Q316" s="1"/>
      <c r="R316" s="1"/>
      <c r="S316" s="1"/>
      <c r="T316" s="1"/>
      <c r="U316" s="1"/>
      <c r="V316" s="1"/>
      <c r="W316" s="1"/>
      <c r="X316" s="1"/>
      <c r="Y316" s="1"/>
      <c r="Z316" s="1"/>
      <c r="AA316" s="1"/>
    </row>
    <row r="317" spans="2:27">
      <c r="B317" s="1"/>
      <c r="C317" s="1"/>
      <c r="D317" s="1"/>
      <c r="E317" s="1"/>
      <c r="F317" s="1"/>
      <c r="G317" s="1"/>
      <c r="H317" s="154" t="s">
        <v>3526</v>
      </c>
      <c r="I317" s="1"/>
      <c r="J317" s="1"/>
      <c r="K317" s="1"/>
      <c r="L317" s="154" t="s">
        <v>3701</v>
      </c>
      <c r="M317" s="1"/>
      <c r="N317" s="1"/>
      <c r="O317" s="1"/>
      <c r="P317" s="1"/>
      <c r="Q317" s="1"/>
      <c r="R317" s="1"/>
      <c r="S317" s="1"/>
      <c r="T317" s="1"/>
      <c r="U317" s="1"/>
      <c r="V317" s="1"/>
      <c r="W317" s="1"/>
      <c r="X317" s="1"/>
      <c r="Y317" s="1"/>
      <c r="Z317" s="1"/>
      <c r="AA317" s="1"/>
    </row>
    <row r="318" spans="2:27">
      <c r="B318" s="1"/>
      <c r="C318" s="1"/>
      <c r="D318" s="1"/>
      <c r="E318" s="1"/>
      <c r="F318" s="1"/>
      <c r="G318" s="1"/>
      <c r="H318" s="154" t="s">
        <v>3527</v>
      </c>
      <c r="I318" s="1"/>
      <c r="J318" s="1"/>
      <c r="K318" s="1"/>
      <c r="L318" s="154" t="s">
        <v>3702</v>
      </c>
      <c r="M318" s="1"/>
      <c r="N318" s="1"/>
      <c r="O318" s="1"/>
      <c r="P318" s="1"/>
      <c r="Q318" s="1"/>
      <c r="R318" s="1"/>
      <c r="S318" s="1"/>
      <c r="T318" s="1"/>
      <c r="U318" s="1"/>
      <c r="V318" s="1"/>
      <c r="W318" s="1"/>
      <c r="X318" s="1"/>
      <c r="Y318" s="1"/>
      <c r="Z318" s="1"/>
      <c r="AA318" s="1"/>
    </row>
    <row r="319" spans="2:27">
      <c r="B319" s="1"/>
      <c r="C319" s="1"/>
      <c r="D319" s="1"/>
      <c r="E319" s="1"/>
      <c r="F319" s="1"/>
      <c r="G319" s="1"/>
      <c r="H319" s="154" t="s">
        <v>3528</v>
      </c>
      <c r="I319" s="1"/>
      <c r="J319" s="1"/>
      <c r="K319" s="1"/>
      <c r="L319" s="156" t="s">
        <v>3703</v>
      </c>
      <c r="M319" s="1"/>
      <c r="N319" s="1"/>
      <c r="O319" s="1"/>
      <c r="P319" s="1"/>
      <c r="Q319" s="1"/>
      <c r="R319" s="1"/>
      <c r="S319" s="1"/>
      <c r="T319" s="1"/>
      <c r="U319" s="1"/>
      <c r="V319" s="1"/>
      <c r="W319" s="1"/>
      <c r="X319" s="1"/>
      <c r="Y319" s="1"/>
      <c r="Z319" s="1"/>
      <c r="AA319" s="1"/>
    </row>
    <row r="320" spans="2:27">
      <c r="B320" s="1"/>
      <c r="C320" s="1"/>
      <c r="D320" s="1"/>
      <c r="E320" s="1"/>
      <c r="F320" s="1"/>
      <c r="G320" s="1"/>
      <c r="H320" s="154" t="s">
        <v>3529</v>
      </c>
      <c r="I320" s="1"/>
      <c r="J320" s="1"/>
      <c r="K320" s="1"/>
      <c r="L320" s="1"/>
      <c r="M320" s="1"/>
      <c r="N320" s="1"/>
      <c r="O320" s="1"/>
      <c r="P320" s="1"/>
      <c r="Q320" s="1"/>
      <c r="R320" s="1"/>
      <c r="S320" s="1"/>
      <c r="T320" s="1"/>
      <c r="U320" s="1"/>
      <c r="V320" s="1"/>
      <c r="W320" s="1"/>
      <c r="X320" s="1"/>
      <c r="Y320" s="1"/>
      <c r="Z320" s="1"/>
      <c r="AA320" s="1"/>
    </row>
    <row r="321" spans="2:27">
      <c r="B321" s="1"/>
      <c r="C321" s="1"/>
      <c r="D321" s="1"/>
      <c r="E321" s="1"/>
      <c r="F321" s="1"/>
      <c r="G321" s="1"/>
      <c r="H321" s="154" t="s">
        <v>3530</v>
      </c>
      <c r="I321" s="1"/>
      <c r="J321" s="1"/>
      <c r="K321" s="1"/>
      <c r="L321" s="1"/>
      <c r="M321" s="1"/>
      <c r="N321" s="1"/>
      <c r="O321" s="1"/>
      <c r="P321" s="1"/>
      <c r="Q321" s="1"/>
      <c r="R321" s="1"/>
      <c r="S321" s="1"/>
      <c r="T321" s="1"/>
      <c r="U321" s="1"/>
      <c r="V321" s="1"/>
      <c r="W321" s="1"/>
      <c r="X321" s="1"/>
      <c r="Y321" s="1"/>
      <c r="Z321" s="1"/>
      <c r="AA321" s="1"/>
    </row>
    <row r="322" spans="2:27">
      <c r="B322" s="1"/>
      <c r="C322" s="1"/>
      <c r="D322" s="1"/>
      <c r="E322" s="1"/>
      <c r="F322" s="1"/>
      <c r="G322" s="1"/>
      <c r="H322" s="154" t="s">
        <v>3531</v>
      </c>
      <c r="I322" s="1"/>
      <c r="J322" s="1"/>
      <c r="K322" s="1"/>
      <c r="L322" s="1"/>
      <c r="M322" s="1"/>
      <c r="N322" s="1"/>
      <c r="O322" s="1"/>
      <c r="P322" s="1"/>
      <c r="Q322" s="1"/>
      <c r="R322" s="1"/>
      <c r="S322" s="1"/>
      <c r="T322" s="1"/>
      <c r="U322" s="1"/>
      <c r="V322" s="1"/>
      <c r="W322" s="1"/>
      <c r="X322" s="1"/>
      <c r="Y322" s="1"/>
      <c r="Z322" s="1"/>
      <c r="AA322" s="1"/>
    </row>
    <row r="323" spans="2:27">
      <c r="B323" s="1"/>
      <c r="C323" s="1"/>
      <c r="D323" s="1"/>
      <c r="E323" s="1"/>
      <c r="F323" s="1"/>
      <c r="G323" s="1"/>
      <c r="H323" s="154" t="s">
        <v>3532</v>
      </c>
      <c r="I323" s="1"/>
      <c r="J323" s="1"/>
      <c r="K323" s="1"/>
      <c r="L323" s="1"/>
      <c r="M323" s="1"/>
      <c r="N323" s="1"/>
      <c r="O323" s="1"/>
      <c r="P323" s="1"/>
      <c r="Q323" s="1"/>
      <c r="R323" s="1"/>
      <c r="S323" s="1"/>
      <c r="T323" s="1"/>
      <c r="U323" s="1"/>
      <c r="V323" s="1"/>
      <c r="W323" s="1"/>
      <c r="X323" s="1"/>
      <c r="Y323" s="1"/>
      <c r="Z323" s="1"/>
      <c r="AA323" s="1"/>
    </row>
    <row r="324" spans="2:27">
      <c r="B324" s="1"/>
      <c r="C324" s="1"/>
      <c r="D324" s="1"/>
      <c r="E324" s="1"/>
      <c r="F324" s="1"/>
      <c r="G324" s="1"/>
      <c r="H324" s="154" t="s">
        <v>3533</v>
      </c>
      <c r="I324" s="1"/>
      <c r="J324" s="1"/>
      <c r="K324" s="1"/>
      <c r="L324" s="1"/>
      <c r="M324" s="1"/>
      <c r="N324" s="1"/>
      <c r="O324" s="1"/>
      <c r="P324" s="1"/>
      <c r="Q324" s="1"/>
      <c r="R324" s="1"/>
      <c r="S324" s="1"/>
      <c r="T324" s="1"/>
      <c r="U324" s="1"/>
      <c r="V324" s="1"/>
      <c r="W324" s="1"/>
      <c r="X324" s="1"/>
      <c r="Y324" s="1"/>
      <c r="Z324" s="1"/>
      <c r="AA324" s="1"/>
    </row>
    <row r="325" spans="2:27">
      <c r="B325" s="1"/>
      <c r="C325" s="1"/>
      <c r="D325" s="1"/>
      <c r="E325" s="1"/>
      <c r="F325" s="1"/>
      <c r="G325" s="1"/>
      <c r="H325" s="154" t="s">
        <v>3534</v>
      </c>
      <c r="I325" s="1"/>
      <c r="J325" s="1"/>
      <c r="K325" s="1"/>
      <c r="L325" s="1"/>
      <c r="M325" s="1"/>
      <c r="N325" s="1"/>
      <c r="O325" s="1"/>
      <c r="P325" s="1"/>
      <c r="Q325" s="1"/>
      <c r="R325" s="1"/>
      <c r="S325" s="1"/>
      <c r="T325" s="1"/>
      <c r="U325" s="1"/>
      <c r="V325" s="1"/>
      <c r="W325" s="1"/>
      <c r="X325" s="1"/>
      <c r="Y325" s="1"/>
      <c r="Z325" s="1"/>
      <c r="AA325" s="1"/>
    </row>
    <row r="326" spans="2:27">
      <c r="B326" s="1"/>
      <c r="C326" s="1"/>
      <c r="D326" s="1"/>
      <c r="E326" s="1"/>
      <c r="F326" s="1"/>
      <c r="G326" s="1"/>
      <c r="H326" s="154" t="s">
        <v>3535</v>
      </c>
      <c r="I326" s="1"/>
      <c r="J326" s="1"/>
      <c r="K326" s="1"/>
      <c r="L326" s="1"/>
      <c r="M326" s="1"/>
      <c r="N326" s="1"/>
      <c r="O326" s="1"/>
      <c r="P326" s="1"/>
      <c r="Q326" s="1"/>
      <c r="R326" s="1"/>
      <c r="S326" s="1"/>
      <c r="T326" s="1"/>
      <c r="U326" s="1"/>
      <c r="V326" s="1"/>
      <c r="W326" s="1"/>
      <c r="X326" s="1"/>
      <c r="Y326" s="1"/>
      <c r="Z326" s="1"/>
      <c r="AA326" s="1"/>
    </row>
    <row r="327" spans="2:27">
      <c r="B327" s="1"/>
      <c r="C327" s="1"/>
      <c r="D327" s="1"/>
      <c r="E327" s="1"/>
      <c r="F327" s="1"/>
      <c r="G327" s="1"/>
      <c r="H327" s="154" t="s">
        <v>3536</v>
      </c>
      <c r="I327" s="1"/>
      <c r="J327" s="1"/>
      <c r="K327" s="1"/>
      <c r="L327" s="1"/>
      <c r="M327" s="1"/>
      <c r="N327" s="1"/>
      <c r="O327" s="1"/>
      <c r="P327" s="1"/>
      <c r="Q327" s="1"/>
      <c r="R327" s="1"/>
      <c r="S327" s="1"/>
      <c r="T327" s="1"/>
      <c r="U327" s="1"/>
      <c r="V327" s="1"/>
      <c r="W327" s="1"/>
      <c r="X327" s="1"/>
      <c r="Y327" s="1"/>
      <c r="Z327" s="1"/>
      <c r="AA327" s="1"/>
    </row>
    <row r="328" spans="2:27">
      <c r="B328" s="1"/>
      <c r="C328" s="1"/>
      <c r="D328" s="1"/>
      <c r="E328" s="1"/>
      <c r="F328" s="1"/>
      <c r="G328" s="1"/>
      <c r="H328" s="154" t="s">
        <v>3537</v>
      </c>
      <c r="I328" s="1"/>
      <c r="J328" s="1"/>
      <c r="K328" s="1"/>
      <c r="L328" s="1"/>
      <c r="M328" s="1"/>
      <c r="N328" s="1"/>
      <c r="O328" s="1"/>
      <c r="P328" s="1"/>
      <c r="Q328" s="1"/>
      <c r="R328" s="1"/>
      <c r="S328" s="1"/>
      <c r="T328" s="1"/>
      <c r="U328" s="1"/>
      <c r="V328" s="1"/>
      <c r="W328" s="1"/>
      <c r="X328" s="1"/>
      <c r="Y328" s="1"/>
      <c r="Z328" s="1"/>
      <c r="AA328" s="1"/>
    </row>
    <row r="329" spans="2:27">
      <c r="B329" s="1"/>
      <c r="C329" s="1"/>
      <c r="D329" s="1"/>
      <c r="E329" s="1"/>
      <c r="F329" s="1"/>
      <c r="G329" s="1"/>
      <c r="H329" s="154" t="s">
        <v>3538</v>
      </c>
      <c r="I329" s="1"/>
      <c r="J329" s="1"/>
      <c r="K329" s="1"/>
      <c r="L329" s="1"/>
      <c r="M329" s="1"/>
      <c r="N329" s="1"/>
      <c r="O329" s="1"/>
      <c r="P329" s="1"/>
      <c r="Q329" s="1"/>
      <c r="R329" s="1"/>
      <c r="S329" s="1"/>
      <c r="T329" s="1"/>
      <c r="U329" s="1"/>
      <c r="V329" s="1"/>
      <c r="W329" s="1"/>
      <c r="X329" s="1"/>
      <c r="Y329" s="1"/>
      <c r="Z329" s="1"/>
      <c r="AA329" s="1"/>
    </row>
    <row r="330" spans="2:27">
      <c r="B330" s="1"/>
      <c r="C330" s="1"/>
      <c r="D330" s="1"/>
      <c r="E330" s="1"/>
      <c r="F330" s="1"/>
      <c r="G330" s="1"/>
      <c r="H330" s="154" t="s">
        <v>3539</v>
      </c>
      <c r="I330" s="1"/>
      <c r="J330" s="1"/>
      <c r="K330" s="1"/>
      <c r="L330" s="1"/>
      <c r="M330" s="1"/>
      <c r="N330" s="1"/>
      <c r="O330" s="1"/>
      <c r="P330" s="1"/>
      <c r="Q330" s="1"/>
      <c r="R330" s="1"/>
      <c r="S330" s="1"/>
      <c r="T330" s="1"/>
      <c r="U330" s="1"/>
      <c r="V330" s="1"/>
      <c r="W330" s="1"/>
      <c r="X330" s="1"/>
      <c r="Y330" s="1"/>
      <c r="Z330" s="1"/>
      <c r="AA330" s="1"/>
    </row>
    <row r="331" spans="2:27">
      <c r="B331" s="1"/>
      <c r="C331" s="1"/>
      <c r="D331" s="1"/>
      <c r="E331" s="1"/>
      <c r="F331" s="1"/>
      <c r="G331" s="1"/>
      <c r="H331" s="154" t="s">
        <v>3540</v>
      </c>
      <c r="I331" s="1"/>
      <c r="J331" s="1"/>
      <c r="K331" s="1"/>
      <c r="L331" s="1"/>
      <c r="M331" s="1"/>
      <c r="N331" s="1"/>
      <c r="O331" s="1"/>
      <c r="P331" s="1"/>
      <c r="Q331" s="1"/>
      <c r="R331" s="1"/>
      <c r="S331" s="1"/>
      <c r="T331" s="1"/>
      <c r="U331" s="1"/>
      <c r="V331" s="1"/>
      <c r="W331" s="1"/>
      <c r="X331" s="1"/>
      <c r="Y331" s="1"/>
      <c r="Z331" s="1"/>
      <c r="AA331" s="1"/>
    </row>
    <row r="332" spans="2:27">
      <c r="B332" s="1"/>
      <c r="C332" s="1"/>
      <c r="D332" s="1"/>
      <c r="E332" s="1"/>
      <c r="F332" s="1"/>
      <c r="G332" s="1"/>
      <c r="H332" s="154" t="s">
        <v>3541</v>
      </c>
      <c r="I332" s="1"/>
      <c r="J332" s="1"/>
      <c r="K332" s="1"/>
      <c r="L332" s="1"/>
      <c r="M332" s="1"/>
      <c r="N332" s="1"/>
      <c r="O332" s="1"/>
      <c r="P332" s="1"/>
      <c r="Q332" s="1"/>
      <c r="R332" s="1"/>
      <c r="S332" s="1"/>
      <c r="T332" s="1"/>
      <c r="U332" s="1"/>
      <c r="V332" s="1"/>
      <c r="W332" s="1"/>
      <c r="X332" s="1"/>
      <c r="Y332" s="1"/>
      <c r="Z332" s="1"/>
      <c r="AA332" s="1"/>
    </row>
    <row r="333" spans="2:27">
      <c r="B333" s="1"/>
      <c r="C333" s="1"/>
      <c r="D333" s="1"/>
      <c r="E333" s="1"/>
      <c r="F333" s="1"/>
      <c r="G333" s="1"/>
      <c r="H333" s="154" t="s">
        <v>3542</v>
      </c>
      <c r="I333" s="1"/>
      <c r="J333" s="1"/>
      <c r="K333" s="1"/>
      <c r="L333" s="1"/>
      <c r="M333" s="1"/>
      <c r="N333" s="1"/>
      <c r="O333" s="1"/>
      <c r="P333" s="1"/>
      <c r="Q333" s="1"/>
      <c r="R333" s="1"/>
      <c r="S333" s="1"/>
      <c r="T333" s="1"/>
      <c r="U333" s="1"/>
      <c r="V333" s="1"/>
      <c r="W333" s="1"/>
      <c r="X333" s="1"/>
      <c r="Y333" s="1"/>
      <c r="Z333" s="1"/>
      <c r="AA333" s="1"/>
    </row>
    <row r="334" spans="2:27">
      <c r="B334" s="1"/>
      <c r="C334" s="1"/>
      <c r="D334" s="1"/>
      <c r="E334" s="1"/>
      <c r="F334" s="1"/>
      <c r="G334" s="1"/>
      <c r="H334" s="154" t="s">
        <v>3543</v>
      </c>
      <c r="I334" s="1"/>
      <c r="J334" s="1"/>
      <c r="K334" s="1"/>
      <c r="L334" s="1"/>
      <c r="M334" s="1"/>
      <c r="N334" s="1"/>
      <c r="O334" s="1"/>
      <c r="P334" s="1"/>
      <c r="Q334" s="1"/>
      <c r="R334" s="1"/>
      <c r="S334" s="1"/>
      <c r="T334" s="1"/>
      <c r="U334" s="1"/>
      <c r="V334" s="1"/>
      <c r="W334" s="1"/>
      <c r="X334" s="1"/>
      <c r="Y334" s="1"/>
      <c r="Z334" s="1"/>
      <c r="AA334" s="1"/>
    </row>
    <row r="335" spans="2:27">
      <c r="B335" s="1"/>
      <c r="C335" s="1"/>
      <c r="D335" s="1"/>
      <c r="E335" s="1"/>
      <c r="F335" s="1"/>
      <c r="G335" s="1"/>
      <c r="H335" s="154" t="s">
        <v>3544</v>
      </c>
      <c r="I335" s="1"/>
      <c r="J335" s="1"/>
      <c r="K335" s="1"/>
      <c r="L335" s="1"/>
      <c r="M335" s="1"/>
      <c r="N335" s="1"/>
      <c r="O335" s="1"/>
      <c r="P335" s="1"/>
      <c r="Q335" s="1"/>
      <c r="R335" s="1"/>
      <c r="S335" s="1"/>
      <c r="T335" s="1"/>
      <c r="U335" s="1"/>
      <c r="V335" s="1"/>
      <c r="W335" s="1"/>
      <c r="X335" s="1"/>
      <c r="Y335" s="1"/>
      <c r="Z335" s="1"/>
      <c r="AA335" s="1"/>
    </row>
    <row r="336" spans="2:27">
      <c r="B336" s="1"/>
      <c r="C336" s="1"/>
      <c r="D336" s="1"/>
      <c r="E336" s="1"/>
      <c r="F336" s="1"/>
      <c r="G336" s="1"/>
      <c r="H336" s="154" t="s">
        <v>3545</v>
      </c>
      <c r="I336" s="1"/>
      <c r="J336" s="1"/>
      <c r="K336" s="1"/>
      <c r="L336" s="1"/>
      <c r="M336" s="1"/>
      <c r="N336" s="1"/>
      <c r="O336" s="1"/>
      <c r="P336" s="1"/>
      <c r="Q336" s="1"/>
      <c r="R336" s="1"/>
      <c r="S336" s="1"/>
      <c r="T336" s="1"/>
      <c r="U336" s="1"/>
      <c r="V336" s="1"/>
      <c r="W336" s="1"/>
      <c r="X336" s="1"/>
      <c r="Y336" s="1"/>
      <c r="Z336" s="1"/>
      <c r="AA336" s="1"/>
    </row>
    <row r="337" spans="2:27">
      <c r="B337" s="1"/>
      <c r="C337" s="1"/>
      <c r="D337" s="1"/>
      <c r="E337" s="1"/>
      <c r="F337" s="1"/>
      <c r="G337" s="1"/>
      <c r="H337" s="154" t="s">
        <v>3546</v>
      </c>
      <c r="I337" s="1"/>
      <c r="J337" s="1"/>
      <c r="K337" s="1"/>
      <c r="L337" s="1"/>
      <c r="M337" s="1"/>
      <c r="N337" s="1"/>
      <c r="O337" s="1"/>
      <c r="P337" s="1"/>
      <c r="Q337" s="1"/>
      <c r="R337" s="1"/>
      <c r="S337" s="1"/>
      <c r="T337" s="1"/>
      <c r="U337" s="1"/>
      <c r="V337" s="1"/>
      <c r="W337" s="1"/>
      <c r="X337" s="1"/>
      <c r="Y337" s="1"/>
      <c r="Z337" s="1"/>
      <c r="AA337" s="1"/>
    </row>
    <row r="338" spans="2:27">
      <c r="B338" s="1"/>
      <c r="C338" s="1"/>
      <c r="D338" s="1"/>
      <c r="E338" s="1"/>
      <c r="F338" s="1"/>
      <c r="G338" s="1"/>
      <c r="H338" s="154" t="s">
        <v>3547</v>
      </c>
      <c r="I338" s="1"/>
      <c r="J338" s="1"/>
      <c r="K338" s="1"/>
      <c r="L338" s="1"/>
      <c r="M338" s="1"/>
      <c r="N338" s="1"/>
      <c r="O338" s="1"/>
      <c r="P338" s="1"/>
      <c r="Q338" s="1"/>
      <c r="R338" s="1"/>
      <c r="S338" s="1"/>
      <c r="T338" s="1"/>
      <c r="U338" s="1"/>
      <c r="V338" s="1"/>
      <c r="W338" s="1"/>
      <c r="X338" s="1"/>
      <c r="Y338" s="1"/>
      <c r="Z338" s="1"/>
      <c r="AA338" s="1"/>
    </row>
    <row r="339" spans="2:27">
      <c r="B339" s="1"/>
      <c r="C339" s="1"/>
      <c r="D339" s="1"/>
      <c r="E339" s="1"/>
      <c r="F339" s="1"/>
      <c r="G339" s="1"/>
      <c r="H339" s="154" t="s">
        <v>3548</v>
      </c>
      <c r="I339" s="1"/>
      <c r="J339" s="1"/>
      <c r="K339" s="1"/>
      <c r="L339" s="1"/>
      <c r="M339" s="1"/>
      <c r="N339" s="1"/>
      <c r="O339" s="1"/>
      <c r="P339" s="1"/>
      <c r="Q339" s="1"/>
      <c r="R339" s="1"/>
      <c r="S339" s="1"/>
      <c r="T339" s="1"/>
      <c r="U339" s="1"/>
      <c r="V339" s="1"/>
      <c r="W339" s="1"/>
      <c r="X339" s="1"/>
      <c r="Y339" s="1"/>
      <c r="Z339" s="1"/>
      <c r="AA339" s="1"/>
    </row>
    <row r="340" spans="2:27">
      <c r="B340" s="1"/>
      <c r="C340" s="1"/>
      <c r="D340" s="1"/>
      <c r="E340" s="1"/>
      <c r="F340" s="1"/>
      <c r="G340" s="1"/>
      <c r="H340" s="154" t="s">
        <v>3549</v>
      </c>
      <c r="I340" s="1"/>
      <c r="J340" s="1"/>
      <c r="K340" s="1"/>
      <c r="L340" s="1"/>
      <c r="M340" s="1"/>
      <c r="N340" s="1"/>
      <c r="O340" s="1"/>
      <c r="P340" s="1"/>
      <c r="Q340" s="1"/>
      <c r="R340" s="1"/>
      <c r="S340" s="1"/>
      <c r="T340" s="1"/>
      <c r="U340" s="1"/>
      <c r="V340" s="1"/>
      <c r="W340" s="1"/>
      <c r="X340" s="1"/>
      <c r="Y340" s="1"/>
      <c r="Z340" s="1"/>
      <c r="AA340" s="1"/>
    </row>
    <row r="341" spans="2:27">
      <c r="B341" s="1"/>
      <c r="C341" s="1"/>
      <c r="D341" s="1"/>
      <c r="E341" s="1"/>
      <c r="F341" s="1"/>
      <c r="G341" s="1"/>
      <c r="H341" s="154" t="s">
        <v>3550</v>
      </c>
      <c r="I341" s="1"/>
      <c r="J341" s="1"/>
      <c r="K341" s="1"/>
      <c r="L341" s="1"/>
      <c r="M341" s="1"/>
      <c r="N341" s="1"/>
      <c r="O341" s="1"/>
      <c r="P341" s="1"/>
      <c r="Q341" s="1"/>
      <c r="R341" s="1"/>
      <c r="S341" s="1"/>
      <c r="T341" s="1"/>
      <c r="U341" s="1"/>
      <c r="V341" s="1"/>
      <c r="W341" s="1"/>
      <c r="X341" s="1"/>
      <c r="Y341" s="1"/>
      <c r="Z341" s="1"/>
      <c r="AA341" s="1"/>
    </row>
    <row r="342" spans="2:27">
      <c r="B342" s="1"/>
      <c r="C342" s="1"/>
      <c r="D342" s="1"/>
      <c r="E342" s="1"/>
      <c r="F342" s="1"/>
      <c r="G342" s="1"/>
      <c r="H342" s="154" t="s">
        <v>3551</v>
      </c>
      <c r="I342" s="1"/>
      <c r="J342" s="1"/>
      <c r="K342" s="1"/>
      <c r="L342" s="1"/>
      <c r="M342" s="1"/>
      <c r="N342" s="1"/>
      <c r="O342" s="1"/>
      <c r="P342" s="1"/>
      <c r="Q342" s="1"/>
      <c r="R342" s="1"/>
      <c r="S342" s="1"/>
      <c r="T342" s="1"/>
      <c r="U342" s="1"/>
      <c r="V342" s="1"/>
      <c r="W342" s="1"/>
      <c r="X342" s="1"/>
      <c r="Y342" s="1"/>
      <c r="Z342" s="1"/>
      <c r="AA342" s="1"/>
    </row>
    <row r="343" spans="2:27">
      <c r="B343" s="1"/>
      <c r="C343" s="1"/>
      <c r="D343" s="1"/>
      <c r="E343" s="1"/>
      <c r="F343" s="1"/>
      <c r="G343" s="1"/>
      <c r="H343" s="154" t="s">
        <v>3552</v>
      </c>
      <c r="I343" s="1"/>
      <c r="J343" s="1"/>
      <c r="K343" s="1"/>
      <c r="L343" s="1"/>
      <c r="M343" s="1"/>
      <c r="N343" s="1"/>
      <c r="O343" s="1"/>
      <c r="P343" s="1"/>
      <c r="Q343" s="1"/>
      <c r="R343" s="1"/>
      <c r="S343" s="1"/>
      <c r="T343" s="1"/>
      <c r="U343" s="1"/>
      <c r="V343" s="1"/>
      <c r="W343" s="1"/>
      <c r="X343" s="1"/>
      <c r="Y343" s="1"/>
      <c r="Z343" s="1"/>
      <c r="AA343" s="1"/>
    </row>
    <row r="344" spans="2:27">
      <c r="B344" s="1"/>
      <c r="C344" s="1"/>
      <c r="D344" s="1"/>
      <c r="E344" s="1"/>
      <c r="F344" s="1"/>
      <c r="G344" s="1"/>
      <c r="H344" s="154" t="s">
        <v>3553</v>
      </c>
      <c r="I344" s="1"/>
      <c r="J344" s="1"/>
      <c r="K344" s="1"/>
      <c r="L344" s="1"/>
      <c r="M344" s="1"/>
      <c r="N344" s="1"/>
      <c r="O344" s="1"/>
      <c r="P344" s="1"/>
      <c r="Q344" s="1"/>
      <c r="R344" s="1"/>
      <c r="S344" s="1"/>
      <c r="T344" s="1"/>
      <c r="U344" s="1"/>
      <c r="V344" s="1"/>
      <c r="W344" s="1"/>
      <c r="X344" s="1"/>
      <c r="Y344" s="1"/>
      <c r="Z344" s="1"/>
      <c r="AA344" s="1"/>
    </row>
    <row r="345" spans="2:27">
      <c r="B345" s="1"/>
      <c r="C345" s="1"/>
      <c r="D345" s="1"/>
      <c r="E345" s="1"/>
      <c r="F345" s="1"/>
      <c r="G345" s="1"/>
      <c r="H345" s="154" t="s">
        <v>3554</v>
      </c>
      <c r="I345" s="1"/>
      <c r="J345" s="1"/>
      <c r="K345" s="1"/>
      <c r="L345" s="1"/>
      <c r="M345" s="1"/>
      <c r="N345" s="1"/>
      <c r="O345" s="1"/>
      <c r="P345" s="1"/>
      <c r="Q345" s="1"/>
      <c r="R345" s="1"/>
      <c r="S345" s="1"/>
      <c r="T345" s="1"/>
      <c r="U345" s="1"/>
      <c r="V345" s="1"/>
      <c r="W345" s="1"/>
      <c r="X345" s="1"/>
      <c r="Y345" s="1"/>
      <c r="Z345" s="1"/>
      <c r="AA345" s="1"/>
    </row>
    <row r="346" spans="2:27">
      <c r="B346" s="1"/>
      <c r="C346" s="1"/>
      <c r="D346" s="1"/>
      <c r="E346" s="1"/>
      <c r="F346" s="1"/>
      <c r="G346" s="1"/>
      <c r="H346" s="154" t="s">
        <v>3555</v>
      </c>
      <c r="I346" s="1"/>
      <c r="J346" s="1"/>
      <c r="K346" s="1"/>
      <c r="L346" s="1"/>
      <c r="M346" s="1"/>
      <c r="N346" s="1"/>
      <c r="O346" s="1"/>
      <c r="P346" s="1"/>
      <c r="Q346" s="1"/>
      <c r="R346" s="1"/>
      <c r="S346" s="1"/>
      <c r="T346" s="1"/>
      <c r="U346" s="1"/>
      <c r="V346" s="1"/>
      <c r="W346" s="1"/>
      <c r="X346" s="1"/>
      <c r="Y346" s="1"/>
      <c r="Z346" s="1"/>
      <c r="AA346" s="1"/>
    </row>
    <row r="347" spans="2:27">
      <c r="B347" s="1"/>
      <c r="C347" s="1"/>
      <c r="D347" s="1"/>
      <c r="E347" s="1"/>
      <c r="F347" s="1"/>
      <c r="G347" s="1"/>
      <c r="H347" s="154" t="s">
        <v>3556</v>
      </c>
      <c r="I347" s="1"/>
      <c r="J347" s="1"/>
      <c r="K347" s="1"/>
      <c r="L347" s="1"/>
      <c r="M347" s="1"/>
      <c r="N347" s="1"/>
      <c r="O347" s="1"/>
      <c r="P347" s="1"/>
      <c r="Q347" s="1"/>
      <c r="R347" s="1"/>
      <c r="S347" s="1"/>
      <c r="T347" s="1"/>
      <c r="U347" s="1"/>
      <c r="V347" s="1"/>
      <c r="W347" s="1"/>
      <c r="X347" s="1"/>
      <c r="Y347" s="1"/>
      <c r="Z347" s="1"/>
      <c r="AA347" s="1"/>
    </row>
    <row r="348" spans="2:27">
      <c r="B348" s="1"/>
      <c r="C348" s="1"/>
      <c r="D348" s="1"/>
      <c r="E348" s="1"/>
      <c r="F348" s="1"/>
      <c r="G348" s="1"/>
      <c r="H348" s="154" t="s">
        <v>3557</v>
      </c>
      <c r="I348" s="1"/>
      <c r="J348" s="1"/>
      <c r="K348" s="1"/>
      <c r="L348" s="1"/>
      <c r="M348" s="1"/>
      <c r="N348" s="1"/>
      <c r="O348" s="1"/>
      <c r="P348" s="1"/>
      <c r="Q348" s="1"/>
      <c r="R348" s="1"/>
      <c r="S348" s="1"/>
      <c r="T348" s="1"/>
      <c r="U348" s="1"/>
      <c r="V348" s="1"/>
      <c r="W348" s="1"/>
      <c r="X348" s="1"/>
      <c r="Y348" s="1"/>
      <c r="Z348" s="1"/>
      <c r="AA348" s="1"/>
    </row>
    <row r="349" spans="2:27">
      <c r="B349" s="1"/>
      <c r="C349" s="1"/>
      <c r="D349" s="1"/>
      <c r="E349" s="1"/>
      <c r="F349" s="1"/>
      <c r="G349" s="1"/>
      <c r="H349" s="154" t="s">
        <v>3558</v>
      </c>
      <c r="I349" s="1"/>
      <c r="J349" s="1"/>
      <c r="K349" s="1"/>
      <c r="L349" s="1"/>
      <c r="M349" s="1"/>
      <c r="N349" s="1"/>
      <c r="O349" s="1"/>
      <c r="P349" s="1"/>
      <c r="Q349" s="1"/>
      <c r="R349" s="1"/>
      <c r="S349" s="1"/>
      <c r="T349" s="1"/>
      <c r="U349" s="1"/>
      <c r="V349" s="1"/>
      <c r="W349" s="1"/>
      <c r="X349" s="1"/>
      <c r="Y349" s="1"/>
      <c r="Z349" s="1"/>
      <c r="AA349" s="1"/>
    </row>
    <row r="350" spans="2:27">
      <c r="B350" s="1"/>
      <c r="C350" s="1"/>
      <c r="D350" s="1"/>
      <c r="E350" s="1"/>
      <c r="F350" s="1"/>
      <c r="G350" s="1"/>
      <c r="H350" s="154" t="s">
        <v>3559</v>
      </c>
      <c r="I350" s="1"/>
      <c r="J350" s="1"/>
      <c r="K350" s="1"/>
      <c r="L350" s="1"/>
      <c r="M350" s="1"/>
      <c r="N350" s="1"/>
      <c r="O350" s="1"/>
      <c r="P350" s="1"/>
      <c r="Q350" s="1"/>
      <c r="R350" s="1"/>
      <c r="S350" s="1"/>
      <c r="T350" s="1"/>
      <c r="U350" s="1"/>
      <c r="V350" s="1"/>
      <c r="W350" s="1"/>
      <c r="X350" s="1"/>
      <c r="Y350" s="1"/>
      <c r="Z350" s="1"/>
      <c r="AA350" s="1"/>
    </row>
    <row r="351" spans="2:27">
      <c r="B351" s="1"/>
      <c r="C351" s="1"/>
      <c r="D351" s="1"/>
      <c r="E351" s="1"/>
      <c r="F351" s="1"/>
      <c r="G351" s="1"/>
      <c r="H351" s="154" t="s">
        <v>3560</v>
      </c>
      <c r="I351" s="1"/>
      <c r="J351" s="1"/>
      <c r="K351" s="1"/>
      <c r="L351" s="1"/>
      <c r="M351" s="1"/>
      <c r="N351" s="1"/>
      <c r="O351" s="1"/>
      <c r="P351" s="1"/>
      <c r="Q351" s="1"/>
      <c r="R351" s="1"/>
      <c r="S351" s="1"/>
      <c r="T351" s="1"/>
      <c r="U351" s="1"/>
      <c r="V351" s="1"/>
      <c r="W351" s="1"/>
      <c r="X351" s="1"/>
      <c r="Y351" s="1"/>
      <c r="Z351" s="1"/>
      <c r="AA351" s="1"/>
    </row>
    <row r="352" spans="2:27">
      <c r="B352" s="1"/>
      <c r="C352" s="1"/>
      <c r="D352" s="1"/>
      <c r="E352" s="1"/>
      <c r="F352" s="1"/>
      <c r="G352" s="1"/>
      <c r="H352" s="154" t="s">
        <v>3561</v>
      </c>
      <c r="I352" s="1"/>
      <c r="J352" s="1"/>
      <c r="K352" s="1"/>
      <c r="L352" s="1"/>
      <c r="M352" s="1"/>
      <c r="N352" s="1"/>
      <c r="O352" s="1"/>
      <c r="P352" s="1"/>
      <c r="Q352" s="1"/>
      <c r="R352" s="1"/>
      <c r="S352" s="1"/>
      <c r="T352" s="1"/>
      <c r="U352" s="1"/>
      <c r="V352" s="1"/>
      <c r="W352" s="1"/>
      <c r="X352" s="1"/>
      <c r="Y352" s="1"/>
      <c r="Z352" s="1"/>
      <c r="AA352" s="1"/>
    </row>
    <row r="353" spans="1:27">
      <c r="B353" s="1"/>
      <c r="C353" s="1"/>
      <c r="D353" s="1"/>
      <c r="E353" s="1"/>
      <c r="F353" s="1"/>
      <c r="G353" s="1"/>
      <c r="H353" s="156" t="s">
        <v>3562</v>
      </c>
      <c r="I353" s="1"/>
      <c r="J353" s="1"/>
      <c r="K353" s="1"/>
      <c r="L353" s="1"/>
      <c r="M353" s="1"/>
      <c r="N353" s="1"/>
      <c r="O353" s="1"/>
      <c r="P353" s="1"/>
      <c r="Q353" s="1"/>
      <c r="R353" s="1"/>
      <c r="S353" s="1"/>
      <c r="T353" s="1"/>
      <c r="U353" s="1"/>
      <c r="V353" s="1"/>
      <c r="W353" s="1"/>
      <c r="X353" s="1"/>
      <c r="Y353" s="1"/>
      <c r="Z353" s="1"/>
      <c r="AA353" s="1"/>
    </row>
    <row r="354" spans="1:27">
      <c r="H354" s="156"/>
    </row>
    <row r="355" spans="1:27">
      <c r="A355" s="2" t="s">
        <v>2917</v>
      </c>
      <c r="B355" s="1" t="s">
        <v>2916</v>
      </c>
      <c r="C355" s="1" t="s">
        <v>2915</v>
      </c>
      <c r="D355" s="1" t="s">
        <v>2914</v>
      </c>
      <c r="E355" s="1" t="s">
        <v>116</v>
      </c>
    </row>
    <row r="357" spans="1:27">
      <c r="A357" s="2" t="s">
        <v>10264</v>
      </c>
      <c r="B357" s="1" t="s">
        <v>10260</v>
      </c>
      <c r="C357" s="1" t="s">
        <v>10261</v>
      </c>
    </row>
    <row r="359" spans="1:27">
      <c r="A359" s="2" t="s">
        <v>10265</v>
      </c>
      <c r="B359" s="1" t="s">
        <v>10262</v>
      </c>
      <c r="C359" s="1" t="s">
        <v>10263</v>
      </c>
      <c r="D359" s="1" t="s">
        <v>116</v>
      </c>
    </row>
    <row r="361" spans="1:27">
      <c r="A361" s="2" t="s">
        <v>2973</v>
      </c>
      <c r="B361" s="1" t="s">
        <v>10266</v>
      </c>
      <c r="C361" s="1" t="s">
        <v>10267</v>
      </c>
      <c r="D361" s="1" t="s">
        <v>10268</v>
      </c>
      <c r="E361" s="1" t="s">
        <v>2972</v>
      </c>
      <c r="F361" s="1" t="s">
        <v>10269</v>
      </c>
      <c r="G361" s="1" t="s">
        <v>13</v>
      </c>
    </row>
    <row r="363" spans="1:27">
      <c r="A363" s="2" t="s">
        <v>2971</v>
      </c>
      <c r="B363" s="1" t="s">
        <v>2970</v>
      </c>
      <c r="C363" s="1" t="s">
        <v>2969</v>
      </c>
      <c r="D363" s="1" t="s">
        <v>2968</v>
      </c>
      <c r="E363" s="1" t="s">
        <v>2967</v>
      </c>
      <c r="F363" s="1" t="s">
        <v>2966</v>
      </c>
      <c r="G363" s="1" t="s">
        <v>3247</v>
      </c>
    </row>
    <row r="365" spans="1:27">
      <c r="A365" s="2" t="s">
        <v>2965</v>
      </c>
      <c r="B365" s="1" t="s">
        <v>2964</v>
      </c>
      <c r="C365" s="1" t="s">
        <v>2963</v>
      </c>
    </row>
    <row r="367" spans="1:27">
      <c r="A367" s="2" t="s">
        <v>2962</v>
      </c>
      <c r="B367" s="1" t="s">
        <v>2961</v>
      </c>
      <c r="C367" s="1" t="s">
        <v>2960</v>
      </c>
      <c r="D367" s="1" t="s">
        <v>2959</v>
      </c>
    </row>
    <row r="369" spans="1:27">
      <c r="A369" s="2" t="s">
        <v>2958</v>
      </c>
      <c r="B369" s="1" t="s">
        <v>2957</v>
      </c>
      <c r="C369" s="1" t="s">
        <v>2956</v>
      </c>
      <c r="D369" s="1" t="s">
        <v>2955</v>
      </c>
      <c r="E369" s="1" t="s">
        <v>2954</v>
      </c>
    </row>
    <row r="371" spans="1:27">
      <c r="A371" s="2" t="s">
        <v>2953</v>
      </c>
      <c r="B371" s="1" t="s">
        <v>2952</v>
      </c>
      <c r="C371" s="1" t="s">
        <v>2951</v>
      </c>
      <c r="D371" s="1" t="s">
        <v>2950</v>
      </c>
      <c r="E371" s="1" t="s">
        <v>2949</v>
      </c>
      <c r="F371" s="1" t="s">
        <v>2948</v>
      </c>
      <c r="G371" s="1" t="s">
        <v>2947</v>
      </c>
      <c r="H371" s="1" t="s">
        <v>13</v>
      </c>
    </row>
    <row r="373" spans="1:27">
      <c r="A373" s="2" t="s">
        <v>2946</v>
      </c>
      <c r="B373" s="1" t="s">
        <v>2946</v>
      </c>
    </row>
    <row r="375" spans="1:27">
      <c r="A375" s="2" t="s">
        <v>10292</v>
      </c>
      <c r="B375" s="1" t="s">
        <v>10293</v>
      </c>
      <c r="C375" s="1" t="s">
        <v>10294</v>
      </c>
      <c r="D375" s="1" t="s">
        <v>10295</v>
      </c>
      <c r="E375" s="1" t="s">
        <v>10296</v>
      </c>
      <c r="F375" s="1" t="s">
        <v>10297</v>
      </c>
      <c r="G375" s="1" t="s">
        <v>2911</v>
      </c>
      <c r="H375" s="1" t="s">
        <v>10298</v>
      </c>
    </row>
    <row r="377" spans="1:27">
      <c r="A377" s="2" t="s">
        <v>2945</v>
      </c>
      <c r="B377" s="1" t="s">
        <v>2944</v>
      </c>
      <c r="C377" s="1" t="s">
        <v>2943</v>
      </c>
      <c r="D377" s="1" t="s">
        <v>2942</v>
      </c>
      <c r="E377" s="1" t="s">
        <v>2941</v>
      </c>
      <c r="F377" s="1" t="s">
        <v>2940</v>
      </c>
      <c r="G377" s="1" t="s">
        <v>116</v>
      </c>
    </row>
    <row r="379" spans="1:27">
      <c r="A379" s="2" t="s">
        <v>2939</v>
      </c>
      <c r="B379" s="1" t="s">
        <v>2938</v>
      </c>
      <c r="C379" s="1" t="s">
        <v>2937</v>
      </c>
      <c r="D379" s="1" t="s">
        <v>2936</v>
      </c>
      <c r="E379" s="1" t="s">
        <v>2935</v>
      </c>
      <c r="F379" s="1" t="s">
        <v>2934</v>
      </c>
    </row>
    <row r="381" spans="1:27">
      <c r="A381" s="2" t="s">
        <v>2933</v>
      </c>
      <c r="B381" s="1" t="s">
        <v>2932</v>
      </c>
      <c r="C381" s="1" t="s">
        <v>2931</v>
      </c>
    </row>
    <row r="383" spans="1:27">
      <c r="A383" s="2" t="s">
        <v>2930</v>
      </c>
      <c r="B383" s="1" t="s">
        <v>3351</v>
      </c>
      <c r="C383" s="1" t="s">
        <v>3352</v>
      </c>
      <c r="D383" s="1" t="s">
        <v>3387</v>
      </c>
      <c r="E383" s="1" t="s">
        <v>3389</v>
      </c>
      <c r="F383" s="1" t="s">
        <v>3398</v>
      </c>
      <c r="G383" s="1" t="s">
        <v>3413</v>
      </c>
      <c r="H383" s="1" t="s">
        <v>3440</v>
      </c>
      <c r="I383" s="1" t="s">
        <v>3563</v>
      </c>
      <c r="J383" s="1" t="s">
        <v>3589</v>
      </c>
      <c r="K383" s="1" t="s">
        <v>3608</v>
      </c>
      <c r="L383" s="1" t="s">
        <v>3615</v>
      </c>
      <c r="M383" s="1" t="s">
        <v>3704</v>
      </c>
      <c r="N383" s="1" t="s">
        <v>3784</v>
      </c>
      <c r="O383" s="1" t="s">
        <v>3827</v>
      </c>
      <c r="P383" s="1" t="s">
        <v>3854</v>
      </c>
      <c r="Q383" s="1" t="s">
        <v>3899</v>
      </c>
      <c r="R383" s="1" t="s">
        <v>3907</v>
      </c>
      <c r="S383" s="1" t="s">
        <v>3976</v>
      </c>
      <c r="T383" s="1" t="s">
        <v>3981</v>
      </c>
      <c r="U383" s="1" t="s">
        <v>4003</v>
      </c>
      <c r="V383" s="1" t="s">
        <v>4027</v>
      </c>
      <c r="W383" s="1" t="s">
        <v>4077</v>
      </c>
      <c r="X383" s="1" t="s">
        <v>4140</v>
      </c>
      <c r="Y383" s="1" t="s">
        <v>4180</v>
      </c>
      <c r="Z383" s="1" t="s">
        <v>4182</v>
      </c>
      <c r="AA383" s="1" t="s">
        <v>4184</v>
      </c>
    </row>
    <row r="384" spans="1:27">
      <c r="B384" s="1" t="s">
        <v>2929</v>
      </c>
      <c r="C384" s="1" t="s">
        <v>3353</v>
      </c>
      <c r="D384" s="1" t="s">
        <v>3388</v>
      </c>
      <c r="E384" s="1" t="s">
        <v>3390</v>
      </c>
      <c r="F384" s="1" t="s">
        <v>3399</v>
      </c>
      <c r="G384" s="1" t="s">
        <v>3414</v>
      </c>
      <c r="H384" s="1" t="s">
        <v>3441</v>
      </c>
      <c r="I384" s="1" t="s">
        <v>3564</v>
      </c>
      <c r="J384" s="1" t="s">
        <v>3590</v>
      </c>
      <c r="K384" s="1" t="s">
        <v>3609</v>
      </c>
      <c r="L384" s="1" t="s">
        <v>3616</v>
      </c>
      <c r="M384" s="1" t="s">
        <v>3705</v>
      </c>
      <c r="N384" s="1" t="s">
        <v>3785</v>
      </c>
      <c r="O384" s="1" t="s">
        <v>3828</v>
      </c>
      <c r="P384" s="1" t="s">
        <v>3855</v>
      </c>
      <c r="Q384" s="1" t="s">
        <v>3900</v>
      </c>
      <c r="R384" s="1" t="s">
        <v>3908</v>
      </c>
      <c r="S384" s="1" t="s">
        <v>3977</v>
      </c>
      <c r="T384" s="1" t="s">
        <v>3982</v>
      </c>
      <c r="U384" s="1" t="s">
        <v>4004</v>
      </c>
      <c r="V384" s="1" t="s">
        <v>4028</v>
      </c>
      <c r="W384" s="1" t="s">
        <v>4078</v>
      </c>
      <c r="X384" s="1" t="s">
        <v>4141</v>
      </c>
      <c r="Y384" s="1" t="s">
        <v>4181</v>
      </c>
      <c r="Z384" s="1" t="s">
        <v>4183</v>
      </c>
      <c r="AA384" s="1" t="s">
        <v>4185</v>
      </c>
    </row>
    <row r="385" spans="2:27">
      <c r="B385" s="1" t="s">
        <v>2928</v>
      </c>
      <c r="C385" s="1" t="s">
        <v>3354</v>
      </c>
      <c r="D385" s="1"/>
      <c r="E385" s="1" t="s">
        <v>3391</v>
      </c>
      <c r="F385" s="1" t="s">
        <v>3400</v>
      </c>
      <c r="G385" s="1" t="s">
        <v>3415</v>
      </c>
      <c r="H385" s="1" t="s">
        <v>3442</v>
      </c>
      <c r="I385" s="1" t="s">
        <v>3565</v>
      </c>
      <c r="J385" s="1" t="s">
        <v>3591</v>
      </c>
      <c r="K385" s="1" t="s">
        <v>3610</v>
      </c>
      <c r="L385" s="1" t="s">
        <v>3617</v>
      </c>
      <c r="M385" s="1" t="s">
        <v>3706</v>
      </c>
      <c r="N385" s="1" t="s">
        <v>3786</v>
      </c>
      <c r="O385" s="1" t="s">
        <v>3829</v>
      </c>
      <c r="P385" s="1" t="s">
        <v>3856</v>
      </c>
      <c r="Q385" s="1" t="s">
        <v>3901</v>
      </c>
      <c r="R385" s="1" t="s">
        <v>3909</v>
      </c>
      <c r="S385" s="1" t="s">
        <v>3978</v>
      </c>
      <c r="T385" s="1" t="s">
        <v>3983</v>
      </c>
      <c r="U385" s="1" t="s">
        <v>4005</v>
      </c>
      <c r="V385" s="1" t="s">
        <v>4029</v>
      </c>
      <c r="W385" s="1" t="s">
        <v>4079</v>
      </c>
      <c r="X385" s="1" t="s">
        <v>4142</v>
      </c>
      <c r="Y385" s="1"/>
      <c r="Z385" s="1"/>
      <c r="AA385" s="1" t="s">
        <v>4186</v>
      </c>
    </row>
    <row r="386" spans="2:27">
      <c r="B386" s="1" t="s">
        <v>2927</v>
      </c>
      <c r="C386" s="1" t="s">
        <v>3355</v>
      </c>
      <c r="D386" s="1"/>
      <c r="E386" s="1" t="s">
        <v>3392</v>
      </c>
      <c r="F386" s="1" t="s">
        <v>3401</v>
      </c>
      <c r="G386" s="1" t="s">
        <v>3416</v>
      </c>
      <c r="H386" s="1" t="s">
        <v>3443</v>
      </c>
      <c r="I386" s="1" t="s">
        <v>3566</v>
      </c>
      <c r="J386" s="1" t="s">
        <v>3592</v>
      </c>
      <c r="K386" s="1" t="s">
        <v>3611</v>
      </c>
      <c r="L386" s="1" t="s">
        <v>3618</v>
      </c>
      <c r="M386" s="1" t="s">
        <v>3707</v>
      </c>
      <c r="N386" s="1" t="s">
        <v>3787</v>
      </c>
      <c r="O386" s="1" t="s">
        <v>3830</v>
      </c>
      <c r="P386" s="1" t="s">
        <v>3857</v>
      </c>
      <c r="Q386" s="1" t="s">
        <v>3902</v>
      </c>
      <c r="R386" s="1" t="s">
        <v>3910</v>
      </c>
      <c r="S386" s="1" t="s">
        <v>3979</v>
      </c>
      <c r="T386" s="1" t="s">
        <v>3984</v>
      </c>
      <c r="U386" s="1" t="s">
        <v>4006</v>
      </c>
      <c r="V386" s="1" t="s">
        <v>4030</v>
      </c>
      <c r="W386" s="1" t="s">
        <v>4080</v>
      </c>
      <c r="X386" s="1" t="s">
        <v>4143</v>
      </c>
      <c r="Y386" s="1"/>
      <c r="Z386" s="1"/>
      <c r="AA386" s="1" t="s">
        <v>4187</v>
      </c>
    </row>
    <row r="387" spans="2:27">
      <c r="B387" s="1" t="s">
        <v>2926</v>
      </c>
      <c r="C387" s="1" t="s">
        <v>3356</v>
      </c>
      <c r="D387" s="1"/>
      <c r="E387" s="1" t="s">
        <v>3393</v>
      </c>
      <c r="F387" s="1" t="s">
        <v>3402</v>
      </c>
      <c r="G387" s="1" t="s">
        <v>3417</v>
      </c>
      <c r="H387" s="1" t="s">
        <v>3444</v>
      </c>
      <c r="I387" s="1" t="s">
        <v>3567</v>
      </c>
      <c r="J387" s="1" t="s">
        <v>3593</v>
      </c>
      <c r="K387" s="1" t="s">
        <v>3612</v>
      </c>
      <c r="L387" s="1" t="s">
        <v>3619</v>
      </c>
      <c r="M387" s="1" t="s">
        <v>3708</v>
      </c>
      <c r="N387" s="1" t="s">
        <v>3788</v>
      </c>
      <c r="O387" s="1" t="s">
        <v>3831</v>
      </c>
      <c r="P387" s="1" t="s">
        <v>3858</v>
      </c>
      <c r="Q387" s="1" t="s">
        <v>3903</v>
      </c>
      <c r="R387" s="1" t="s">
        <v>3911</v>
      </c>
      <c r="S387" s="1" t="s">
        <v>3980</v>
      </c>
      <c r="T387" s="1" t="s">
        <v>3985</v>
      </c>
      <c r="U387" s="1" t="s">
        <v>4007</v>
      </c>
      <c r="V387" s="1" t="s">
        <v>4031</v>
      </c>
      <c r="W387" s="1" t="s">
        <v>4081</v>
      </c>
      <c r="X387" s="1" t="s">
        <v>4144</v>
      </c>
      <c r="Y387" s="1"/>
      <c r="Z387" s="1"/>
      <c r="AA387" s="1" t="s">
        <v>4188</v>
      </c>
    </row>
    <row r="388" spans="2:27">
      <c r="B388" s="1" t="s">
        <v>2925</v>
      </c>
      <c r="C388" s="1" t="s">
        <v>3357</v>
      </c>
      <c r="D388" s="1"/>
      <c r="E388" s="1" t="s">
        <v>3394</v>
      </c>
      <c r="F388" s="1" t="s">
        <v>3403</v>
      </c>
      <c r="G388" s="1" t="s">
        <v>3418</v>
      </c>
      <c r="H388" s="1" t="s">
        <v>3445</v>
      </c>
      <c r="I388" s="1" t="s">
        <v>3568</v>
      </c>
      <c r="J388" s="1" t="s">
        <v>3594</v>
      </c>
      <c r="K388" s="1" t="s">
        <v>3613</v>
      </c>
      <c r="L388" s="1" t="s">
        <v>3620</v>
      </c>
      <c r="M388" s="1" t="s">
        <v>3709</v>
      </c>
      <c r="N388" s="1" t="s">
        <v>3789</v>
      </c>
      <c r="O388" s="1" t="s">
        <v>3832</v>
      </c>
      <c r="P388" s="1" t="s">
        <v>3859</v>
      </c>
      <c r="Q388" s="1" t="s">
        <v>3904</v>
      </c>
      <c r="R388" s="1" t="s">
        <v>3912</v>
      </c>
      <c r="S388" s="1"/>
      <c r="T388" s="1" t="s">
        <v>3986</v>
      </c>
      <c r="U388" s="1" t="s">
        <v>4008</v>
      </c>
      <c r="V388" s="1" t="s">
        <v>4032</v>
      </c>
      <c r="W388" s="1" t="s">
        <v>4082</v>
      </c>
      <c r="X388" s="1" t="s">
        <v>4145</v>
      </c>
      <c r="Y388" s="1"/>
      <c r="Z388" s="1"/>
      <c r="AA388" s="1" t="s">
        <v>4189</v>
      </c>
    </row>
    <row r="389" spans="2:27">
      <c r="B389" s="1" t="s">
        <v>2924</v>
      </c>
      <c r="C389" s="1" t="s">
        <v>3358</v>
      </c>
      <c r="D389" s="1"/>
      <c r="E389" s="1" t="s">
        <v>3395</v>
      </c>
      <c r="F389" s="1" t="s">
        <v>3404</v>
      </c>
      <c r="G389" s="1" t="s">
        <v>3419</v>
      </c>
      <c r="H389" s="1" t="s">
        <v>3446</v>
      </c>
      <c r="I389" s="1" t="s">
        <v>3569</v>
      </c>
      <c r="J389" s="1" t="s">
        <v>3595</v>
      </c>
      <c r="K389" s="1" t="s">
        <v>3614</v>
      </c>
      <c r="L389" s="1" t="s">
        <v>3621</v>
      </c>
      <c r="M389" s="1" t="s">
        <v>3710</v>
      </c>
      <c r="N389" s="1" t="s">
        <v>3790</v>
      </c>
      <c r="O389" s="1" t="s">
        <v>3833</v>
      </c>
      <c r="P389" s="1" t="s">
        <v>3860</v>
      </c>
      <c r="Q389" s="1" t="s">
        <v>3905</v>
      </c>
      <c r="R389" s="1" t="s">
        <v>3913</v>
      </c>
      <c r="S389" s="1"/>
      <c r="T389" s="1" t="s">
        <v>3987</v>
      </c>
      <c r="U389" s="1" t="s">
        <v>4009</v>
      </c>
      <c r="V389" s="1" t="s">
        <v>4033</v>
      </c>
      <c r="W389" s="1" t="s">
        <v>4083</v>
      </c>
      <c r="X389" s="1" t="s">
        <v>4146</v>
      </c>
      <c r="Y389" s="1"/>
      <c r="Z389" s="1"/>
      <c r="AA389" s="1" t="s">
        <v>4190</v>
      </c>
    </row>
    <row r="390" spans="2:27">
      <c r="B390" s="1" t="s">
        <v>2923</v>
      </c>
      <c r="C390" s="1" t="s">
        <v>3359</v>
      </c>
      <c r="D390" s="1"/>
      <c r="E390" s="1" t="s">
        <v>3396</v>
      </c>
      <c r="F390" s="1" t="s">
        <v>3405</v>
      </c>
      <c r="G390" s="1" t="s">
        <v>3420</v>
      </c>
      <c r="H390" s="1" t="s">
        <v>3447</v>
      </c>
      <c r="I390" s="1" t="s">
        <v>3570</v>
      </c>
      <c r="J390" s="1" t="s">
        <v>3596</v>
      </c>
      <c r="K390" s="1"/>
      <c r="L390" s="1" t="s">
        <v>3622</v>
      </c>
      <c r="M390" s="1" t="s">
        <v>3711</v>
      </c>
      <c r="N390" s="1" t="s">
        <v>3791</v>
      </c>
      <c r="O390" s="1" t="s">
        <v>3834</v>
      </c>
      <c r="P390" s="1" t="s">
        <v>3861</v>
      </c>
      <c r="Q390" s="1" t="s">
        <v>3906</v>
      </c>
      <c r="R390" s="1" t="s">
        <v>3914</v>
      </c>
      <c r="S390" s="1"/>
      <c r="T390" s="1" t="s">
        <v>3988</v>
      </c>
      <c r="U390" s="1" t="s">
        <v>4010</v>
      </c>
      <c r="V390" s="1" t="s">
        <v>4034</v>
      </c>
      <c r="W390" s="1" t="s">
        <v>4084</v>
      </c>
      <c r="X390" s="1" t="s">
        <v>4147</v>
      </c>
      <c r="Y390" s="1"/>
      <c r="Z390" s="1"/>
      <c r="AA390" s="1" t="s">
        <v>4191</v>
      </c>
    </row>
    <row r="391" spans="2:27">
      <c r="B391" s="1" t="s">
        <v>2922</v>
      </c>
      <c r="C391" s="1" t="s">
        <v>3360</v>
      </c>
      <c r="D391" s="1"/>
      <c r="E391" s="1" t="s">
        <v>3397</v>
      </c>
      <c r="F391" s="1" t="s">
        <v>3406</v>
      </c>
      <c r="G391" s="1" t="s">
        <v>3421</v>
      </c>
      <c r="H391" s="1" t="s">
        <v>3448</v>
      </c>
      <c r="I391" s="1" t="s">
        <v>3571</v>
      </c>
      <c r="J391" s="1" t="s">
        <v>3597</v>
      </c>
      <c r="K391" s="1"/>
      <c r="L391" s="1" t="s">
        <v>3623</v>
      </c>
      <c r="M391" s="1" t="s">
        <v>3712</v>
      </c>
      <c r="N391" s="1" t="s">
        <v>3792</v>
      </c>
      <c r="O391" s="1" t="s">
        <v>3835</v>
      </c>
      <c r="P391" s="1" t="s">
        <v>3862</v>
      </c>
      <c r="Q391" s="1"/>
      <c r="R391" s="1" t="s">
        <v>3915</v>
      </c>
      <c r="S391" s="1"/>
      <c r="T391" s="1" t="s">
        <v>3989</v>
      </c>
      <c r="U391" s="1" t="s">
        <v>4011</v>
      </c>
      <c r="V391" s="1" t="s">
        <v>4035</v>
      </c>
      <c r="W391" s="1" t="s">
        <v>4085</v>
      </c>
      <c r="X391" s="1" t="s">
        <v>4148</v>
      </c>
      <c r="Y391" s="1"/>
      <c r="Z391" s="1"/>
      <c r="AA391" s="1" t="s">
        <v>4192</v>
      </c>
    </row>
    <row r="392" spans="2:27">
      <c r="B392" s="1" t="s">
        <v>2921</v>
      </c>
      <c r="C392" s="1" t="s">
        <v>3361</v>
      </c>
      <c r="D392" s="1"/>
      <c r="E392" s="1"/>
      <c r="F392" s="1" t="s">
        <v>3407</v>
      </c>
      <c r="G392" s="1" t="s">
        <v>3422</v>
      </c>
      <c r="H392" s="1" t="s">
        <v>3449</v>
      </c>
      <c r="I392" s="1" t="s">
        <v>3572</v>
      </c>
      <c r="J392" s="1" t="s">
        <v>3598</v>
      </c>
      <c r="K392" s="1"/>
      <c r="L392" s="1" t="s">
        <v>3624</v>
      </c>
      <c r="M392" s="1" t="s">
        <v>3713</v>
      </c>
      <c r="N392" s="1" t="s">
        <v>3793</v>
      </c>
      <c r="O392" s="1" t="s">
        <v>3836</v>
      </c>
      <c r="P392" s="1" t="s">
        <v>3863</v>
      </c>
      <c r="Q392" s="1"/>
      <c r="R392" s="1" t="s">
        <v>3916</v>
      </c>
      <c r="S392" s="1"/>
      <c r="T392" s="1" t="s">
        <v>3990</v>
      </c>
      <c r="U392" s="1" t="s">
        <v>4012</v>
      </c>
      <c r="V392" s="1" t="s">
        <v>4036</v>
      </c>
      <c r="W392" s="1" t="s">
        <v>4086</v>
      </c>
      <c r="X392" s="1" t="s">
        <v>4149</v>
      </c>
      <c r="Y392" s="1"/>
      <c r="Z392" s="1"/>
      <c r="AA392" s="1" t="s">
        <v>4193</v>
      </c>
    </row>
    <row r="393" spans="2:27">
      <c r="B393" s="1" t="s">
        <v>2920</v>
      </c>
      <c r="C393" s="1" t="s">
        <v>3362</v>
      </c>
      <c r="D393" s="1"/>
      <c r="E393" s="1"/>
      <c r="F393" s="1" t="s">
        <v>3408</v>
      </c>
      <c r="G393" s="1" t="s">
        <v>3423</v>
      </c>
      <c r="H393" s="1" t="s">
        <v>3450</v>
      </c>
      <c r="I393" s="1" t="s">
        <v>3573</v>
      </c>
      <c r="J393" s="1" t="s">
        <v>3599</v>
      </c>
      <c r="K393" s="1"/>
      <c r="L393" s="1" t="s">
        <v>3625</v>
      </c>
      <c r="M393" s="1" t="s">
        <v>3714</v>
      </c>
      <c r="N393" s="1" t="s">
        <v>3794</v>
      </c>
      <c r="O393" s="1" t="s">
        <v>3837</v>
      </c>
      <c r="P393" s="1" t="s">
        <v>3864</v>
      </c>
      <c r="Q393" s="1"/>
      <c r="R393" s="1" t="s">
        <v>3917</v>
      </c>
      <c r="S393" s="1"/>
      <c r="T393" s="1" t="s">
        <v>3991</v>
      </c>
      <c r="U393" s="1" t="s">
        <v>4013</v>
      </c>
      <c r="V393" s="1" t="s">
        <v>4037</v>
      </c>
      <c r="W393" s="1" t="s">
        <v>4087</v>
      </c>
      <c r="X393" s="1" t="s">
        <v>4150</v>
      </c>
      <c r="Y393" s="1"/>
      <c r="Z393" s="1"/>
      <c r="AA393" s="1" t="s">
        <v>4194</v>
      </c>
    </row>
    <row r="394" spans="2:27">
      <c r="B394" s="1" t="s">
        <v>2919</v>
      </c>
      <c r="C394" s="1" t="s">
        <v>3363</v>
      </c>
      <c r="D394" s="1"/>
      <c r="E394" s="1"/>
      <c r="F394" s="1" t="s">
        <v>3409</v>
      </c>
      <c r="G394" s="1" t="s">
        <v>3424</v>
      </c>
      <c r="H394" s="1" t="s">
        <v>3451</v>
      </c>
      <c r="I394" s="1" t="s">
        <v>3574</v>
      </c>
      <c r="J394" s="1" t="s">
        <v>3600</v>
      </c>
      <c r="K394" s="1"/>
      <c r="L394" s="1" t="s">
        <v>3626</v>
      </c>
      <c r="M394" s="1" t="s">
        <v>3715</v>
      </c>
      <c r="N394" s="1" t="s">
        <v>3795</v>
      </c>
      <c r="O394" s="1" t="s">
        <v>3838</v>
      </c>
      <c r="P394" s="1" t="s">
        <v>3865</v>
      </c>
      <c r="Q394" s="1"/>
      <c r="R394" s="1" t="s">
        <v>3918</v>
      </c>
      <c r="S394" s="1"/>
      <c r="T394" s="1" t="s">
        <v>3992</v>
      </c>
      <c r="U394" s="1" t="s">
        <v>4014</v>
      </c>
      <c r="V394" s="1" t="s">
        <v>4038</v>
      </c>
      <c r="W394" s="1" t="s">
        <v>4088</v>
      </c>
      <c r="X394" s="1" t="s">
        <v>4151</v>
      </c>
      <c r="Y394" s="1"/>
      <c r="Z394" s="1"/>
      <c r="AA394" s="1" t="s">
        <v>4195</v>
      </c>
    </row>
    <row r="395" spans="2:27">
      <c r="B395" s="1" t="s">
        <v>2918</v>
      </c>
      <c r="C395" s="1" t="s">
        <v>3364</v>
      </c>
      <c r="D395" s="1"/>
      <c r="E395" s="1"/>
      <c r="F395" s="1" t="s">
        <v>3410</v>
      </c>
      <c r="G395" s="1" t="s">
        <v>3425</v>
      </c>
      <c r="H395" s="1" t="s">
        <v>3452</v>
      </c>
      <c r="I395" s="1" t="s">
        <v>3575</v>
      </c>
      <c r="J395" s="1" t="s">
        <v>3601</v>
      </c>
      <c r="K395" s="1"/>
      <c r="L395" s="1" t="s">
        <v>3627</v>
      </c>
      <c r="M395" s="1" t="s">
        <v>3716</v>
      </c>
      <c r="N395" s="1" t="s">
        <v>3796</v>
      </c>
      <c r="O395" s="1" t="s">
        <v>3839</v>
      </c>
      <c r="P395" s="1" t="s">
        <v>3866</v>
      </c>
      <c r="Q395" s="1"/>
      <c r="R395" s="1" t="s">
        <v>3919</v>
      </c>
      <c r="S395" s="1"/>
      <c r="T395" s="1" t="s">
        <v>3993</v>
      </c>
      <c r="U395" s="1" t="s">
        <v>4015</v>
      </c>
      <c r="V395" s="1" t="s">
        <v>4039</v>
      </c>
      <c r="W395" s="1" t="s">
        <v>4089</v>
      </c>
      <c r="X395" s="1" t="s">
        <v>4152</v>
      </c>
      <c r="Y395" s="1"/>
      <c r="Z395" s="1"/>
      <c r="AA395" s="1" t="s">
        <v>4196</v>
      </c>
    </row>
    <row r="396" spans="2:27">
      <c r="B396" s="1"/>
      <c r="C396" s="1" t="s">
        <v>3365</v>
      </c>
      <c r="D396" s="1"/>
      <c r="E396" s="1"/>
      <c r="F396" s="1" t="s">
        <v>3411</v>
      </c>
      <c r="G396" s="1" t="s">
        <v>3426</v>
      </c>
      <c r="H396" s="1" t="s">
        <v>3453</v>
      </c>
      <c r="I396" s="1" t="s">
        <v>3576</v>
      </c>
      <c r="J396" s="1" t="s">
        <v>3602</v>
      </c>
      <c r="K396" s="1"/>
      <c r="L396" s="1" t="s">
        <v>3628</v>
      </c>
      <c r="M396" s="1" t="s">
        <v>3717</v>
      </c>
      <c r="N396" s="1" t="s">
        <v>3797</v>
      </c>
      <c r="O396" s="1" t="s">
        <v>3840</v>
      </c>
      <c r="P396" s="1" t="s">
        <v>3867</v>
      </c>
      <c r="Q396" s="1"/>
      <c r="R396" s="1" t="s">
        <v>3920</v>
      </c>
      <c r="S396" s="1"/>
      <c r="T396" s="1" t="s">
        <v>3994</v>
      </c>
      <c r="U396" s="1" t="s">
        <v>4016</v>
      </c>
      <c r="V396" s="1" t="s">
        <v>4040</v>
      </c>
      <c r="W396" s="1" t="s">
        <v>4090</v>
      </c>
      <c r="X396" s="1" t="s">
        <v>4153</v>
      </c>
      <c r="Y396" s="1"/>
      <c r="Z396" s="1"/>
      <c r="AA396" s="1" t="s">
        <v>4197</v>
      </c>
    </row>
    <row r="397" spans="2:27">
      <c r="B397" s="1"/>
      <c r="C397" s="1" t="s">
        <v>3366</v>
      </c>
      <c r="D397" s="1"/>
      <c r="E397" s="1"/>
      <c r="F397" s="1" t="s">
        <v>3412</v>
      </c>
      <c r="G397" s="1" t="s">
        <v>3427</v>
      </c>
      <c r="H397" s="1" t="s">
        <v>3454</v>
      </c>
      <c r="I397" s="1" t="s">
        <v>3577</v>
      </c>
      <c r="J397" s="1" t="s">
        <v>3603</v>
      </c>
      <c r="K397" s="1"/>
      <c r="L397" s="1" t="s">
        <v>3629</v>
      </c>
      <c r="M397" s="1" t="s">
        <v>3718</v>
      </c>
      <c r="N397" s="1" t="s">
        <v>3798</v>
      </c>
      <c r="O397" s="1" t="s">
        <v>3841</v>
      </c>
      <c r="P397" s="1" t="s">
        <v>3868</v>
      </c>
      <c r="Q397" s="1"/>
      <c r="R397" s="1" t="s">
        <v>3921</v>
      </c>
      <c r="S397" s="1"/>
      <c r="T397" s="1" t="s">
        <v>3995</v>
      </c>
      <c r="U397" s="1" t="s">
        <v>4017</v>
      </c>
      <c r="V397" s="1" t="s">
        <v>4041</v>
      </c>
      <c r="W397" s="1" t="s">
        <v>4091</v>
      </c>
      <c r="X397" s="1" t="s">
        <v>4154</v>
      </c>
      <c r="Y397" s="1"/>
      <c r="Z397" s="1"/>
      <c r="AA397" s="1" t="s">
        <v>4198</v>
      </c>
    </row>
    <row r="398" spans="2:27">
      <c r="B398" s="1"/>
      <c r="C398" s="1" t="s">
        <v>3367</v>
      </c>
      <c r="D398" s="1"/>
      <c r="E398" s="1"/>
      <c r="F398" s="1"/>
      <c r="G398" s="1" t="s">
        <v>3428</v>
      </c>
      <c r="H398" s="1" t="s">
        <v>3455</v>
      </c>
      <c r="I398" s="1" t="s">
        <v>3578</v>
      </c>
      <c r="J398" s="1" t="s">
        <v>3604</v>
      </c>
      <c r="K398" s="1"/>
      <c r="L398" s="1" t="s">
        <v>3630</v>
      </c>
      <c r="M398" s="1" t="s">
        <v>3719</v>
      </c>
      <c r="N398" s="1" t="s">
        <v>3799</v>
      </c>
      <c r="O398" s="1" t="s">
        <v>3842</v>
      </c>
      <c r="P398" s="1" t="s">
        <v>3869</v>
      </c>
      <c r="Q398" s="1"/>
      <c r="R398" s="1" t="s">
        <v>3922</v>
      </c>
      <c r="S398" s="1"/>
      <c r="T398" s="1" t="s">
        <v>3996</v>
      </c>
      <c r="U398" s="1" t="s">
        <v>4018</v>
      </c>
      <c r="V398" s="1" t="s">
        <v>4042</v>
      </c>
      <c r="W398" s="1" t="s">
        <v>4092</v>
      </c>
      <c r="X398" s="1" t="s">
        <v>4155</v>
      </c>
      <c r="Y398" s="1"/>
      <c r="Z398" s="1"/>
      <c r="AA398" s="1" t="s">
        <v>4199</v>
      </c>
    </row>
    <row r="399" spans="2:27">
      <c r="B399" s="1"/>
      <c r="C399" s="1" t="s">
        <v>3368</v>
      </c>
      <c r="D399" s="1"/>
      <c r="E399" s="1"/>
      <c r="F399" s="1"/>
      <c r="G399" s="1" t="s">
        <v>3429</v>
      </c>
      <c r="H399" s="1" t="s">
        <v>3456</v>
      </c>
      <c r="I399" s="1" t="s">
        <v>3579</v>
      </c>
      <c r="J399" s="1" t="s">
        <v>3605</v>
      </c>
      <c r="K399" s="1"/>
      <c r="L399" s="1" t="s">
        <v>3631</v>
      </c>
      <c r="M399" s="1" t="s">
        <v>3720</v>
      </c>
      <c r="N399" s="1" t="s">
        <v>3800</v>
      </c>
      <c r="O399" s="1" t="s">
        <v>3843</v>
      </c>
      <c r="P399" s="1" t="s">
        <v>3870</v>
      </c>
      <c r="Q399" s="1"/>
      <c r="R399" s="1" t="s">
        <v>3923</v>
      </c>
      <c r="S399" s="1"/>
      <c r="T399" s="1" t="s">
        <v>3997</v>
      </c>
      <c r="U399" s="1" t="s">
        <v>4019</v>
      </c>
      <c r="V399" s="1" t="s">
        <v>4043</v>
      </c>
      <c r="W399" s="1" t="s">
        <v>4093</v>
      </c>
      <c r="X399" s="1" t="s">
        <v>4156</v>
      </c>
      <c r="Y399" s="1"/>
      <c r="Z399" s="1"/>
      <c r="AA399" s="1" t="s">
        <v>4200</v>
      </c>
    </row>
    <row r="400" spans="2:27">
      <c r="B400" s="1"/>
      <c r="C400" s="1" t="s">
        <v>3369</v>
      </c>
      <c r="D400" s="1"/>
      <c r="E400" s="1"/>
      <c r="F400" s="1"/>
      <c r="G400" s="1" t="s">
        <v>3430</v>
      </c>
      <c r="H400" s="1" t="s">
        <v>3457</v>
      </c>
      <c r="I400" s="1" t="s">
        <v>3580</v>
      </c>
      <c r="J400" s="1" t="s">
        <v>3606</v>
      </c>
      <c r="K400" s="1"/>
      <c r="L400" s="1" t="s">
        <v>3632</v>
      </c>
      <c r="M400" s="1" t="s">
        <v>3721</v>
      </c>
      <c r="N400" s="1" t="s">
        <v>3801</v>
      </c>
      <c r="O400" s="1" t="s">
        <v>3844</v>
      </c>
      <c r="P400" s="1" t="s">
        <v>3871</v>
      </c>
      <c r="Q400" s="1"/>
      <c r="R400" s="1" t="s">
        <v>3924</v>
      </c>
      <c r="S400" s="1"/>
      <c r="T400" s="1" t="s">
        <v>3998</v>
      </c>
      <c r="U400" s="1" t="s">
        <v>4020</v>
      </c>
      <c r="V400" s="1" t="s">
        <v>4044</v>
      </c>
      <c r="W400" s="1" t="s">
        <v>4094</v>
      </c>
      <c r="X400" s="1" t="s">
        <v>4157</v>
      </c>
      <c r="Y400" s="1"/>
      <c r="Z400" s="1"/>
      <c r="AA400" s="1" t="s">
        <v>4201</v>
      </c>
    </row>
    <row r="401" spans="2:27">
      <c r="B401" s="1"/>
      <c r="C401" s="1" t="s">
        <v>3370</v>
      </c>
      <c r="D401" s="1"/>
      <c r="E401" s="1"/>
      <c r="F401" s="1"/>
      <c r="G401" s="1" t="s">
        <v>3431</v>
      </c>
      <c r="H401" s="1" t="s">
        <v>3458</v>
      </c>
      <c r="I401" s="1" t="s">
        <v>3581</v>
      </c>
      <c r="J401" s="1" t="s">
        <v>3607</v>
      </c>
      <c r="K401" s="1"/>
      <c r="L401" s="1" t="s">
        <v>3633</v>
      </c>
      <c r="M401" s="1" t="s">
        <v>3722</v>
      </c>
      <c r="N401" s="1" t="s">
        <v>3802</v>
      </c>
      <c r="O401" s="1" t="s">
        <v>3845</v>
      </c>
      <c r="P401" s="1" t="s">
        <v>3872</v>
      </c>
      <c r="Q401" s="1"/>
      <c r="R401" s="1" t="s">
        <v>3925</v>
      </c>
      <c r="S401" s="1"/>
      <c r="T401" s="1" t="s">
        <v>3999</v>
      </c>
      <c r="U401" s="1" t="s">
        <v>4021</v>
      </c>
      <c r="V401" s="1" t="s">
        <v>4045</v>
      </c>
      <c r="W401" s="1" t="s">
        <v>4095</v>
      </c>
      <c r="X401" s="1" t="s">
        <v>4158</v>
      </c>
      <c r="Y401" s="1"/>
      <c r="Z401" s="1"/>
      <c r="AA401" s="1"/>
    </row>
    <row r="402" spans="2:27">
      <c r="B402" s="1"/>
      <c r="C402" s="1" t="s">
        <v>3371</v>
      </c>
      <c r="D402" s="1"/>
      <c r="E402" s="1"/>
      <c r="F402" s="1"/>
      <c r="G402" s="1" t="s">
        <v>3432</v>
      </c>
      <c r="H402" s="1" t="s">
        <v>3459</v>
      </c>
      <c r="I402" s="1" t="s">
        <v>3582</v>
      </c>
      <c r="J402" s="1"/>
      <c r="K402" s="1"/>
      <c r="L402" s="1" t="s">
        <v>3634</v>
      </c>
      <c r="M402" s="1" t="s">
        <v>3723</v>
      </c>
      <c r="N402" s="1" t="s">
        <v>3803</v>
      </c>
      <c r="O402" s="1" t="s">
        <v>3846</v>
      </c>
      <c r="P402" s="1" t="s">
        <v>3873</v>
      </c>
      <c r="Q402" s="1"/>
      <c r="R402" s="1" t="s">
        <v>3926</v>
      </c>
      <c r="S402" s="1"/>
      <c r="T402" s="1" t="s">
        <v>4000</v>
      </c>
      <c r="U402" s="1" t="s">
        <v>4022</v>
      </c>
      <c r="V402" s="1" t="s">
        <v>4046</v>
      </c>
      <c r="W402" s="1" t="s">
        <v>4096</v>
      </c>
      <c r="X402" s="1" t="s">
        <v>4159</v>
      </c>
      <c r="Y402" s="1"/>
      <c r="Z402" s="1"/>
      <c r="AA402" s="1"/>
    </row>
    <row r="403" spans="2:27">
      <c r="B403" s="1"/>
      <c r="C403" s="1" t="s">
        <v>3372</v>
      </c>
      <c r="D403" s="1"/>
      <c r="E403" s="1"/>
      <c r="F403" s="1"/>
      <c r="G403" s="1" t="s">
        <v>3433</v>
      </c>
      <c r="H403" s="1" t="s">
        <v>3460</v>
      </c>
      <c r="I403" s="1" t="s">
        <v>3583</v>
      </c>
      <c r="J403" s="1"/>
      <c r="K403" s="1"/>
      <c r="L403" s="1" t="s">
        <v>3635</v>
      </c>
      <c r="M403" s="1" t="s">
        <v>3724</v>
      </c>
      <c r="N403" s="1" t="s">
        <v>3804</v>
      </c>
      <c r="O403" s="1" t="s">
        <v>3847</v>
      </c>
      <c r="P403" s="1" t="s">
        <v>3874</v>
      </c>
      <c r="Q403" s="1"/>
      <c r="R403" s="1" t="s">
        <v>3927</v>
      </c>
      <c r="S403" s="1"/>
      <c r="T403" s="1" t="s">
        <v>4001</v>
      </c>
      <c r="U403" s="1" t="s">
        <v>4023</v>
      </c>
      <c r="V403" s="1" t="s">
        <v>4047</v>
      </c>
      <c r="W403" s="1" t="s">
        <v>4097</v>
      </c>
      <c r="X403" s="1" t="s">
        <v>4160</v>
      </c>
      <c r="Y403" s="1"/>
      <c r="Z403" s="1"/>
      <c r="AA403" s="1"/>
    </row>
    <row r="404" spans="2:27">
      <c r="B404" s="1"/>
      <c r="C404" s="1" t="s">
        <v>3373</v>
      </c>
      <c r="D404" s="1"/>
      <c r="E404" s="1"/>
      <c r="F404" s="1"/>
      <c r="G404" s="1" t="s">
        <v>3434</v>
      </c>
      <c r="H404" s="1" t="s">
        <v>3461</v>
      </c>
      <c r="I404" s="1" t="s">
        <v>3584</v>
      </c>
      <c r="J404" s="1"/>
      <c r="K404" s="1"/>
      <c r="L404" s="1" t="s">
        <v>3636</v>
      </c>
      <c r="M404" s="1" t="s">
        <v>3725</v>
      </c>
      <c r="N404" s="1" t="s">
        <v>3805</v>
      </c>
      <c r="O404" s="1" t="s">
        <v>3848</v>
      </c>
      <c r="P404" s="1" t="s">
        <v>3875</v>
      </c>
      <c r="Q404" s="1"/>
      <c r="R404" s="1" t="s">
        <v>3928</v>
      </c>
      <c r="S404" s="1"/>
      <c r="T404" s="1" t="s">
        <v>4002</v>
      </c>
      <c r="U404" s="1" t="s">
        <v>4024</v>
      </c>
      <c r="V404" s="1" t="s">
        <v>4048</v>
      </c>
      <c r="W404" s="1" t="s">
        <v>4098</v>
      </c>
      <c r="X404" s="1" t="s">
        <v>4161</v>
      </c>
      <c r="Y404" s="1"/>
      <c r="Z404" s="1"/>
      <c r="AA404" s="1"/>
    </row>
    <row r="405" spans="2:27">
      <c r="B405" s="1"/>
      <c r="C405" s="1" t="s">
        <v>3374</v>
      </c>
      <c r="D405" s="1"/>
      <c r="E405" s="1"/>
      <c r="F405" s="1"/>
      <c r="G405" s="1" t="s">
        <v>3435</v>
      </c>
      <c r="H405" s="1" t="s">
        <v>3462</v>
      </c>
      <c r="I405" s="1" t="s">
        <v>3585</v>
      </c>
      <c r="J405" s="1"/>
      <c r="K405" s="1"/>
      <c r="L405" s="1" t="s">
        <v>3637</v>
      </c>
      <c r="M405" s="1" t="s">
        <v>3726</v>
      </c>
      <c r="N405" s="1" t="s">
        <v>3806</v>
      </c>
      <c r="O405" s="1" t="s">
        <v>3849</v>
      </c>
      <c r="P405" s="1" t="s">
        <v>3876</v>
      </c>
      <c r="Q405" s="1"/>
      <c r="R405" s="1" t="s">
        <v>3929</v>
      </c>
      <c r="S405" s="1"/>
      <c r="T405" s="1"/>
      <c r="U405" s="1" t="s">
        <v>4025</v>
      </c>
      <c r="V405" s="1" t="s">
        <v>4049</v>
      </c>
      <c r="W405" s="1" t="s">
        <v>4099</v>
      </c>
      <c r="X405" s="1" t="s">
        <v>4162</v>
      </c>
      <c r="Y405" s="1"/>
      <c r="Z405" s="1"/>
      <c r="AA405" s="1"/>
    </row>
    <row r="406" spans="2:27">
      <c r="B406" s="1"/>
      <c r="C406" s="1" t="s">
        <v>3375</v>
      </c>
      <c r="D406" s="1"/>
      <c r="E406" s="1"/>
      <c r="F406" s="1"/>
      <c r="G406" s="1" t="s">
        <v>3436</v>
      </c>
      <c r="H406" s="1" t="s">
        <v>3463</v>
      </c>
      <c r="I406" s="1" t="s">
        <v>3586</v>
      </c>
      <c r="J406" s="1"/>
      <c r="K406" s="1"/>
      <c r="L406" s="1" t="s">
        <v>3638</v>
      </c>
      <c r="M406" s="1" t="s">
        <v>3727</v>
      </c>
      <c r="N406" s="1" t="s">
        <v>3807</v>
      </c>
      <c r="O406" s="1" t="s">
        <v>3850</v>
      </c>
      <c r="P406" s="1" t="s">
        <v>3877</v>
      </c>
      <c r="Q406" s="1"/>
      <c r="R406" s="1" t="s">
        <v>3930</v>
      </c>
      <c r="S406" s="1"/>
      <c r="T406" s="1"/>
      <c r="U406" s="1" t="s">
        <v>4026</v>
      </c>
      <c r="V406" s="1" t="s">
        <v>4050</v>
      </c>
      <c r="W406" s="1" t="s">
        <v>4100</v>
      </c>
      <c r="X406" s="1" t="s">
        <v>4163</v>
      </c>
      <c r="Y406" s="1"/>
      <c r="Z406" s="1"/>
      <c r="AA406" s="1"/>
    </row>
    <row r="407" spans="2:27">
      <c r="B407" s="1"/>
      <c r="C407" s="1" t="s">
        <v>3376</v>
      </c>
      <c r="D407" s="1"/>
      <c r="E407" s="1"/>
      <c r="F407" s="1"/>
      <c r="G407" s="1" t="s">
        <v>3437</v>
      </c>
      <c r="H407" s="1" t="s">
        <v>3464</v>
      </c>
      <c r="I407" s="1" t="s">
        <v>3587</v>
      </c>
      <c r="J407" s="1"/>
      <c r="K407" s="1"/>
      <c r="L407" s="1" t="s">
        <v>3639</v>
      </c>
      <c r="M407" s="1" t="s">
        <v>3728</v>
      </c>
      <c r="N407" s="1" t="s">
        <v>3808</v>
      </c>
      <c r="O407" s="1" t="s">
        <v>3851</v>
      </c>
      <c r="P407" s="1" t="s">
        <v>3878</v>
      </c>
      <c r="Q407" s="1"/>
      <c r="R407" s="1" t="s">
        <v>3931</v>
      </c>
      <c r="S407" s="1"/>
      <c r="T407" s="1"/>
      <c r="U407" s="1"/>
      <c r="V407" s="1" t="s">
        <v>4051</v>
      </c>
      <c r="W407" s="1" t="s">
        <v>4101</v>
      </c>
      <c r="X407" s="1" t="s">
        <v>4164</v>
      </c>
      <c r="Y407" s="1"/>
      <c r="Z407" s="1"/>
      <c r="AA407" s="1"/>
    </row>
    <row r="408" spans="2:27">
      <c r="B408" s="1"/>
      <c r="C408" s="1" t="s">
        <v>3377</v>
      </c>
      <c r="D408" s="1"/>
      <c r="E408" s="1"/>
      <c r="F408" s="1"/>
      <c r="G408" s="1" t="s">
        <v>3438</v>
      </c>
      <c r="H408" s="1" t="s">
        <v>3465</v>
      </c>
      <c r="I408" s="1" t="s">
        <v>3588</v>
      </c>
      <c r="J408" s="1"/>
      <c r="K408" s="1"/>
      <c r="L408" s="1" t="s">
        <v>3640</v>
      </c>
      <c r="M408" s="1" t="s">
        <v>3729</v>
      </c>
      <c r="N408" s="1" t="s">
        <v>3809</v>
      </c>
      <c r="O408" s="1" t="s">
        <v>3852</v>
      </c>
      <c r="P408" s="1" t="s">
        <v>3879</v>
      </c>
      <c r="Q408" s="1"/>
      <c r="R408" s="1" t="s">
        <v>3932</v>
      </c>
      <c r="S408" s="1"/>
      <c r="T408" s="1"/>
      <c r="U408" s="1"/>
      <c r="V408" s="1" t="s">
        <v>4052</v>
      </c>
      <c r="W408" s="1" t="s">
        <v>4102</v>
      </c>
      <c r="X408" s="1" t="s">
        <v>4165</v>
      </c>
      <c r="Y408" s="1"/>
      <c r="Z408" s="1"/>
      <c r="AA408" s="1"/>
    </row>
    <row r="409" spans="2:27">
      <c r="B409" s="1"/>
      <c r="C409" s="1" t="s">
        <v>3378</v>
      </c>
      <c r="D409" s="1"/>
      <c r="E409" s="1"/>
      <c r="F409" s="1"/>
      <c r="G409" s="1" t="s">
        <v>3439</v>
      </c>
      <c r="H409" s="1" t="s">
        <v>3466</v>
      </c>
      <c r="I409" s="1"/>
      <c r="J409" s="1"/>
      <c r="K409" s="1"/>
      <c r="L409" s="1" t="s">
        <v>3641</v>
      </c>
      <c r="M409" s="1" t="s">
        <v>3730</v>
      </c>
      <c r="N409" s="1" t="s">
        <v>3810</v>
      </c>
      <c r="O409" s="1" t="s">
        <v>3853</v>
      </c>
      <c r="P409" s="1" t="s">
        <v>3880</v>
      </c>
      <c r="Q409" s="1"/>
      <c r="R409" s="1" t="s">
        <v>3933</v>
      </c>
      <c r="S409" s="1"/>
      <c r="T409" s="1"/>
      <c r="U409" s="1"/>
      <c r="V409" s="1" t="s">
        <v>4053</v>
      </c>
      <c r="W409" s="1" t="s">
        <v>4103</v>
      </c>
      <c r="X409" s="1" t="s">
        <v>4166</v>
      </c>
      <c r="Y409" s="1"/>
      <c r="Z409" s="1"/>
      <c r="AA409" s="1"/>
    </row>
    <row r="410" spans="2:27">
      <c r="B410" s="1"/>
      <c r="C410" s="1" t="s">
        <v>3379</v>
      </c>
      <c r="D410" s="1"/>
      <c r="E410" s="1"/>
      <c r="F410" s="1"/>
      <c r="G410" s="1"/>
      <c r="H410" s="1" t="s">
        <v>3467</v>
      </c>
      <c r="I410" s="1"/>
      <c r="J410" s="1"/>
      <c r="K410" s="1"/>
      <c r="L410" s="1" t="s">
        <v>3642</v>
      </c>
      <c r="M410" s="1" t="s">
        <v>3731</v>
      </c>
      <c r="N410" s="1" t="s">
        <v>3811</v>
      </c>
      <c r="O410" s="1"/>
      <c r="P410" s="1" t="s">
        <v>3881</v>
      </c>
      <c r="Q410" s="1"/>
      <c r="R410" s="1" t="s">
        <v>3934</v>
      </c>
      <c r="S410" s="1"/>
      <c r="T410" s="1"/>
      <c r="U410" s="1"/>
      <c r="V410" s="1" t="s">
        <v>4054</v>
      </c>
      <c r="W410" s="1" t="s">
        <v>4104</v>
      </c>
      <c r="X410" s="1" t="s">
        <v>4167</v>
      </c>
      <c r="Y410" s="1"/>
      <c r="Z410" s="1"/>
      <c r="AA410" s="1"/>
    </row>
    <row r="411" spans="2:27">
      <c r="B411" s="1"/>
      <c r="C411" s="1" t="s">
        <v>3380</v>
      </c>
      <c r="D411" s="1"/>
      <c r="E411" s="1"/>
      <c r="F411" s="1"/>
      <c r="G411" s="1"/>
      <c r="H411" s="1" t="s">
        <v>3468</v>
      </c>
      <c r="I411" s="1"/>
      <c r="J411" s="1"/>
      <c r="K411" s="1"/>
      <c r="L411" s="1" t="s">
        <v>3643</v>
      </c>
      <c r="M411" s="1" t="s">
        <v>3732</v>
      </c>
      <c r="N411" s="1" t="s">
        <v>3812</v>
      </c>
      <c r="O411" s="1"/>
      <c r="P411" s="1" t="s">
        <v>3882</v>
      </c>
      <c r="Q411" s="1"/>
      <c r="R411" s="1" t="s">
        <v>3935</v>
      </c>
      <c r="S411" s="1"/>
      <c r="T411" s="1"/>
      <c r="U411" s="1"/>
      <c r="V411" s="1" t="s">
        <v>4055</v>
      </c>
      <c r="W411" s="1" t="s">
        <v>4105</v>
      </c>
      <c r="X411" s="1" t="s">
        <v>4168</v>
      </c>
      <c r="Y411" s="1"/>
      <c r="Z411" s="1"/>
      <c r="AA411" s="1"/>
    </row>
    <row r="412" spans="2:27">
      <c r="B412" s="1"/>
      <c r="C412" s="1" t="s">
        <v>3381</v>
      </c>
      <c r="D412" s="1"/>
      <c r="E412" s="1"/>
      <c r="F412" s="1"/>
      <c r="G412" s="1"/>
      <c r="H412" s="1" t="s">
        <v>3469</v>
      </c>
      <c r="I412" s="1"/>
      <c r="J412" s="1"/>
      <c r="K412" s="1"/>
      <c r="L412" s="1" t="s">
        <v>3644</v>
      </c>
      <c r="M412" s="1" t="s">
        <v>3733</v>
      </c>
      <c r="N412" s="1" t="s">
        <v>3813</v>
      </c>
      <c r="O412" s="1"/>
      <c r="P412" s="1" t="s">
        <v>3883</v>
      </c>
      <c r="Q412" s="1"/>
      <c r="R412" s="1" t="s">
        <v>3936</v>
      </c>
      <c r="S412" s="1"/>
      <c r="T412" s="1"/>
      <c r="U412" s="1"/>
      <c r="V412" s="1" t="s">
        <v>4056</v>
      </c>
      <c r="W412" s="1" t="s">
        <v>4106</v>
      </c>
      <c r="X412" s="1" t="s">
        <v>4169</v>
      </c>
      <c r="Y412" s="1"/>
      <c r="Z412" s="1"/>
      <c r="AA412" s="1"/>
    </row>
    <row r="413" spans="2:27">
      <c r="B413" s="1"/>
      <c r="C413" s="1" t="s">
        <v>3382</v>
      </c>
      <c r="D413" s="1"/>
      <c r="E413" s="1"/>
      <c r="F413" s="1"/>
      <c r="G413" s="1"/>
      <c r="H413" s="1" t="s">
        <v>3470</v>
      </c>
      <c r="I413" s="1"/>
      <c r="J413" s="1"/>
      <c r="K413" s="1"/>
      <c r="L413" s="1" t="s">
        <v>3645</v>
      </c>
      <c r="M413" s="1" t="s">
        <v>3734</v>
      </c>
      <c r="N413" s="1" t="s">
        <v>3814</v>
      </c>
      <c r="O413" s="1"/>
      <c r="P413" s="1" t="s">
        <v>3884</v>
      </c>
      <c r="Q413" s="1"/>
      <c r="R413" s="1" t="s">
        <v>3937</v>
      </c>
      <c r="S413" s="1"/>
      <c r="T413" s="1"/>
      <c r="U413" s="1"/>
      <c r="V413" s="1" t="s">
        <v>4057</v>
      </c>
      <c r="W413" s="1" t="s">
        <v>4107</v>
      </c>
      <c r="X413" s="1" t="s">
        <v>4170</v>
      </c>
      <c r="Y413" s="1"/>
      <c r="Z413" s="1"/>
      <c r="AA413" s="1"/>
    </row>
    <row r="414" spans="2:27">
      <c r="B414" s="1"/>
      <c r="C414" s="1" t="s">
        <v>3383</v>
      </c>
      <c r="D414" s="1"/>
      <c r="E414" s="1"/>
      <c r="F414" s="1"/>
      <c r="G414" s="1"/>
      <c r="H414" s="1" t="s">
        <v>3471</v>
      </c>
      <c r="I414" s="1"/>
      <c r="J414" s="1"/>
      <c r="K414" s="1"/>
      <c r="L414" s="1" t="s">
        <v>3646</v>
      </c>
      <c r="M414" s="1" t="s">
        <v>3735</v>
      </c>
      <c r="N414" s="1" t="s">
        <v>3815</v>
      </c>
      <c r="O414" s="1"/>
      <c r="P414" s="1" t="s">
        <v>3885</v>
      </c>
      <c r="Q414" s="1"/>
      <c r="R414" s="1" t="s">
        <v>3938</v>
      </c>
      <c r="S414" s="1"/>
      <c r="T414" s="1"/>
      <c r="U414" s="1"/>
      <c r="V414" s="1" t="s">
        <v>4058</v>
      </c>
      <c r="W414" s="1" t="s">
        <v>4108</v>
      </c>
      <c r="X414" s="1" t="s">
        <v>4171</v>
      </c>
      <c r="Y414" s="1"/>
      <c r="Z414" s="1"/>
      <c r="AA414" s="1"/>
    </row>
    <row r="415" spans="2:27">
      <c r="B415" s="1"/>
      <c r="C415" s="1" t="s">
        <v>3384</v>
      </c>
      <c r="D415" s="1"/>
      <c r="E415" s="1"/>
      <c r="F415" s="1"/>
      <c r="G415" s="1"/>
      <c r="H415" s="1" t="s">
        <v>3472</v>
      </c>
      <c r="I415" s="1"/>
      <c r="J415" s="1"/>
      <c r="K415" s="1"/>
      <c r="L415" s="1" t="s">
        <v>3647</v>
      </c>
      <c r="M415" s="1" t="s">
        <v>3736</v>
      </c>
      <c r="N415" s="1" t="s">
        <v>3816</v>
      </c>
      <c r="O415" s="1"/>
      <c r="P415" s="1" t="s">
        <v>3886</v>
      </c>
      <c r="Q415" s="1"/>
      <c r="R415" s="1" t="s">
        <v>3939</v>
      </c>
      <c r="S415" s="1"/>
      <c r="T415" s="1"/>
      <c r="U415" s="1"/>
      <c r="V415" s="1" t="s">
        <v>4059</v>
      </c>
      <c r="W415" s="1" t="s">
        <v>4109</v>
      </c>
      <c r="X415" s="1" t="s">
        <v>4172</v>
      </c>
      <c r="Y415" s="1"/>
      <c r="Z415" s="1"/>
      <c r="AA415" s="1"/>
    </row>
    <row r="416" spans="2:27">
      <c r="B416" s="1"/>
      <c r="C416" s="1" t="s">
        <v>3385</v>
      </c>
      <c r="D416" s="1"/>
      <c r="E416" s="1"/>
      <c r="F416" s="1"/>
      <c r="G416" s="1"/>
      <c r="H416" s="1" t="s">
        <v>3473</v>
      </c>
      <c r="I416" s="1"/>
      <c r="J416" s="1"/>
      <c r="K416" s="1"/>
      <c r="L416" s="1" t="s">
        <v>3648</v>
      </c>
      <c r="M416" s="1" t="s">
        <v>3737</v>
      </c>
      <c r="N416" s="1" t="s">
        <v>3817</v>
      </c>
      <c r="O416" s="1"/>
      <c r="P416" s="1" t="s">
        <v>3887</v>
      </c>
      <c r="Q416" s="1"/>
      <c r="R416" s="1" t="s">
        <v>3940</v>
      </c>
      <c r="S416" s="1"/>
      <c r="T416" s="1"/>
      <c r="U416" s="1"/>
      <c r="V416" s="1" t="s">
        <v>4060</v>
      </c>
      <c r="W416" s="1" t="s">
        <v>4110</v>
      </c>
      <c r="X416" s="1" t="s">
        <v>4173</v>
      </c>
      <c r="Y416" s="1"/>
      <c r="Z416" s="1"/>
      <c r="AA416" s="1"/>
    </row>
    <row r="417" spans="2:27">
      <c r="B417" s="1"/>
      <c r="C417" s="1" t="s">
        <v>3386</v>
      </c>
      <c r="D417" s="1"/>
      <c r="E417" s="1"/>
      <c r="F417" s="1"/>
      <c r="G417" s="1"/>
      <c r="H417" s="1" t="s">
        <v>3474</v>
      </c>
      <c r="I417" s="1"/>
      <c r="J417" s="1"/>
      <c r="K417" s="1"/>
      <c r="L417" s="1" t="s">
        <v>3649</v>
      </c>
      <c r="M417" s="1" t="s">
        <v>3738</v>
      </c>
      <c r="N417" s="1" t="s">
        <v>3818</v>
      </c>
      <c r="O417" s="1"/>
      <c r="P417" s="1" t="s">
        <v>3888</v>
      </c>
      <c r="Q417" s="1"/>
      <c r="R417" s="1" t="s">
        <v>3941</v>
      </c>
      <c r="S417" s="1"/>
      <c r="T417" s="1"/>
      <c r="U417" s="1"/>
      <c r="V417" s="1" t="s">
        <v>4061</v>
      </c>
      <c r="W417" s="1" t="s">
        <v>4111</v>
      </c>
      <c r="X417" s="1" t="s">
        <v>4174</v>
      </c>
      <c r="Y417" s="1"/>
      <c r="Z417" s="1"/>
      <c r="AA417" s="1"/>
    </row>
    <row r="418" spans="2:27">
      <c r="B418" s="1"/>
      <c r="C418" s="1"/>
      <c r="D418" s="1"/>
      <c r="E418" s="1"/>
      <c r="F418" s="1"/>
      <c r="G418" s="1"/>
      <c r="H418" s="1" t="s">
        <v>3475</v>
      </c>
      <c r="I418" s="1"/>
      <c r="J418" s="1"/>
      <c r="K418" s="1"/>
      <c r="L418" s="1" t="s">
        <v>3650</v>
      </c>
      <c r="M418" s="1" t="s">
        <v>3739</v>
      </c>
      <c r="N418" s="1" t="s">
        <v>3819</v>
      </c>
      <c r="O418" s="1"/>
      <c r="P418" s="1" t="s">
        <v>3889</v>
      </c>
      <c r="Q418" s="1"/>
      <c r="R418" s="1" t="s">
        <v>3942</v>
      </c>
      <c r="S418" s="1"/>
      <c r="T418" s="1"/>
      <c r="U418" s="1"/>
      <c r="V418" s="1" t="s">
        <v>4062</v>
      </c>
      <c r="W418" s="1" t="s">
        <v>4112</v>
      </c>
      <c r="X418" s="1" t="s">
        <v>4175</v>
      </c>
      <c r="Y418" s="1"/>
      <c r="Z418" s="1"/>
      <c r="AA418" s="1"/>
    </row>
    <row r="419" spans="2:27">
      <c r="B419" s="1"/>
      <c r="C419" s="1"/>
      <c r="D419" s="1"/>
      <c r="E419" s="1"/>
      <c r="F419" s="1"/>
      <c r="G419" s="1"/>
      <c r="H419" s="1" t="s">
        <v>3476</v>
      </c>
      <c r="I419" s="1"/>
      <c r="J419" s="1"/>
      <c r="K419" s="1"/>
      <c r="L419" s="1" t="s">
        <v>3651</v>
      </c>
      <c r="M419" s="1" t="s">
        <v>3740</v>
      </c>
      <c r="N419" s="1" t="s">
        <v>3820</v>
      </c>
      <c r="O419" s="1"/>
      <c r="P419" s="1" t="s">
        <v>3890</v>
      </c>
      <c r="Q419" s="1"/>
      <c r="R419" s="1" t="s">
        <v>3943</v>
      </c>
      <c r="S419" s="1"/>
      <c r="T419" s="1"/>
      <c r="U419" s="1"/>
      <c r="V419" s="1" t="s">
        <v>4063</v>
      </c>
      <c r="W419" s="1" t="s">
        <v>4113</v>
      </c>
      <c r="X419" s="1" t="s">
        <v>4176</v>
      </c>
      <c r="Y419" s="1"/>
      <c r="Z419" s="1"/>
      <c r="AA419" s="1"/>
    </row>
    <row r="420" spans="2:27">
      <c r="B420" s="1"/>
      <c r="C420" s="1"/>
      <c r="D420" s="1"/>
      <c r="E420" s="1"/>
      <c r="F420" s="1"/>
      <c r="G420" s="1"/>
      <c r="H420" s="1" t="s">
        <v>3477</v>
      </c>
      <c r="I420" s="1"/>
      <c r="J420" s="1"/>
      <c r="K420" s="1"/>
      <c r="L420" s="1" t="s">
        <v>3652</v>
      </c>
      <c r="M420" s="1" t="s">
        <v>3741</v>
      </c>
      <c r="N420" s="1" t="s">
        <v>3821</v>
      </c>
      <c r="O420" s="1"/>
      <c r="P420" s="1" t="s">
        <v>3891</v>
      </c>
      <c r="Q420" s="1"/>
      <c r="R420" s="1" t="s">
        <v>3944</v>
      </c>
      <c r="S420" s="1"/>
      <c r="T420" s="1"/>
      <c r="U420" s="1"/>
      <c r="V420" s="1" t="s">
        <v>4064</v>
      </c>
      <c r="W420" s="1" t="s">
        <v>4114</v>
      </c>
      <c r="X420" s="1" t="s">
        <v>4177</v>
      </c>
      <c r="Y420" s="1"/>
      <c r="Z420" s="1"/>
      <c r="AA420" s="1"/>
    </row>
    <row r="421" spans="2:27">
      <c r="B421" s="1"/>
      <c r="C421" s="1"/>
      <c r="D421" s="1"/>
      <c r="E421" s="1"/>
      <c r="F421" s="1"/>
      <c r="G421" s="1"/>
      <c r="H421" s="1" t="s">
        <v>3478</v>
      </c>
      <c r="I421" s="1"/>
      <c r="J421" s="1"/>
      <c r="K421" s="1"/>
      <c r="L421" s="1" t="s">
        <v>3653</v>
      </c>
      <c r="M421" s="1" t="s">
        <v>3742</v>
      </c>
      <c r="N421" s="1" t="s">
        <v>3822</v>
      </c>
      <c r="O421" s="1"/>
      <c r="P421" s="1" t="s">
        <v>3892</v>
      </c>
      <c r="Q421" s="1"/>
      <c r="R421" s="1" t="s">
        <v>3945</v>
      </c>
      <c r="S421" s="1"/>
      <c r="T421" s="1"/>
      <c r="U421" s="1"/>
      <c r="V421" s="1" t="s">
        <v>4065</v>
      </c>
      <c r="W421" s="1" t="s">
        <v>4115</v>
      </c>
      <c r="X421" s="1" t="s">
        <v>4178</v>
      </c>
      <c r="Y421" s="1"/>
      <c r="Z421" s="1"/>
      <c r="AA421" s="1"/>
    </row>
    <row r="422" spans="2:27">
      <c r="B422" s="1"/>
      <c r="C422" s="1"/>
      <c r="D422" s="1"/>
      <c r="E422" s="1"/>
      <c r="F422" s="1"/>
      <c r="G422" s="1"/>
      <c r="H422" s="1" t="s">
        <v>3479</v>
      </c>
      <c r="I422" s="1"/>
      <c r="J422" s="1"/>
      <c r="K422" s="1"/>
      <c r="L422" s="1" t="s">
        <v>3654</v>
      </c>
      <c r="M422" s="1" t="s">
        <v>3743</v>
      </c>
      <c r="N422" s="1" t="s">
        <v>3823</v>
      </c>
      <c r="O422" s="1"/>
      <c r="P422" s="1" t="s">
        <v>3893</v>
      </c>
      <c r="Q422" s="1"/>
      <c r="R422" s="1" t="s">
        <v>3946</v>
      </c>
      <c r="S422" s="1"/>
      <c r="T422" s="1"/>
      <c r="U422" s="1"/>
      <c r="V422" s="1" t="s">
        <v>4066</v>
      </c>
      <c r="W422" s="1" t="s">
        <v>4116</v>
      </c>
      <c r="X422" s="1" t="s">
        <v>4179</v>
      </c>
      <c r="Y422" s="1"/>
      <c r="Z422" s="1"/>
      <c r="AA422" s="1"/>
    </row>
    <row r="423" spans="2:27">
      <c r="B423" s="1"/>
      <c r="C423" s="1"/>
      <c r="D423" s="1"/>
      <c r="E423" s="1"/>
      <c r="F423" s="1"/>
      <c r="G423" s="1"/>
      <c r="H423" s="1" t="s">
        <v>3480</v>
      </c>
      <c r="I423" s="1"/>
      <c r="J423" s="1"/>
      <c r="K423" s="1"/>
      <c r="L423" s="1" t="s">
        <v>3655</v>
      </c>
      <c r="M423" s="1" t="s">
        <v>3744</v>
      </c>
      <c r="N423" s="1" t="s">
        <v>3824</v>
      </c>
      <c r="O423" s="1"/>
      <c r="P423" s="1" t="s">
        <v>3894</v>
      </c>
      <c r="Q423" s="1"/>
      <c r="R423" s="1" t="s">
        <v>3947</v>
      </c>
      <c r="S423" s="1"/>
      <c r="T423" s="1"/>
      <c r="U423" s="1"/>
      <c r="V423" s="1" t="s">
        <v>4067</v>
      </c>
      <c r="W423" s="1" t="s">
        <v>4117</v>
      </c>
      <c r="X423" s="1"/>
      <c r="Y423" s="1"/>
      <c r="Z423" s="1"/>
      <c r="AA423" s="1"/>
    </row>
    <row r="424" spans="2:27">
      <c r="B424" s="1"/>
      <c r="C424" s="1"/>
      <c r="D424" s="1"/>
      <c r="E424" s="1"/>
      <c r="F424" s="1"/>
      <c r="G424" s="1"/>
      <c r="H424" s="1" t="s">
        <v>3481</v>
      </c>
      <c r="I424" s="1"/>
      <c r="J424" s="1"/>
      <c r="K424" s="1"/>
      <c r="L424" s="1" t="s">
        <v>3656</v>
      </c>
      <c r="M424" s="1" t="s">
        <v>3745</v>
      </c>
      <c r="N424" s="1" t="s">
        <v>3825</v>
      </c>
      <c r="O424" s="1"/>
      <c r="P424" s="1" t="s">
        <v>3895</v>
      </c>
      <c r="Q424" s="1"/>
      <c r="R424" s="1" t="s">
        <v>3948</v>
      </c>
      <c r="S424" s="1"/>
      <c r="T424" s="1"/>
      <c r="U424" s="1"/>
      <c r="V424" s="1" t="s">
        <v>4068</v>
      </c>
      <c r="W424" s="1" t="s">
        <v>4118</v>
      </c>
      <c r="X424" s="1"/>
      <c r="Y424" s="1"/>
      <c r="Z424" s="1"/>
      <c r="AA424" s="1"/>
    </row>
    <row r="425" spans="2:27">
      <c r="B425" s="1"/>
      <c r="C425" s="1"/>
      <c r="D425" s="1"/>
      <c r="E425" s="1"/>
      <c r="F425" s="1"/>
      <c r="G425" s="1"/>
      <c r="H425" s="1" t="s">
        <v>3482</v>
      </c>
      <c r="I425" s="1"/>
      <c r="J425" s="1"/>
      <c r="K425" s="1"/>
      <c r="L425" s="1" t="s">
        <v>3657</v>
      </c>
      <c r="M425" s="1" t="s">
        <v>3746</v>
      </c>
      <c r="N425" s="1" t="s">
        <v>3826</v>
      </c>
      <c r="O425" s="1"/>
      <c r="P425" s="1" t="s">
        <v>3896</v>
      </c>
      <c r="Q425" s="1"/>
      <c r="R425" s="1" t="s">
        <v>3949</v>
      </c>
      <c r="S425" s="1"/>
      <c r="T425" s="1"/>
      <c r="U425" s="1"/>
      <c r="V425" s="1" t="s">
        <v>4069</v>
      </c>
      <c r="W425" s="1" t="s">
        <v>4119</v>
      </c>
      <c r="X425" s="1"/>
      <c r="Y425" s="1"/>
      <c r="Z425" s="1"/>
      <c r="AA425" s="1"/>
    </row>
    <row r="426" spans="2:27">
      <c r="B426" s="1"/>
      <c r="C426" s="1"/>
      <c r="D426" s="1"/>
      <c r="E426" s="1"/>
      <c r="F426" s="1"/>
      <c r="G426" s="1"/>
      <c r="H426" s="1" t="s">
        <v>3483</v>
      </c>
      <c r="I426" s="1"/>
      <c r="J426" s="1"/>
      <c r="K426" s="1"/>
      <c r="L426" s="1" t="s">
        <v>3658</v>
      </c>
      <c r="M426" s="1" t="s">
        <v>3747</v>
      </c>
      <c r="N426" s="1"/>
      <c r="O426" s="1"/>
      <c r="P426" s="1" t="s">
        <v>3897</v>
      </c>
      <c r="Q426" s="1"/>
      <c r="R426" s="1" t="s">
        <v>3950</v>
      </c>
      <c r="S426" s="1"/>
      <c r="T426" s="1"/>
      <c r="U426" s="1"/>
      <c r="V426" s="1" t="s">
        <v>4070</v>
      </c>
      <c r="W426" s="1" t="s">
        <v>4120</v>
      </c>
      <c r="X426" s="1"/>
      <c r="Y426" s="1"/>
      <c r="Z426" s="1"/>
      <c r="AA426" s="1"/>
    </row>
    <row r="427" spans="2:27">
      <c r="B427" s="1"/>
      <c r="C427" s="1"/>
      <c r="D427" s="1"/>
      <c r="E427" s="1"/>
      <c r="F427" s="1"/>
      <c r="G427" s="1"/>
      <c r="H427" s="1" t="s">
        <v>3484</v>
      </c>
      <c r="I427" s="1"/>
      <c r="J427" s="1"/>
      <c r="K427" s="1"/>
      <c r="L427" s="1" t="s">
        <v>3659</v>
      </c>
      <c r="M427" s="1" t="s">
        <v>3748</v>
      </c>
      <c r="N427" s="1"/>
      <c r="O427" s="1"/>
      <c r="P427" s="1" t="s">
        <v>3898</v>
      </c>
      <c r="Q427" s="1"/>
      <c r="R427" s="1" t="s">
        <v>3951</v>
      </c>
      <c r="S427" s="1"/>
      <c r="T427" s="1"/>
      <c r="U427" s="1"/>
      <c r="V427" s="1" t="s">
        <v>4071</v>
      </c>
      <c r="W427" s="1" t="s">
        <v>4121</v>
      </c>
      <c r="X427" s="1"/>
      <c r="Y427" s="1"/>
      <c r="Z427" s="1"/>
      <c r="AA427" s="1"/>
    </row>
    <row r="428" spans="2:27">
      <c r="B428" s="1"/>
      <c r="C428" s="1"/>
      <c r="D428" s="1"/>
      <c r="E428" s="1"/>
      <c r="F428" s="1"/>
      <c r="G428" s="1"/>
      <c r="H428" s="1" t="s">
        <v>3485</v>
      </c>
      <c r="I428" s="1"/>
      <c r="J428" s="1"/>
      <c r="K428" s="1"/>
      <c r="L428" s="1" t="s">
        <v>3660</v>
      </c>
      <c r="M428" s="1" t="s">
        <v>3749</v>
      </c>
      <c r="N428" s="1"/>
      <c r="O428" s="1"/>
      <c r="P428" s="1"/>
      <c r="Q428" s="1"/>
      <c r="R428" s="1" t="s">
        <v>3952</v>
      </c>
      <c r="S428" s="1"/>
      <c r="T428" s="1"/>
      <c r="U428" s="1"/>
      <c r="V428" s="1" t="s">
        <v>4072</v>
      </c>
      <c r="W428" s="1" t="s">
        <v>4122</v>
      </c>
      <c r="X428" s="1"/>
      <c r="Y428" s="1"/>
      <c r="Z428" s="1"/>
      <c r="AA428" s="1"/>
    </row>
    <row r="429" spans="2:27">
      <c r="B429" s="1"/>
      <c r="C429" s="1"/>
      <c r="D429" s="1"/>
      <c r="E429" s="1"/>
      <c r="F429" s="1"/>
      <c r="G429" s="1"/>
      <c r="H429" s="1" t="s">
        <v>3486</v>
      </c>
      <c r="I429" s="1"/>
      <c r="J429" s="1"/>
      <c r="K429" s="1"/>
      <c r="L429" s="1" t="s">
        <v>3661</v>
      </c>
      <c r="M429" s="1" t="s">
        <v>3750</v>
      </c>
      <c r="N429" s="1"/>
      <c r="O429" s="1"/>
      <c r="P429" s="1"/>
      <c r="Q429" s="1"/>
      <c r="R429" s="1" t="s">
        <v>3953</v>
      </c>
      <c r="S429" s="1"/>
      <c r="T429" s="1"/>
      <c r="U429" s="1"/>
      <c r="V429" s="1" t="s">
        <v>4073</v>
      </c>
      <c r="W429" s="1" t="s">
        <v>4123</v>
      </c>
      <c r="X429" s="1"/>
      <c r="Y429" s="1"/>
      <c r="Z429" s="1"/>
      <c r="AA429" s="1"/>
    </row>
    <row r="430" spans="2:27">
      <c r="B430" s="1"/>
      <c r="C430" s="1"/>
      <c r="D430" s="1"/>
      <c r="E430" s="1"/>
      <c r="F430" s="1"/>
      <c r="G430" s="1"/>
      <c r="H430" s="1" t="s">
        <v>3487</v>
      </c>
      <c r="I430" s="1"/>
      <c r="J430" s="1"/>
      <c r="K430" s="1"/>
      <c r="L430" s="1" t="s">
        <v>3662</v>
      </c>
      <c r="M430" s="1" t="s">
        <v>3751</v>
      </c>
      <c r="N430" s="1"/>
      <c r="O430" s="1"/>
      <c r="P430" s="1"/>
      <c r="Q430" s="1"/>
      <c r="R430" s="1" t="s">
        <v>3954</v>
      </c>
      <c r="S430" s="1"/>
      <c r="T430" s="1"/>
      <c r="U430" s="1"/>
      <c r="V430" s="1" t="s">
        <v>4074</v>
      </c>
      <c r="W430" s="1" t="s">
        <v>4124</v>
      </c>
      <c r="X430" s="1"/>
      <c r="Y430" s="1"/>
      <c r="Z430" s="1"/>
      <c r="AA430" s="1"/>
    </row>
    <row r="431" spans="2:27">
      <c r="B431" s="1"/>
      <c r="C431" s="1"/>
      <c r="D431" s="1"/>
      <c r="E431" s="1"/>
      <c r="F431" s="1"/>
      <c r="G431" s="1"/>
      <c r="H431" s="1" t="s">
        <v>3488</v>
      </c>
      <c r="I431" s="1"/>
      <c r="J431" s="1"/>
      <c r="K431" s="1"/>
      <c r="L431" s="1" t="s">
        <v>3663</v>
      </c>
      <c r="M431" s="1" t="s">
        <v>3752</v>
      </c>
      <c r="N431" s="1"/>
      <c r="O431" s="1"/>
      <c r="P431" s="1"/>
      <c r="Q431" s="1"/>
      <c r="R431" s="1" t="s">
        <v>3955</v>
      </c>
      <c r="S431" s="1"/>
      <c r="T431" s="1"/>
      <c r="U431" s="1"/>
      <c r="V431" s="1" t="s">
        <v>4075</v>
      </c>
      <c r="W431" s="1" t="s">
        <v>4125</v>
      </c>
      <c r="X431" s="1"/>
      <c r="Y431" s="1"/>
      <c r="Z431" s="1"/>
      <c r="AA431" s="1"/>
    </row>
    <row r="432" spans="2:27">
      <c r="B432" s="1"/>
      <c r="C432" s="1"/>
      <c r="D432" s="1"/>
      <c r="E432" s="1"/>
      <c r="F432" s="1"/>
      <c r="G432" s="1"/>
      <c r="H432" s="1" t="s">
        <v>3489</v>
      </c>
      <c r="I432" s="1"/>
      <c r="J432" s="1"/>
      <c r="K432" s="1"/>
      <c r="L432" s="1" t="s">
        <v>3664</v>
      </c>
      <c r="M432" s="1" t="s">
        <v>3753</v>
      </c>
      <c r="N432" s="1"/>
      <c r="O432" s="1"/>
      <c r="P432" s="1"/>
      <c r="Q432" s="1"/>
      <c r="R432" s="1" t="s">
        <v>3956</v>
      </c>
      <c r="S432" s="1"/>
      <c r="T432" s="1"/>
      <c r="U432" s="1"/>
      <c r="V432" s="1" t="s">
        <v>4076</v>
      </c>
      <c r="W432" s="1" t="s">
        <v>4126</v>
      </c>
      <c r="X432" s="1"/>
      <c r="Y432" s="1"/>
      <c r="Z432" s="1"/>
      <c r="AA432" s="1"/>
    </row>
    <row r="433" spans="2:27">
      <c r="B433" s="1"/>
      <c r="C433" s="1"/>
      <c r="D433" s="1"/>
      <c r="E433" s="1"/>
      <c r="F433" s="1"/>
      <c r="G433" s="1"/>
      <c r="H433" s="1" t="s">
        <v>3490</v>
      </c>
      <c r="I433" s="1"/>
      <c r="J433" s="1"/>
      <c r="K433" s="1"/>
      <c r="L433" s="1" t="s">
        <v>3665</v>
      </c>
      <c r="M433" s="1" t="s">
        <v>3754</v>
      </c>
      <c r="N433" s="1"/>
      <c r="O433" s="1"/>
      <c r="P433" s="1"/>
      <c r="Q433" s="1"/>
      <c r="R433" s="1" t="s">
        <v>3957</v>
      </c>
      <c r="S433" s="1"/>
      <c r="T433" s="1"/>
      <c r="U433" s="1"/>
      <c r="V433" s="1"/>
      <c r="W433" s="1" t="s">
        <v>4127</v>
      </c>
      <c r="X433" s="1"/>
      <c r="Y433" s="1"/>
      <c r="Z433" s="1"/>
      <c r="AA433" s="1"/>
    </row>
    <row r="434" spans="2:27">
      <c r="B434" s="1"/>
      <c r="C434" s="1"/>
      <c r="D434" s="1"/>
      <c r="E434" s="1"/>
      <c r="F434" s="1"/>
      <c r="G434" s="1"/>
      <c r="H434" s="1" t="s">
        <v>3491</v>
      </c>
      <c r="I434" s="1"/>
      <c r="J434" s="1"/>
      <c r="K434" s="1"/>
      <c r="L434" s="1" t="s">
        <v>3666</v>
      </c>
      <c r="M434" s="1" t="s">
        <v>3755</v>
      </c>
      <c r="N434" s="1"/>
      <c r="O434" s="1"/>
      <c r="P434" s="1"/>
      <c r="Q434" s="1"/>
      <c r="R434" s="1" t="s">
        <v>3958</v>
      </c>
      <c r="S434" s="1"/>
      <c r="T434" s="1"/>
      <c r="U434" s="1"/>
      <c r="V434" s="1"/>
      <c r="W434" s="1" t="s">
        <v>4128</v>
      </c>
      <c r="X434" s="1"/>
      <c r="Y434" s="1"/>
      <c r="Z434" s="1"/>
      <c r="AA434" s="1"/>
    </row>
    <row r="435" spans="2:27">
      <c r="B435" s="1"/>
      <c r="C435" s="1"/>
      <c r="D435" s="1"/>
      <c r="E435" s="1"/>
      <c r="F435" s="1"/>
      <c r="G435" s="1"/>
      <c r="H435" s="1" t="s">
        <v>3492</v>
      </c>
      <c r="I435" s="1"/>
      <c r="J435" s="1"/>
      <c r="K435" s="1"/>
      <c r="L435" s="1" t="s">
        <v>3667</v>
      </c>
      <c r="M435" s="1" t="s">
        <v>3756</v>
      </c>
      <c r="N435" s="1"/>
      <c r="O435" s="1"/>
      <c r="P435" s="1"/>
      <c r="Q435" s="1"/>
      <c r="R435" s="1" t="s">
        <v>3959</v>
      </c>
      <c r="S435" s="1"/>
      <c r="T435" s="1"/>
      <c r="U435" s="1"/>
      <c r="V435" s="1"/>
      <c r="W435" s="1" t="s">
        <v>4129</v>
      </c>
      <c r="X435" s="1"/>
      <c r="Y435" s="1"/>
      <c r="Z435" s="1"/>
      <c r="AA435" s="1"/>
    </row>
    <row r="436" spans="2:27">
      <c r="B436" s="1"/>
      <c r="C436" s="1"/>
      <c r="D436" s="1"/>
      <c r="E436" s="1"/>
      <c r="F436" s="1"/>
      <c r="G436" s="1"/>
      <c r="H436" s="1" t="s">
        <v>3493</v>
      </c>
      <c r="I436" s="1"/>
      <c r="J436" s="1"/>
      <c r="K436" s="1"/>
      <c r="L436" s="1" t="s">
        <v>3668</v>
      </c>
      <c r="M436" s="1" t="s">
        <v>3757</v>
      </c>
      <c r="N436" s="1"/>
      <c r="O436" s="1"/>
      <c r="P436" s="1"/>
      <c r="Q436" s="1"/>
      <c r="R436" s="1" t="s">
        <v>3960</v>
      </c>
      <c r="S436" s="1"/>
      <c r="T436" s="1"/>
      <c r="U436" s="1"/>
      <c r="V436" s="1"/>
      <c r="W436" s="1" t="s">
        <v>4130</v>
      </c>
      <c r="X436" s="1"/>
      <c r="Y436" s="1"/>
      <c r="Z436" s="1"/>
      <c r="AA436" s="1"/>
    </row>
    <row r="437" spans="2:27">
      <c r="B437" s="1"/>
      <c r="C437" s="1"/>
      <c r="D437" s="1"/>
      <c r="E437" s="1"/>
      <c r="F437" s="1"/>
      <c r="G437" s="1"/>
      <c r="H437" s="1" t="s">
        <v>3494</v>
      </c>
      <c r="I437" s="1"/>
      <c r="J437" s="1"/>
      <c r="K437" s="1"/>
      <c r="L437" s="1" t="s">
        <v>3669</v>
      </c>
      <c r="M437" s="1" t="s">
        <v>3758</v>
      </c>
      <c r="N437" s="1"/>
      <c r="O437" s="1"/>
      <c r="P437" s="1"/>
      <c r="Q437" s="1"/>
      <c r="R437" s="1" t="s">
        <v>3961</v>
      </c>
      <c r="S437" s="1"/>
      <c r="T437" s="1"/>
      <c r="U437" s="1"/>
      <c r="V437" s="1"/>
      <c r="W437" s="1" t="s">
        <v>4131</v>
      </c>
      <c r="X437" s="1"/>
      <c r="Y437" s="1"/>
      <c r="Z437" s="1"/>
      <c r="AA437" s="1"/>
    </row>
    <row r="438" spans="2:27">
      <c r="B438" s="1"/>
      <c r="C438" s="1"/>
      <c r="D438" s="1"/>
      <c r="E438" s="1"/>
      <c r="F438" s="1"/>
      <c r="G438" s="1"/>
      <c r="H438" s="1" t="s">
        <v>3495</v>
      </c>
      <c r="I438" s="1"/>
      <c r="J438" s="1"/>
      <c r="K438" s="1"/>
      <c r="L438" s="1" t="s">
        <v>3670</v>
      </c>
      <c r="M438" s="1" t="s">
        <v>3759</v>
      </c>
      <c r="N438" s="1"/>
      <c r="O438" s="1"/>
      <c r="P438" s="1"/>
      <c r="Q438" s="1"/>
      <c r="R438" s="1" t="s">
        <v>3962</v>
      </c>
      <c r="S438" s="1"/>
      <c r="T438" s="1"/>
      <c r="U438" s="1"/>
      <c r="V438" s="1"/>
      <c r="W438" s="1" t="s">
        <v>4132</v>
      </c>
      <c r="X438" s="1"/>
      <c r="Y438" s="1"/>
      <c r="Z438" s="1"/>
      <c r="AA438" s="1"/>
    </row>
    <row r="439" spans="2:27">
      <c r="B439" s="1"/>
      <c r="C439" s="1"/>
      <c r="D439" s="1"/>
      <c r="E439" s="1"/>
      <c r="F439" s="1"/>
      <c r="G439" s="1"/>
      <c r="H439" s="1" t="s">
        <v>3496</v>
      </c>
      <c r="I439" s="1"/>
      <c r="J439" s="1"/>
      <c r="K439" s="1"/>
      <c r="L439" s="1" t="s">
        <v>3671</v>
      </c>
      <c r="M439" s="1" t="s">
        <v>3760</v>
      </c>
      <c r="N439" s="1"/>
      <c r="O439" s="1"/>
      <c r="P439" s="1"/>
      <c r="Q439" s="1"/>
      <c r="R439" s="1" t="s">
        <v>3963</v>
      </c>
      <c r="S439" s="1"/>
      <c r="T439" s="1"/>
      <c r="U439" s="1"/>
      <c r="V439" s="1"/>
      <c r="W439" s="1" t="s">
        <v>4133</v>
      </c>
      <c r="X439" s="1"/>
      <c r="Y439" s="1"/>
      <c r="Z439" s="1"/>
      <c r="AA439" s="1"/>
    </row>
    <row r="440" spans="2:27">
      <c r="B440" s="1"/>
      <c r="C440" s="1"/>
      <c r="D440" s="1"/>
      <c r="E440" s="1"/>
      <c r="F440" s="1"/>
      <c r="G440" s="1"/>
      <c r="H440" s="1" t="s">
        <v>3497</v>
      </c>
      <c r="I440" s="1"/>
      <c r="J440" s="1"/>
      <c r="K440" s="1"/>
      <c r="L440" s="1" t="s">
        <v>3672</v>
      </c>
      <c r="M440" s="1" t="s">
        <v>3761</v>
      </c>
      <c r="N440" s="1"/>
      <c r="O440" s="1"/>
      <c r="P440" s="1"/>
      <c r="Q440" s="1"/>
      <c r="R440" s="1" t="s">
        <v>3964</v>
      </c>
      <c r="S440" s="1"/>
      <c r="T440" s="1"/>
      <c r="U440" s="1"/>
      <c r="V440" s="1"/>
      <c r="W440" s="1" t="s">
        <v>4134</v>
      </c>
      <c r="X440" s="1"/>
      <c r="Y440" s="1"/>
      <c r="Z440" s="1"/>
      <c r="AA440" s="1"/>
    </row>
    <row r="441" spans="2:27">
      <c r="B441" s="1"/>
      <c r="C441" s="1"/>
      <c r="D441" s="1"/>
      <c r="E441" s="1"/>
      <c r="F441" s="1"/>
      <c r="G441" s="1"/>
      <c r="H441" s="1" t="s">
        <v>3498</v>
      </c>
      <c r="I441" s="1"/>
      <c r="J441" s="1"/>
      <c r="K441" s="1"/>
      <c r="L441" s="1" t="s">
        <v>3673</v>
      </c>
      <c r="M441" s="1" t="s">
        <v>3762</v>
      </c>
      <c r="N441" s="1"/>
      <c r="O441" s="1"/>
      <c r="P441" s="1"/>
      <c r="Q441" s="1"/>
      <c r="R441" s="1" t="s">
        <v>3965</v>
      </c>
      <c r="S441" s="1"/>
      <c r="T441" s="1"/>
      <c r="U441" s="1"/>
      <c r="V441" s="1"/>
      <c r="W441" s="1" t="s">
        <v>4135</v>
      </c>
      <c r="X441" s="1"/>
      <c r="Y441" s="1"/>
      <c r="Z441" s="1"/>
      <c r="AA441" s="1"/>
    </row>
    <row r="442" spans="2:27">
      <c r="B442" s="1"/>
      <c r="C442" s="1"/>
      <c r="D442" s="1"/>
      <c r="E442" s="1"/>
      <c r="F442" s="1"/>
      <c r="G442" s="1"/>
      <c r="H442" s="1" t="s">
        <v>3499</v>
      </c>
      <c r="I442" s="1"/>
      <c r="J442" s="1"/>
      <c r="K442" s="1"/>
      <c r="L442" s="1" t="s">
        <v>3674</v>
      </c>
      <c r="M442" s="1" t="s">
        <v>3763</v>
      </c>
      <c r="N442" s="1"/>
      <c r="O442" s="1"/>
      <c r="P442" s="1"/>
      <c r="Q442" s="1"/>
      <c r="R442" s="1" t="s">
        <v>3966</v>
      </c>
      <c r="S442" s="1"/>
      <c r="T442" s="1"/>
      <c r="U442" s="1"/>
      <c r="V442" s="1"/>
      <c r="W442" s="1" t="s">
        <v>4136</v>
      </c>
      <c r="X442" s="1"/>
      <c r="Y442" s="1"/>
      <c r="Z442" s="1"/>
      <c r="AA442" s="1"/>
    </row>
    <row r="443" spans="2:27">
      <c r="B443" s="1"/>
      <c r="C443" s="1"/>
      <c r="D443" s="1"/>
      <c r="E443" s="1"/>
      <c r="F443" s="1"/>
      <c r="G443" s="1"/>
      <c r="H443" s="1" t="s">
        <v>3500</v>
      </c>
      <c r="I443" s="1"/>
      <c r="J443" s="1"/>
      <c r="K443" s="1"/>
      <c r="L443" s="1" t="s">
        <v>3675</v>
      </c>
      <c r="M443" s="1" t="s">
        <v>3764</v>
      </c>
      <c r="N443" s="1"/>
      <c r="O443" s="1"/>
      <c r="P443" s="1"/>
      <c r="Q443" s="1"/>
      <c r="R443" s="1" t="s">
        <v>3967</v>
      </c>
      <c r="S443" s="1"/>
      <c r="T443" s="1"/>
      <c r="U443" s="1"/>
      <c r="V443" s="1"/>
      <c r="W443" s="1" t="s">
        <v>4137</v>
      </c>
      <c r="X443" s="1"/>
      <c r="Y443" s="1"/>
      <c r="Z443" s="1"/>
      <c r="AA443" s="1"/>
    </row>
    <row r="444" spans="2:27">
      <c r="B444" s="1"/>
      <c r="C444" s="1"/>
      <c r="D444" s="1"/>
      <c r="E444" s="1"/>
      <c r="F444" s="1"/>
      <c r="G444" s="1"/>
      <c r="H444" s="1" t="s">
        <v>3501</v>
      </c>
      <c r="I444" s="1"/>
      <c r="J444" s="1"/>
      <c r="K444" s="1"/>
      <c r="L444" s="1" t="s">
        <v>3676</v>
      </c>
      <c r="M444" s="1" t="s">
        <v>3765</v>
      </c>
      <c r="N444" s="1"/>
      <c r="O444" s="1"/>
      <c r="P444" s="1"/>
      <c r="Q444" s="1"/>
      <c r="R444" s="1" t="s">
        <v>3968</v>
      </c>
      <c r="S444" s="1"/>
      <c r="T444" s="1"/>
      <c r="U444" s="1"/>
      <c r="V444" s="1"/>
      <c r="W444" s="1" t="s">
        <v>4138</v>
      </c>
      <c r="X444" s="1"/>
      <c r="Y444" s="1"/>
      <c r="Z444" s="1"/>
      <c r="AA444" s="1"/>
    </row>
    <row r="445" spans="2:27">
      <c r="B445" s="1"/>
      <c r="C445" s="1"/>
      <c r="D445" s="1"/>
      <c r="E445" s="1"/>
      <c r="F445" s="1"/>
      <c r="G445" s="1"/>
      <c r="H445" s="1" t="s">
        <v>3502</v>
      </c>
      <c r="I445" s="1"/>
      <c r="J445" s="1"/>
      <c r="K445" s="1"/>
      <c r="L445" s="1" t="s">
        <v>3677</v>
      </c>
      <c r="M445" s="1" t="s">
        <v>3766</v>
      </c>
      <c r="N445" s="1"/>
      <c r="O445" s="1"/>
      <c r="P445" s="1"/>
      <c r="Q445" s="1"/>
      <c r="R445" s="1" t="s">
        <v>3969</v>
      </c>
      <c r="S445" s="1"/>
      <c r="T445" s="1"/>
      <c r="U445" s="1"/>
      <c r="V445" s="1"/>
      <c r="W445" s="1" t="s">
        <v>4139</v>
      </c>
      <c r="X445" s="1"/>
      <c r="Y445" s="1"/>
      <c r="Z445" s="1"/>
      <c r="AA445" s="1"/>
    </row>
    <row r="446" spans="2:27">
      <c r="B446" s="1"/>
      <c r="C446" s="1"/>
      <c r="D446" s="1"/>
      <c r="E446" s="1"/>
      <c r="F446" s="1"/>
      <c r="G446" s="1"/>
      <c r="H446" s="1" t="s">
        <v>3503</v>
      </c>
      <c r="I446" s="1"/>
      <c r="J446" s="1"/>
      <c r="K446" s="1"/>
      <c r="L446" s="1" t="s">
        <v>3678</v>
      </c>
      <c r="M446" s="1" t="s">
        <v>3767</v>
      </c>
      <c r="N446" s="1"/>
      <c r="O446" s="1"/>
      <c r="P446" s="1"/>
      <c r="Q446" s="1"/>
      <c r="R446" s="1" t="s">
        <v>3970</v>
      </c>
      <c r="S446" s="1"/>
      <c r="T446" s="1"/>
      <c r="U446" s="1"/>
      <c r="V446" s="1"/>
      <c r="W446" s="1"/>
      <c r="X446" s="1"/>
      <c r="Y446" s="1"/>
      <c r="Z446" s="1"/>
      <c r="AA446" s="1"/>
    </row>
    <row r="447" spans="2:27">
      <c r="B447" s="1"/>
      <c r="C447" s="1"/>
      <c r="D447" s="1"/>
      <c r="E447" s="1"/>
      <c r="F447" s="1"/>
      <c r="G447" s="1"/>
      <c r="H447" s="1" t="s">
        <v>3504</v>
      </c>
      <c r="I447" s="1"/>
      <c r="J447" s="1"/>
      <c r="K447" s="1"/>
      <c r="L447" s="1" t="s">
        <v>3679</v>
      </c>
      <c r="M447" s="1" t="s">
        <v>3768</v>
      </c>
      <c r="N447" s="1"/>
      <c r="O447" s="1"/>
      <c r="P447" s="1"/>
      <c r="Q447" s="1"/>
      <c r="R447" s="1" t="s">
        <v>3971</v>
      </c>
      <c r="S447" s="1"/>
      <c r="T447" s="1"/>
      <c r="U447" s="1"/>
      <c r="V447" s="1"/>
      <c r="W447" s="1"/>
      <c r="X447" s="1"/>
      <c r="Y447" s="1"/>
      <c r="Z447" s="1"/>
      <c r="AA447" s="1"/>
    </row>
    <row r="448" spans="2:27">
      <c r="B448" s="1"/>
      <c r="C448" s="1"/>
      <c r="D448" s="1"/>
      <c r="E448" s="1"/>
      <c r="F448" s="1"/>
      <c r="G448" s="1"/>
      <c r="H448" s="1" t="s">
        <v>3505</v>
      </c>
      <c r="I448" s="1"/>
      <c r="J448" s="1"/>
      <c r="K448" s="1"/>
      <c r="L448" s="1" t="s">
        <v>3680</v>
      </c>
      <c r="M448" s="1" t="s">
        <v>3769</v>
      </c>
      <c r="N448" s="1"/>
      <c r="O448" s="1"/>
      <c r="P448" s="1"/>
      <c r="Q448" s="1"/>
      <c r="R448" s="1" t="s">
        <v>3972</v>
      </c>
      <c r="S448" s="1"/>
      <c r="T448" s="1"/>
      <c r="U448" s="1"/>
      <c r="V448" s="1"/>
      <c r="W448" s="1"/>
      <c r="X448" s="1"/>
      <c r="Y448" s="1"/>
      <c r="Z448" s="1"/>
      <c r="AA448" s="1"/>
    </row>
    <row r="449" spans="2:27">
      <c r="B449" s="1"/>
      <c r="C449" s="1"/>
      <c r="D449" s="1"/>
      <c r="E449" s="1"/>
      <c r="F449" s="1"/>
      <c r="G449" s="1"/>
      <c r="H449" s="1" t="s">
        <v>3506</v>
      </c>
      <c r="I449" s="1"/>
      <c r="J449" s="1"/>
      <c r="K449" s="1"/>
      <c r="L449" s="1" t="s">
        <v>3681</v>
      </c>
      <c r="M449" s="1" t="s">
        <v>3770</v>
      </c>
      <c r="N449" s="1"/>
      <c r="O449" s="1"/>
      <c r="P449" s="1"/>
      <c r="Q449" s="1"/>
      <c r="R449" s="1" t="s">
        <v>3973</v>
      </c>
      <c r="S449" s="1"/>
      <c r="T449" s="1"/>
      <c r="U449" s="1"/>
      <c r="V449" s="1"/>
      <c r="W449" s="1"/>
      <c r="X449" s="1"/>
      <c r="Y449" s="1"/>
      <c r="Z449" s="1"/>
      <c r="AA449" s="1"/>
    </row>
    <row r="450" spans="2:27">
      <c r="B450" s="1"/>
      <c r="C450" s="1"/>
      <c r="D450" s="1"/>
      <c r="E450" s="1"/>
      <c r="F450" s="1"/>
      <c r="G450" s="1"/>
      <c r="H450" s="1" t="s">
        <v>3507</v>
      </c>
      <c r="I450" s="1"/>
      <c r="J450" s="1"/>
      <c r="K450" s="1"/>
      <c r="L450" s="1" t="s">
        <v>3682</v>
      </c>
      <c r="M450" s="1" t="s">
        <v>3771</v>
      </c>
      <c r="N450" s="1"/>
      <c r="O450" s="1"/>
      <c r="P450" s="1"/>
      <c r="Q450" s="1"/>
      <c r="R450" s="1" t="s">
        <v>3974</v>
      </c>
      <c r="S450" s="1"/>
      <c r="T450" s="1"/>
      <c r="U450" s="1"/>
      <c r="V450" s="1"/>
      <c r="W450" s="1"/>
      <c r="X450" s="1"/>
      <c r="Y450" s="1"/>
      <c r="Z450" s="1"/>
      <c r="AA450" s="1"/>
    </row>
    <row r="451" spans="2:27">
      <c r="B451" s="1"/>
      <c r="C451" s="1"/>
      <c r="D451" s="1"/>
      <c r="E451" s="1"/>
      <c r="F451" s="1"/>
      <c r="G451" s="1"/>
      <c r="H451" s="1" t="s">
        <v>3508</v>
      </c>
      <c r="I451" s="1"/>
      <c r="J451" s="1"/>
      <c r="K451" s="1"/>
      <c r="L451" s="1" t="s">
        <v>3683</v>
      </c>
      <c r="M451" s="1" t="s">
        <v>3772</v>
      </c>
      <c r="N451" s="1"/>
      <c r="O451" s="1"/>
      <c r="P451" s="1"/>
      <c r="Q451" s="1"/>
      <c r="R451" s="1" t="s">
        <v>3975</v>
      </c>
      <c r="S451" s="1"/>
      <c r="T451" s="1"/>
      <c r="U451" s="1"/>
      <c r="V451" s="1"/>
      <c r="W451" s="1"/>
      <c r="X451" s="1"/>
      <c r="Y451" s="1"/>
      <c r="Z451" s="1"/>
      <c r="AA451" s="1"/>
    </row>
    <row r="452" spans="2:27">
      <c r="B452" s="1"/>
      <c r="C452" s="1"/>
      <c r="D452" s="1"/>
      <c r="E452" s="1"/>
      <c r="F452" s="1"/>
      <c r="G452" s="1"/>
      <c r="H452" s="1" t="s">
        <v>3509</v>
      </c>
      <c r="I452" s="1"/>
      <c r="J452" s="1"/>
      <c r="K452" s="1"/>
      <c r="L452" s="1" t="s">
        <v>3684</v>
      </c>
      <c r="M452" s="1" t="s">
        <v>3773</v>
      </c>
      <c r="N452" s="1"/>
      <c r="O452" s="1"/>
      <c r="P452" s="1"/>
      <c r="Q452" s="1"/>
      <c r="R452" s="1"/>
      <c r="S452" s="1"/>
      <c r="T452" s="1"/>
      <c r="U452" s="1"/>
      <c r="V452" s="1"/>
      <c r="W452" s="1"/>
      <c r="X452" s="1"/>
      <c r="Y452" s="1"/>
      <c r="Z452" s="1"/>
      <c r="AA452" s="1"/>
    </row>
    <row r="453" spans="2:27">
      <c r="B453" s="1"/>
      <c r="C453" s="1"/>
      <c r="D453" s="1"/>
      <c r="E453" s="1"/>
      <c r="F453" s="1"/>
      <c r="G453" s="1"/>
      <c r="H453" s="1" t="s">
        <v>3510</v>
      </c>
      <c r="I453" s="1"/>
      <c r="J453" s="1"/>
      <c r="K453" s="1"/>
      <c r="L453" s="1" t="s">
        <v>3685</v>
      </c>
      <c r="M453" s="1" t="s">
        <v>3774</v>
      </c>
      <c r="N453" s="1"/>
      <c r="O453" s="1"/>
      <c r="P453" s="1"/>
      <c r="Q453" s="1"/>
      <c r="R453" s="1"/>
      <c r="S453" s="1"/>
      <c r="T453" s="1"/>
      <c r="U453" s="1"/>
      <c r="V453" s="1"/>
      <c r="W453" s="1"/>
      <c r="X453" s="1"/>
      <c r="Y453" s="1"/>
      <c r="Z453" s="1"/>
      <c r="AA453" s="1"/>
    </row>
    <row r="454" spans="2:27">
      <c r="B454" s="1"/>
      <c r="C454" s="1"/>
      <c r="D454" s="1"/>
      <c r="E454" s="1"/>
      <c r="F454" s="1"/>
      <c r="G454" s="1"/>
      <c r="H454" s="1" t="s">
        <v>3511</v>
      </c>
      <c r="I454" s="1"/>
      <c r="J454" s="1"/>
      <c r="K454" s="1"/>
      <c r="L454" s="1" t="s">
        <v>3686</v>
      </c>
      <c r="M454" s="1" t="s">
        <v>3775</v>
      </c>
      <c r="N454" s="1"/>
      <c r="O454" s="1"/>
      <c r="P454" s="1"/>
      <c r="Q454" s="1"/>
      <c r="R454" s="1"/>
      <c r="S454" s="1"/>
      <c r="T454" s="1"/>
      <c r="U454" s="1"/>
      <c r="V454" s="1"/>
      <c r="W454" s="1"/>
      <c r="X454" s="1"/>
      <c r="Y454" s="1"/>
      <c r="Z454" s="1"/>
      <c r="AA454" s="1"/>
    </row>
    <row r="455" spans="2:27">
      <c r="B455" s="1"/>
      <c r="C455" s="1"/>
      <c r="D455" s="1"/>
      <c r="E455" s="1"/>
      <c r="F455" s="1"/>
      <c r="G455" s="1"/>
      <c r="H455" s="1" t="s">
        <v>3512</v>
      </c>
      <c r="I455" s="1"/>
      <c r="J455" s="1"/>
      <c r="K455" s="1"/>
      <c r="L455" s="1" t="s">
        <v>3687</v>
      </c>
      <c r="M455" s="1" t="s">
        <v>3776</v>
      </c>
      <c r="N455" s="1"/>
      <c r="O455" s="1"/>
      <c r="P455" s="1"/>
      <c r="Q455" s="1"/>
      <c r="R455" s="1"/>
      <c r="S455" s="1"/>
      <c r="T455" s="1"/>
      <c r="U455" s="1"/>
      <c r="V455" s="1"/>
      <c r="W455" s="1"/>
      <c r="X455" s="1"/>
      <c r="Y455" s="1"/>
      <c r="Z455" s="1"/>
      <c r="AA455" s="1"/>
    </row>
    <row r="456" spans="2:27">
      <c r="B456" s="1"/>
      <c r="C456" s="1"/>
      <c r="D456" s="1"/>
      <c r="E456" s="1"/>
      <c r="F456" s="1"/>
      <c r="G456" s="1"/>
      <c r="H456" s="1" t="s">
        <v>3513</v>
      </c>
      <c r="I456" s="1"/>
      <c r="J456" s="1"/>
      <c r="K456" s="1"/>
      <c r="L456" s="1" t="s">
        <v>3688</v>
      </c>
      <c r="M456" s="1" t="s">
        <v>3777</v>
      </c>
      <c r="N456" s="1"/>
      <c r="O456" s="1"/>
      <c r="P456" s="1"/>
      <c r="Q456" s="1"/>
      <c r="R456" s="1"/>
      <c r="S456" s="1"/>
      <c r="T456" s="1"/>
      <c r="U456" s="1"/>
      <c r="V456" s="1"/>
      <c r="W456" s="1"/>
      <c r="X456" s="1"/>
      <c r="Y456" s="1"/>
      <c r="Z456" s="1"/>
      <c r="AA456" s="1"/>
    </row>
    <row r="457" spans="2:27">
      <c r="B457" s="1"/>
      <c r="C457" s="1"/>
      <c r="D457" s="1"/>
      <c r="E457" s="1"/>
      <c r="F457" s="1"/>
      <c r="G457" s="1"/>
      <c r="H457" s="1" t="s">
        <v>3514</v>
      </c>
      <c r="I457" s="1"/>
      <c r="J457" s="1"/>
      <c r="K457" s="1"/>
      <c r="L457" s="1" t="s">
        <v>3689</v>
      </c>
      <c r="M457" s="1" t="s">
        <v>3778</v>
      </c>
      <c r="N457" s="1"/>
      <c r="O457" s="1"/>
      <c r="P457" s="1"/>
      <c r="Q457" s="1"/>
      <c r="R457" s="1"/>
      <c r="S457" s="1"/>
      <c r="T457" s="1"/>
      <c r="U457" s="1"/>
      <c r="V457" s="1"/>
      <c r="W457" s="1"/>
      <c r="X457" s="1"/>
      <c r="Y457" s="1"/>
      <c r="Z457" s="1"/>
      <c r="AA457" s="1"/>
    </row>
    <row r="458" spans="2:27">
      <c r="B458" s="1"/>
      <c r="C458" s="1"/>
      <c r="D458" s="1"/>
      <c r="E458" s="1"/>
      <c r="F458" s="1"/>
      <c r="G458" s="1"/>
      <c r="H458" s="1" t="s">
        <v>3515</v>
      </c>
      <c r="I458" s="1"/>
      <c r="J458" s="1"/>
      <c r="K458" s="1"/>
      <c r="L458" s="1" t="s">
        <v>3690</v>
      </c>
      <c r="M458" s="1" t="s">
        <v>3779</v>
      </c>
      <c r="N458" s="1"/>
      <c r="O458" s="1"/>
      <c r="P458" s="1"/>
      <c r="Q458" s="1"/>
      <c r="R458" s="1"/>
      <c r="S458" s="1"/>
      <c r="T458" s="1"/>
      <c r="U458" s="1"/>
      <c r="V458" s="1"/>
      <c r="W458" s="1"/>
      <c r="X458" s="1"/>
      <c r="Y458" s="1"/>
      <c r="Z458" s="1"/>
      <c r="AA458" s="1"/>
    </row>
    <row r="459" spans="2:27">
      <c r="B459" s="1"/>
      <c r="C459" s="1"/>
      <c r="D459" s="1"/>
      <c r="E459" s="1"/>
      <c r="F459" s="1"/>
      <c r="G459" s="1"/>
      <c r="H459" s="1" t="s">
        <v>3516</v>
      </c>
      <c r="I459" s="1"/>
      <c r="J459" s="1"/>
      <c r="K459" s="1"/>
      <c r="L459" s="1" t="s">
        <v>3691</v>
      </c>
      <c r="M459" s="1" t="s">
        <v>3780</v>
      </c>
      <c r="N459" s="1"/>
      <c r="O459" s="1"/>
      <c r="P459" s="1"/>
      <c r="Q459" s="1"/>
      <c r="R459" s="1"/>
      <c r="S459" s="1"/>
      <c r="T459" s="1"/>
      <c r="U459" s="1"/>
      <c r="V459" s="1"/>
      <c r="W459" s="1"/>
      <c r="X459" s="1"/>
      <c r="Y459" s="1"/>
      <c r="Z459" s="1"/>
      <c r="AA459" s="1"/>
    </row>
    <row r="460" spans="2:27">
      <c r="B460" s="1"/>
      <c r="C460" s="1"/>
      <c r="D460" s="1"/>
      <c r="E460" s="1"/>
      <c r="F460" s="1"/>
      <c r="G460" s="1"/>
      <c r="H460" s="1" t="s">
        <v>3517</v>
      </c>
      <c r="I460" s="1"/>
      <c r="J460" s="1"/>
      <c r="K460" s="1"/>
      <c r="L460" s="1" t="s">
        <v>3692</v>
      </c>
      <c r="M460" s="1" t="s">
        <v>3781</v>
      </c>
      <c r="N460" s="1"/>
      <c r="O460" s="1"/>
      <c r="P460" s="1"/>
      <c r="Q460" s="1"/>
      <c r="R460" s="1"/>
      <c r="S460" s="1"/>
      <c r="T460" s="1"/>
      <c r="U460" s="1"/>
      <c r="V460" s="1"/>
      <c r="W460" s="1"/>
      <c r="X460" s="1"/>
      <c r="Y460" s="1"/>
      <c r="Z460" s="1"/>
      <c r="AA460" s="1"/>
    </row>
    <row r="461" spans="2:27">
      <c r="B461" s="1"/>
      <c r="C461" s="1"/>
      <c r="D461" s="1"/>
      <c r="E461" s="1"/>
      <c r="F461" s="1"/>
      <c r="G461" s="1"/>
      <c r="H461" s="1" t="s">
        <v>3518</v>
      </c>
      <c r="I461" s="1"/>
      <c r="J461" s="1"/>
      <c r="K461" s="1"/>
      <c r="L461" s="1" t="s">
        <v>3693</v>
      </c>
      <c r="M461" s="1" t="s">
        <v>3782</v>
      </c>
      <c r="N461" s="1"/>
      <c r="O461" s="1"/>
      <c r="P461" s="1"/>
      <c r="Q461" s="1"/>
      <c r="R461" s="1"/>
      <c r="S461" s="1"/>
      <c r="T461" s="1"/>
      <c r="U461" s="1"/>
      <c r="V461" s="1"/>
      <c r="W461" s="1"/>
      <c r="X461" s="1"/>
      <c r="Y461" s="1"/>
      <c r="Z461" s="1"/>
      <c r="AA461" s="1"/>
    </row>
    <row r="462" spans="2:27">
      <c r="B462" s="1"/>
      <c r="C462" s="1"/>
      <c r="D462" s="1"/>
      <c r="E462" s="1"/>
      <c r="F462" s="1"/>
      <c r="G462" s="1"/>
      <c r="H462" s="1" t="s">
        <v>3519</v>
      </c>
      <c r="I462" s="1"/>
      <c r="J462" s="1"/>
      <c r="K462" s="1"/>
      <c r="L462" s="1" t="s">
        <v>3694</v>
      </c>
      <c r="M462" s="1" t="s">
        <v>3783</v>
      </c>
      <c r="N462" s="1"/>
      <c r="O462" s="1"/>
      <c r="P462" s="1"/>
      <c r="Q462" s="1"/>
      <c r="R462" s="1"/>
      <c r="S462" s="1"/>
      <c r="T462" s="1"/>
      <c r="U462" s="1"/>
      <c r="V462" s="1"/>
      <c r="W462" s="1"/>
      <c r="X462" s="1"/>
      <c r="Y462" s="1"/>
      <c r="Z462" s="1"/>
      <c r="AA462" s="1"/>
    </row>
    <row r="463" spans="2:27">
      <c r="B463" s="1"/>
      <c r="C463" s="1"/>
      <c r="D463" s="1"/>
      <c r="E463" s="1"/>
      <c r="F463" s="1"/>
      <c r="G463" s="1"/>
      <c r="H463" s="1" t="s">
        <v>3520</v>
      </c>
      <c r="I463" s="1"/>
      <c r="J463" s="1"/>
      <c r="K463" s="1"/>
      <c r="L463" s="1" t="s">
        <v>3695</v>
      </c>
      <c r="M463" s="1"/>
      <c r="N463" s="1"/>
      <c r="O463" s="1"/>
      <c r="P463" s="1"/>
      <c r="Q463" s="1"/>
      <c r="R463" s="1"/>
      <c r="S463" s="1"/>
      <c r="T463" s="1"/>
      <c r="U463" s="1"/>
      <c r="V463" s="1"/>
      <c r="W463" s="1"/>
      <c r="X463" s="1"/>
      <c r="Y463" s="1"/>
      <c r="Z463" s="1"/>
      <c r="AA463" s="1"/>
    </row>
    <row r="464" spans="2:27">
      <c r="B464" s="1"/>
      <c r="C464" s="1"/>
      <c r="D464" s="1"/>
      <c r="E464" s="1"/>
      <c r="F464" s="1"/>
      <c r="G464" s="1"/>
      <c r="H464" s="1" t="s">
        <v>3521</v>
      </c>
      <c r="I464" s="1"/>
      <c r="J464" s="1"/>
      <c r="K464" s="1"/>
      <c r="L464" s="1" t="s">
        <v>3696</v>
      </c>
      <c r="M464" s="1"/>
      <c r="N464" s="1"/>
      <c r="O464" s="1"/>
      <c r="P464" s="1"/>
      <c r="Q464" s="1"/>
      <c r="R464" s="1"/>
      <c r="S464" s="1"/>
      <c r="T464" s="1"/>
      <c r="U464" s="1"/>
      <c r="V464" s="1"/>
      <c r="W464" s="1"/>
      <c r="X464" s="1"/>
      <c r="Y464" s="1"/>
      <c r="Z464" s="1"/>
      <c r="AA464" s="1"/>
    </row>
    <row r="465" spans="2:27">
      <c r="B465" s="1"/>
      <c r="C465" s="1"/>
      <c r="D465" s="1"/>
      <c r="E465" s="1"/>
      <c r="F465" s="1"/>
      <c r="G465" s="1"/>
      <c r="H465" s="1" t="s">
        <v>3522</v>
      </c>
      <c r="I465" s="1"/>
      <c r="J465" s="1"/>
      <c r="K465" s="1"/>
      <c r="L465" s="1" t="s">
        <v>3697</v>
      </c>
      <c r="M465" s="1"/>
      <c r="N465" s="1"/>
      <c r="O465" s="1"/>
      <c r="P465" s="1"/>
      <c r="Q465" s="1"/>
      <c r="R465" s="1"/>
      <c r="S465" s="1"/>
      <c r="T465" s="1"/>
      <c r="U465" s="1"/>
      <c r="V465" s="1"/>
      <c r="W465" s="1"/>
      <c r="X465" s="1"/>
      <c r="Y465" s="1"/>
      <c r="Z465" s="1"/>
      <c r="AA465" s="1"/>
    </row>
    <row r="466" spans="2:27">
      <c r="B466" s="1"/>
      <c r="C466" s="1"/>
      <c r="D466" s="1"/>
      <c r="E466" s="1"/>
      <c r="F466" s="1"/>
      <c r="G466" s="1"/>
      <c r="H466" s="1" t="s">
        <v>3523</v>
      </c>
      <c r="I466" s="1"/>
      <c r="J466" s="1"/>
      <c r="K466" s="1"/>
      <c r="L466" s="1" t="s">
        <v>3698</v>
      </c>
      <c r="M466" s="1"/>
      <c r="N466" s="1"/>
      <c r="O466" s="1"/>
      <c r="P466" s="1"/>
      <c r="Q466" s="1"/>
      <c r="R466" s="1"/>
      <c r="S466" s="1"/>
      <c r="T466" s="1"/>
      <c r="U466" s="1"/>
      <c r="V466" s="1"/>
      <c r="W466" s="1"/>
      <c r="X466" s="1"/>
      <c r="Y466" s="1"/>
      <c r="Z466" s="1"/>
      <c r="AA466" s="1"/>
    </row>
    <row r="467" spans="2:27">
      <c r="B467" s="1"/>
      <c r="C467" s="1"/>
      <c r="D467" s="1"/>
      <c r="E467" s="1"/>
      <c r="F467" s="1"/>
      <c r="G467" s="1"/>
      <c r="H467" s="1" t="s">
        <v>3524</v>
      </c>
      <c r="I467" s="1"/>
      <c r="J467" s="1"/>
      <c r="K467" s="1"/>
      <c r="L467" s="1" t="s">
        <v>3699</v>
      </c>
      <c r="M467" s="1"/>
      <c r="N467" s="1"/>
      <c r="O467" s="1"/>
      <c r="P467" s="1"/>
      <c r="Q467" s="1"/>
      <c r="R467" s="1"/>
      <c r="S467" s="1"/>
      <c r="T467" s="1"/>
      <c r="U467" s="1"/>
      <c r="V467" s="1"/>
      <c r="W467" s="1"/>
      <c r="X467" s="1"/>
      <c r="Y467" s="1"/>
      <c r="Z467" s="1"/>
      <c r="AA467" s="1"/>
    </row>
    <row r="468" spans="2:27">
      <c r="B468" s="1"/>
      <c r="C468" s="1"/>
      <c r="D468" s="1"/>
      <c r="E468" s="1"/>
      <c r="F468" s="1"/>
      <c r="G468" s="1"/>
      <c r="H468" s="1" t="s">
        <v>3525</v>
      </c>
      <c r="I468" s="1"/>
      <c r="J468" s="1"/>
      <c r="K468" s="1"/>
      <c r="L468" s="1" t="s">
        <v>3700</v>
      </c>
      <c r="M468" s="1"/>
      <c r="N468" s="1"/>
      <c r="O468" s="1"/>
      <c r="P468" s="1"/>
      <c r="Q468" s="1"/>
      <c r="R468" s="1"/>
      <c r="S468" s="1"/>
      <c r="T468" s="1"/>
      <c r="U468" s="1"/>
      <c r="V468" s="1"/>
      <c r="W468" s="1"/>
      <c r="X468" s="1"/>
      <c r="Y468" s="1"/>
      <c r="Z468" s="1"/>
      <c r="AA468" s="1"/>
    </row>
    <row r="469" spans="2:27">
      <c r="B469" s="1"/>
      <c r="C469" s="1"/>
      <c r="D469" s="1"/>
      <c r="E469" s="1"/>
      <c r="F469" s="1"/>
      <c r="G469" s="1"/>
      <c r="H469" s="1" t="s">
        <v>3526</v>
      </c>
      <c r="I469" s="1"/>
      <c r="J469" s="1"/>
      <c r="K469" s="1"/>
      <c r="L469" s="1" t="s">
        <v>3701</v>
      </c>
      <c r="M469" s="1"/>
      <c r="N469" s="1"/>
      <c r="O469" s="1"/>
      <c r="P469" s="1"/>
      <c r="Q469" s="1"/>
      <c r="R469" s="1"/>
      <c r="S469" s="1"/>
      <c r="T469" s="1"/>
      <c r="U469" s="1"/>
      <c r="V469" s="1"/>
      <c r="W469" s="1"/>
      <c r="X469" s="1"/>
      <c r="Y469" s="1"/>
      <c r="Z469" s="1"/>
      <c r="AA469" s="1"/>
    </row>
    <row r="470" spans="2:27">
      <c r="B470" s="1"/>
      <c r="C470" s="1"/>
      <c r="D470" s="1"/>
      <c r="E470" s="1"/>
      <c r="F470" s="1"/>
      <c r="G470" s="1"/>
      <c r="H470" s="1" t="s">
        <v>3527</v>
      </c>
      <c r="I470" s="1"/>
      <c r="J470" s="1"/>
      <c r="K470" s="1"/>
      <c r="L470" s="1" t="s">
        <v>3702</v>
      </c>
      <c r="M470" s="1"/>
      <c r="N470" s="1"/>
      <c r="O470" s="1"/>
      <c r="P470" s="1"/>
      <c r="Q470" s="1"/>
      <c r="R470" s="1"/>
      <c r="S470" s="1"/>
      <c r="T470" s="1"/>
      <c r="U470" s="1"/>
      <c r="V470" s="1"/>
      <c r="W470" s="1"/>
      <c r="X470" s="1"/>
      <c r="Y470" s="1"/>
      <c r="Z470" s="1"/>
      <c r="AA470" s="1"/>
    </row>
    <row r="471" spans="2:27">
      <c r="B471" s="1"/>
      <c r="C471" s="1"/>
      <c r="D471" s="1"/>
      <c r="E471" s="1"/>
      <c r="F471" s="1"/>
      <c r="G471" s="1"/>
      <c r="H471" s="1" t="s">
        <v>3528</v>
      </c>
      <c r="I471" s="1"/>
      <c r="J471" s="1"/>
      <c r="K471" s="1"/>
      <c r="L471" s="1" t="s">
        <v>3703</v>
      </c>
      <c r="M471" s="1"/>
      <c r="N471" s="1"/>
      <c r="O471" s="1"/>
      <c r="P471" s="1"/>
      <c r="Q471" s="1"/>
      <c r="R471" s="1"/>
      <c r="S471" s="1"/>
      <c r="T471" s="1"/>
      <c r="U471" s="1"/>
      <c r="V471" s="1"/>
      <c r="W471" s="1"/>
      <c r="X471" s="1"/>
      <c r="Y471" s="1"/>
      <c r="Z471" s="1"/>
      <c r="AA471" s="1"/>
    </row>
    <row r="472" spans="2:27">
      <c r="B472" s="1"/>
      <c r="C472" s="1"/>
      <c r="D472" s="1"/>
      <c r="E472" s="1"/>
      <c r="F472" s="1"/>
      <c r="G472" s="1"/>
      <c r="H472" s="1" t="s">
        <v>3529</v>
      </c>
      <c r="I472" s="1"/>
      <c r="J472" s="1"/>
      <c r="K472" s="1"/>
      <c r="L472" s="1"/>
      <c r="M472" s="1"/>
      <c r="N472" s="1"/>
      <c r="O472" s="1"/>
      <c r="P472" s="1"/>
      <c r="Q472" s="1"/>
      <c r="R472" s="1"/>
      <c r="S472" s="1"/>
      <c r="T472" s="1"/>
      <c r="U472" s="1"/>
      <c r="V472" s="1"/>
      <c r="W472" s="1"/>
      <c r="X472" s="1"/>
      <c r="Y472" s="1"/>
      <c r="Z472" s="1"/>
      <c r="AA472" s="1"/>
    </row>
    <row r="473" spans="2:27">
      <c r="B473" s="1"/>
      <c r="C473" s="1"/>
      <c r="D473" s="1"/>
      <c r="E473" s="1"/>
      <c r="F473" s="1"/>
      <c r="G473" s="1"/>
      <c r="H473" s="1" t="s">
        <v>3530</v>
      </c>
      <c r="I473" s="1"/>
      <c r="J473" s="1"/>
      <c r="K473" s="1"/>
      <c r="L473" s="1"/>
      <c r="M473" s="1"/>
      <c r="N473" s="1"/>
      <c r="O473" s="1"/>
      <c r="P473" s="1"/>
      <c r="Q473" s="1"/>
      <c r="R473" s="1"/>
      <c r="S473" s="1"/>
      <c r="T473" s="1"/>
      <c r="U473" s="1"/>
      <c r="V473" s="1"/>
      <c r="W473" s="1"/>
      <c r="X473" s="1"/>
      <c r="Y473" s="1"/>
      <c r="Z473" s="1"/>
      <c r="AA473" s="1"/>
    </row>
    <row r="474" spans="2:27">
      <c r="B474" s="1"/>
      <c r="C474" s="1"/>
      <c r="D474" s="1"/>
      <c r="E474" s="1"/>
      <c r="F474" s="1"/>
      <c r="G474" s="1"/>
      <c r="H474" s="1" t="s">
        <v>3531</v>
      </c>
      <c r="I474" s="1"/>
      <c r="J474" s="1"/>
      <c r="K474" s="1"/>
      <c r="L474" s="1"/>
      <c r="M474" s="1"/>
      <c r="N474" s="1"/>
      <c r="O474" s="1"/>
      <c r="P474" s="1"/>
      <c r="Q474" s="1"/>
      <c r="R474" s="1"/>
      <c r="S474" s="1"/>
      <c r="T474" s="1"/>
      <c r="U474" s="1"/>
      <c r="V474" s="1"/>
      <c r="W474" s="1"/>
      <c r="X474" s="1"/>
      <c r="Y474" s="1"/>
      <c r="Z474" s="1"/>
      <c r="AA474" s="1"/>
    </row>
    <row r="475" spans="2:27">
      <c r="B475" s="1"/>
      <c r="C475" s="1"/>
      <c r="D475" s="1"/>
      <c r="E475" s="1"/>
      <c r="F475" s="1"/>
      <c r="G475" s="1"/>
      <c r="H475" s="1" t="s">
        <v>3532</v>
      </c>
      <c r="I475" s="1"/>
      <c r="J475" s="1"/>
      <c r="K475" s="1"/>
      <c r="L475" s="1"/>
      <c r="M475" s="1"/>
      <c r="N475" s="1"/>
      <c r="O475" s="1"/>
      <c r="P475" s="1"/>
      <c r="Q475" s="1"/>
      <c r="R475" s="1"/>
      <c r="S475" s="1"/>
      <c r="T475" s="1"/>
      <c r="U475" s="1"/>
      <c r="V475" s="1"/>
      <c r="W475" s="1"/>
      <c r="X475" s="1"/>
      <c r="Y475" s="1"/>
      <c r="Z475" s="1"/>
      <c r="AA475" s="1"/>
    </row>
    <row r="476" spans="2:27">
      <c r="B476" s="1"/>
      <c r="C476" s="1"/>
      <c r="D476" s="1"/>
      <c r="E476" s="1"/>
      <c r="F476" s="1"/>
      <c r="G476" s="1"/>
      <c r="H476" s="1" t="s">
        <v>3533</v>
      </c>
      <c r="I476" s="1"/>
      <c r="J476" s="1"/>
      <c r="K476" s="1"/>
      <c r="L476" s="1"/>
      <c r="M476" s="1"/>
      <c r="N476" s="1"/>
      <c r="O476" s="1"/>
      <c r="P476" s="1"/>
      <c r="Q476" s="1"/>
      <c r="R476" s="1"/>
      <c r="S476" s="1"/>
      <c r="T476" s="1"/>
      <c r="U476" s="1"/>
      <c r="V476" s="1"/>
      <c r="W476" s="1"/>
      <c r="X476" s="1"/>
      <c r="Y476" s="1"/>
      <c r="Z476" s="1"/>
      <c r="AA476" s="1"/>
    </row>
    <row r="477" spans="2:27">
      <c r="B477" s="1"/>
      <c r="C477" s="1"/>
      <c r="D477" s="1"/>
      <c r="E477" s="1"/>
      <c r="F477" s="1"/>
      <c r="G477" s="1"/>
      <c r="H477" s="1" t="s">
        <v>3534</v>
      </c>
      <c r="I477" s="1"/>
      <c r="J477" s="1"/>
      <c r="K477" s="1"/>
      <c r="L477" s="1"/>
      <c r="M477" s="1"/>
      <c r="N477" s="1"/>
      <c r="O477" s="1"/>
      <c r="P477" s="1"/>
      <c r="Q477" s="1"/>
      <c r="R477" s="1"/>
      <c r="S477" s="1"/>
      <c r="T477" s="1"/>
      <c r="U477" s="1"/>
      <c r="V477" s="1"/>
      <c r="W477" s="1"/>
      <c r="X477" s="1"/>
      <c r="Y477" s="1"/>
      <c r="Z477" s="1"/>
      <c r="AA477" s="1"/>
    </row>
    <row r="478" spans="2:27">
      <c r="B478" s="1"/>
      <c r="C478" s="1"/>
      <c r="D478" s="1"/>
      <c r="E478" s="1"/>
      <c r="F478" s="1"/>
      <c r="G478" s="1"/>
      <c r="H478" s="1" t="s">
        <v>3535</v>
      </c>
      <c r="I478" s="1"/>
      <c r="J478" s="1"/>
      <c r="K478" s="1"/>
      <c r="L478" s="1"/>
      <c r="M478" s="1"/>
      <c r="N478" s="1"/>
      <c r="O478" s="1"/>
      <c r="P478" s="1"/>
      <c r="Q478" s="1"/>
      <c r="R478" s="1"/>
      <c r="S478" s="1"/>
      <c r="T478" s="1"/>
      <c r="U478" s="1"/>
      <c r="V478" s="1"/>
      <c r="W478" s="1"/>
      <c r="X478" s="1"/>
      <c r="Y478" s="1"/>
      <c r="Z478" s="1"/>
      <c r="AA478" s="1"/>
    </row>
    <row r="479" spans="2:27">
      <c r="B479" s="1"/>
      <c r="C479" s="1"/>
      <c r="D479" s="1"/>
      <c r="E479" s="1"/>
      <c r="F479" s="1"/>
      <c r="G479" s="1"/>
      <c r="H479" s="1" t="s">
        <v>3536</v>
      </c>
      <c r="I479" s="1"/>
      <c r="J479" s="1"/>
      <c r="K479" s="1"/>
      <c r="L479" s="1"/>
      <c r="M479" s="1"/>
      <c r="N479" s="1"/>
      <c r="O479" s="1"/>
      <c r="P479" s="1"/>
      <c r="Q479" s="1"/>
      <c r="R479" s="1"/>
      <c r="S479" s="1"/>
      <c r="T479" s="1"/>
      <c r="U479" s="1"/>
      <c r="V479" s="1"/>
      <c r="W479" s="1"/>
      <c r="X479" s="1"/>
      <c r="Y479" s="1"/>
      <c r="Z479" s="1"/>
      <c r="AA479" s="1"/>
    </row>
    <row r="480" spans="2:27">
      <c r="B480" s="1"/>
      <c r="C480" s="1"/>
      <c r="D480" s="1"/>
      <c r="E480" s="1"/>
      <c r="F480" s="1"/>
      <c r="G480" s="1"/>
      <c r="H480" s="1" t="s">
        <v>3537</v>
      </c>
      <c r="I480" s="1"/>
      <c r="J480" s="1"/>
      <c r="K480" s="1"/>
      <c r="L480" s="1"/>
      <c r="M480" s="1"/>
      <c r="N480" s="1"/>
      <c r="O480" s="1"/>
      <c r="P480" s="1"/>
      <c r="Q480" s="1"/>
      <c r="R480" s="1"/>
      <c r="S480" s="1"/>
      <c r="T480" s="1"/>
      <c r="U480" s="1"/>
      <c r="V480" s="1"/>
      <c r="W480" s="1"/>
      <c r="X480" s="1"/>
      <c r="Y480" s="1"/>
      <c r="Z480" s="1"/>
      <c r="AA480" s="1"/>
    </row>
    <row r="481" spans="2:27">
      <c r="B481" s="1"/>
      <c r="C481" s="1"/>
      <c r="D481" s="1"/>
      <c r="E481" s="1"/>
      <c r="F481" s="1"/>
      <c r="G481" s="1"/>
      <c r="H481" s="1" t="s">
        <v>3538</v>
      </c>
      <c r="I481" s="1"/>
      <c r="J481" s="1"/>
      <c r="K481" s="1"/>
      <c r="L481" s="1"/>
      <c r="M481" s="1"/>
      <c r="N481" s="1"/>
      <c r="O481" s="1"/>
      <c r="P481" s="1"/>
      <c r="Q481" s="1"/>
      <c r="R481" s="1"/>
      <c r="S481" s="1"/>
      <c r="T481" s="1"/>
      <c r="U481" s="1"/>
      <c r="V481" s="1"/>
      <c r="W481" s="1"/>
      <c r="X481" s="1"/>
      <c r="Y481" s="1"/>
      <c r="Z481" s="1"/>
      <c r="AA481" s="1"/>
    </row>
    <row r="482" spans="2:27">
      <c r="B482" s="1"/>
      <c r="C482" s="1"/>
      <c r="D482" s="1"/>
      <c r="E482" s="1"/>
      <c r="F482" s="1"/>
      <c r="G482" s="1"/>
      <c r="H482" s="1" t="s">
        <v>3539</v>
      </c>
      <c r="I482" s="1"/>
      <c r="J482" s="1"/>
      <c r="K482" s="1"/>
      <c r="L482" s="1"/>
      <c r="M482" s="1"/>
      <c r="N482" s="1"/>
      <c r="O482" s="1"/>
      <c r="P482" s="1"/>
      <c r="Q482" s="1"/>
      <c r="R482" s="1"/>
      <c r="S482" s="1"/>
      <c r="T482" s="1"/>
      <c r="U482" s="1"/>
      <c r="V482" s="1"/>
      <c r="W482" s="1"/>
      <c r="X482" s="1"/>
      <c r="Y482" s="1"/>
      <c r="Z482" s="1"/>
      <c r="AA482" s="1"/>
    </row>
    <row r="483" spans="2:27">
      <c r="B483" s="1"/>
      <c r="C483" s="1"/>
      <c r="D483" s="1"/>
      <c r="E483" s="1"/>
      <c r="F483" s="1"/>
      <c r="G483" s="1"/>
      <c r="H483" s="1" t="s">
        <v>3540</v>
      </c>
      <c r="I483" s="1"/>
      <c r="J483" s="1"/>
      <c r="K483" s="1"/>
      <c r="L483" s="1"/>
      <c r="M483" s="1"/>
      <c r="N483" s="1"/>
      <c r="O483" s="1"/>
      <c r="P483" s="1"/>
      <c r="Q483" s="1"/>
      <c r="R483" s="1"/>
      <c r="S483" s="1"/>
      <c r="T483" s="1"/>
      <c r="U483" s="1"/>
      <c r="V483" s="1"/>
      <c r="W483" s="1"/>
      <c r="X483" s="1"/>
      <c r="Y483" s="1"/>
      <c r="Z483" s="1"/>
      <c r="AA483" s="1"/>
    </row>
    <row r="484" spans="2:27">
      <c r="B484" s="1"/>
      <c r="C484" s="1"/>
      <c r="D484" s="1"/>
      <c r="E484" s="1"/>
      <c r="F484" s="1"/>
      <c r="G484" s="1"/>
      <c r="H484" s="1" t="s">
        <v>3541</v>
      </c>
      <c r="I484" s="1"/>
      <c r="J484" s="1"/>
      <c r="K484" s="1"/>
      <c r="L484" s="1"/>
      <c r="M484" s="1"/>
      <c r="N484" s="1"/>
      <c r="O484" s="1"/>
      <c r="P484" s="1"/>
      <c r="Q484" s="1"/>
      <c r="R484" s="1"/>
      <c r="S484" s="1"/>
      <c r="T484" s="1"/>
      <c r="U484" s="1"/>
      <c r="V484" s="1"/>
      <c r="W484" s="1"/>
      <c r="X484" s="1"/>
      <c r="Y484" s="1"/>
      <c r="Z484" s="1"/>
      <c r="AA484" s="1"/>
    </row>
    <row r="485" spans="2:27">
      <c r="B485" s="1"/>
      <c r="C485" s="1"/>
      <c r="D485" s="1"/>
      <c r="E485" s="1"/>
      <c r="F485" s="1"/>
      <c r="G485" s="1"/>
      <c r="H485" s="1" t="s">
        <v>3542</v>
      </c>
      <c r="I485" s="1"/>
      <c r="J485" s="1"/>
      <c r="K485" s="1"/>
      <c r="L485" s="1"/>
      <c r="M485" s="1"/>
      <c r="N485" s="1"/>
      <c r="O485" s="1"/>
      <c r="P485" s="1"/>
      <c r="Q485" s="1"/>
      <c r="R485" s="1"/>
      <c r="S485" s="1"/>
      <c r="T485" s="1"/>
      <c r="U485" s="1"/>
      <c r="V485" s="1"/>
      <c r="W485" s="1"/>
      <c r="X485" s="1"/>
      <c r="Y485" s="1"/>
      <c r="Z485" s="1"/>
      <c r="AA485" s="1"/>
    </row>
    <row r="486" spans="2:27">
      <c r="B486" s="1"/>
      <c r="C486" s="1"/>
      <c r="D486" s="1"/>
      <c r="E486" s="1"/>
      <c r="F486" s="1"/>
      <c r="G486" s="1"/>
      <c r="H486" s="1" t="s">
        <v>3543</v>
      </c>
      <c r="I486" s="1"/>
      <c r="J486" s="1"/>
      <c r="K486" s="1"/>
      <c r="L486" s="1"/>
      <c r="M486" s="1"/>
      <c r="N486" s="1"/>
      <c r="O486" s="1"/>
      <c r="P486" s="1"/>
      <c r="Q486" s="1"/>
      <c r="R486" s="1"/>
      <c r="S486" s="1"/>
      <c r="T486" s="1"/>
      <c r="U486" s="1"/>
      <c r="V486" s="1"/>
      <c r="W486" s="1"/>
      <c r="X486" s="1"/>
      <c r="Y486" s="1"/>
      <c r="Z486" s="1"/>
      <c r="AA486" s="1"/>
    </row>
    <row r="487" spans="2:27">
      <c r="B487" s="1"/>
      <c r="C487" s="1"/>
      <c r="D487" s="1"/>
      <c r="E487" s="1"/>
      <c r="F487" s="1"/>
      <c r="G487" s="1"/>
      <c r="H487" s="1" t="s">
        <v>3544</v>
      </c>
      <c r="I487" s="1"/>
      <c r="J487" s="1"/>
      <c r="K487" s="1"/>
      <c r="L487" s="1"/>
      <c r="M487" s="1"/>
      <c r="N487" s="1"/>
      <c r="O487" s="1"/>
      <c r="P487" s="1"/>
      <c r="Q487" s="1"/>
      <c r="R487" s="1"/>
      <c r="S487" s="1"/>
      <c r="T487" s="1"/>
      <c r="U487" s="1"/>
      <c r="V487" s="1"/>
      <c r="W487" s="1"/>
      <c r="X487" s="1"/>
      <c r="Y487" s="1"/>
      <c r="Z487" s="1"/>
      <c r="AA487" s="1"/>
    </row>
    <row r="488" spans="2:27">
      <c r="B488" s="1"/>
      <c r="C488" s="1"/>
      <c r="D488" s="1"/>
      <c r="E488" s="1"/>
      <c r="F488" s="1"/>
      <c r="G488" s="1"/>
      <c r="H488" s="1" t="s">
        <v>3545</v>
      </c>
      <c r="I488" s="1"/>
      <c r="J488" s="1"/>
      <c r="K488" s="1"/>
      <c r="L488" s="1"/>
      <c r="M488" s="1"/>
      <c r="N488" s="1"/>
      <c r="O488" s="1"/>
      <c r="P488" s="1"/>
      <c r="Q488" s="1"/>
      <c r="R488" s="1"/>
      <c r="S488" s="1"/>
      <c r="T488" s="1"/>
      <c r="U488" s="1"/>
      <c r="V488" s="1"/>
      <c r="W488" s="1"/>
      <c r="X488" s="1"/>
      <c r="Y488" s="1"/>
      <c r="Z488" s="1"/>
      <c r="AA488" s="1"/>
    </row>
    <row r="489" spans="2:27">
      <c r="B489" s="1"/>
      <c r="C489" s="1"/>
      <c r="D489" s="1"/>
      <c r="E489" s="1"/>
      <c r="F489" s="1"/>
      <c r="G489" s="1"/>
      <c r="H489" s="1" t="s">
        <v>3546</v>
      </c>
      <c r="I489" s="1"/>
      <c r="J489" s="1"/>
      <c r="K489" s="1"/>
      <c r="L489" s="1"/>
      <c r="M489" s="1"/>
      <c r="N489" s="1"/>
      <c r="O489" s="1"/>
      <c r="P489" s="1"/>
      <c r="Q489" s="1"/>
      <c r="R489" s="1"/>
      <c r="S489" s="1"/>
      <c r="T489" s="1"/>
      <c r="U489" s="1"/>
      <c r="V489" s="1"/>
      <c r="W489" s="1"/>
      <c r="X489" s="1"/>
      <c r="Y489" s="1"/>
      <c r="Z489" s="1"/>
      <c r="AA489" s="1"/>
    </row>
    <row r="490" spans="2:27">
      <c r="B490" s="1"/>
      <c r="C490" s="1"/>
      <c r="D490" s="1"/>
      <c r="E490" s="1"/>
      <c r="F490" s="1"/>
      <c r="G490" s="1"/>
      <c r="H490" s="1" t="s">
        <v>3547</v>
      </c>
      <c r="I490" s="1"/>
      <c r="J490" s="1"/>
      <c r="K490" s="1"/>
      <c r="L490" s="1"/>
      <c r="M490" s="1"/>
      <c r="N490" s="1"/>
      <c r="O490" s="1"/>
      <c r="P490" s="1"/>
      <c r="Q490" s="1"/>
      <c r="R490" s="1"/>
      <c r="S490" s="1"/>
      <c r="T490" s="1"/>
      <c r="U490" s="1"/>
      <c r="V490" s="1"/>
      <c r="W490" s="1"/>
      <c r="X490" s="1"/>
      <c r="Y490" s="1"/>
      <c r="Z490" s="1"/>
      <c r="AA490" s="1"/>
    </row>
    <row r="491" spans="2:27">
      <c r="B491" s="1"/>
      <c r="C491" s="1"/>
      <c r="D491" s="1"/>
      <c r="E491" s="1"/>
      <c r="F491" s="1"/>
      <c r="G491" s="1"/>
      <c r="H491" s="1" t="s">
        <v>3548</v>
      </c>
      <c r="I491" s="1"/>
      <c r="J491" s="1"/>
      <c r="K491" s="1"/>
      <c r="L491" s="1"/>
      <c r="M491" s="1"/>
      <c r="N491" s="1"/>
      <c r="O491" s="1"/>
      <c r="P491" s="1"/>
      <c r="Q491" s="1"/>
      <c r="R491" s="1"/>
      <c r="S491" s="1"/>
      <c r="T491" s="1"/>
      <c r="U491" s="1"/>
      <c r="V491" s="1"/>
      <c r="W491" s="1"/>
      <c r="X491" s="1"/>
      <c r="Y491" s="1"/>
      <c r="Z491" s="1"/>
      <c r="AA491" s="1"/>
    </row>
    <row r="492" spans="2:27">
      <c r="B492" s="1"/>
      <c r="C492" s="1"/>
      <c r="D492" s="1"/>
      <c r="E492" s="1"/>
      <c r="F492" s="1"/>
      <c r="G492" s="1"/>
      <c r="H492" s="1" t="s">
        <v>3549</v>
      </c>
      <c r="I492" s="1"/>
      <c r="J492" s="1"/>
      <c r="K492" s="1"/>
      <c r="L492" s="1"/>
      <c r="M492" s="1"/>
      <c r="N492" s="1"/>
      <c r="O492" s="1"/>
      <c r="P492" s="1"/>
      <c r="Q492" s="1"/>
      <c r="R492" s="1"/>
      <c r="S492" s="1"/>
      <c r="T492" s="1"/>
      <c r="U492" s="1"/>
      <c r="V492" s="1"/>
      <c r="W492" s="1"/>
      <c r="X492" s="1"/>
      <c r="Y492" s="1"/>
      <c r="Z492" s="1"/>
      <c r="AA492" s="1"/>
    </row>
    <row r="493" spans="2:27">
      <c r="B493" s="1"/>
      <c r="C493" s="1"/>
      <c r="D493" s="1"/>
      <c r="E493" s="1"/>
      <c r="F493" s="1"/>
      <c r="G493" s="1"/>
      <c r="H493" s="1" t="s">
        <v>3550</v>
      </c>
      <c r="I493" s="1"/>
      <c r="J493" s="1"/>
      <c r="K493" s="1"/>
      <c r="L493" s="1"/>
      <c r="M493" s="1"/>
      <c r="N493" s="1"/>
      <c r="O493" s="1"/>
      <c r="P493" s="1"/>
      <c r="Q493" s="1"/>
      <c r="R493" s="1"/>
      <c r="S493" s="1"/>
      <c r="T493" s="1"/>
      <c r="U493" s="1"/>
      <c r="V493" s="1"/>
      <c r="W493" s="1"/>
      <c r="X493" s="1"/>
      <c r="Y493" s="1"/>
      <c r="Z493" s="1"/>
      <c r="AA493" s="1"/>
    </row>
    <row r="494" spans="2:27">
      <c r="B494" s="1"/>
      <c r="C494" s="1"/>
      <c r="D494" s="1"/>
      <c r="E494" s="1"/>
      <c r="F494" s="1"/>
      <c r="G494" s="1"/>
      <c r="H494" s="1" t="s">
        <v>3551</v>
      </c>
      <c r="I494" s="1"/>
      <c r="J494" s="1"/>
      <c r="K494" s="1"/>
      <c r="L494" s="1"/>
      <c r="M494" s="1"/>
      <c r="N494" s="1"/>
      <c r="O494" s="1"/>
      <c r="P494" s="1"/>
      <c r="Q494" s="1"/>
      <c r="R494" s="1"/>
      <c r="S494" s="1"/>
      <c r="T494" s="1"/>
      <c r="U494" s="1"/>
      <c r="V494" s="1"/>
      <c r="W494" s="1"/>
      <c r="X494" s="1"/>
      <c r="Y494" s="1"/>
      <c r="Z494" s="1"/>
      <c r="AA494" s="1"/>
    </row>
    <row r="495" spans="2:27">
      <c r="B495" s="1"/>
      <c r="C495" s="1"/>
      <c r="D495" s="1"/>
      <c r="E495" s="1"/>
      <c r="F495" s="1"/>
      <c r="G495" s="1"/>
      <c r="H495" s="1" t="s">
        <v>3552</v>
      </c>
      <c r="I495" s="1"/>
      <c r="J495" s="1"/>
      <c r="K495" s="1"/>
      <c r="L495" s="1"/>
      <c r="M495" s="1"/>
      <c r="N495" s="1"/>
      <c r="O495" s="1"/>
      <c r="P495" s="1"/>
      <c r="Q495" s="1"/>
      <c r="R495" s="1"/>
      <c r="S495" s="1"/>
      <c r="T495" s="1"/>
      <c r="U495" s="1"/>
      <c r="V495" s="1"/>
      <c r="W495" s="1"/>
      <c r="X495" s="1"/>
      <c r="Y495" s="1"/>
      <c r="Z495" s="1"/>
      <c r="AA495" s="1"/>
    </row>
    <row r="496" spans="2:27">
      <c r="B496" s="1"/>
      <c r="C496" s="1"/>
      <c r="D496" s="1"/>
      <c r="E496" s="1"/>
      <c r="F496" s="1"/>
      <c r="G496" s="1"/>
      <c r="H496" s="1" t="s">
        <v>3553</v>
      </c>
      <c r="I496" s="1"/>
      <c r="J496" s="1"/>
      <c r="K496" s="1"/>
      <c r="L496" s="1"/>
      <c r="M496" s="1"/>
      <c r="N496" s="1"/>
      <c r="O496" s="1"/>
      <c r="P496" s="1"/>
      <c r="Q496" s="1"/>
      <c r="R496" s="1"/>
      <c r="S496" s="1"/>
      <c r="T496" s="1"/>
      <c r="U496" s="1"/>
      <c r="V496" s="1"/>
      <c r="W496" s="1"/>
      <c r="X496" s="1"/>
      <c r="Y496" s="1"/>
      <c r="Z496" s="1"/>
      <c r="AA496" s="1"/>
    </row>
    <row r="497" spans="1:27">
      <c r="B497" s="1"/>
      <c r="C497" s="1"/>
      <c r="D497" s="1"/>
      <c r="E497" s="1"/>
      <c r="F497" s="1"/>
      <c r="G497" s="1"/>
      <c r="H497" s="1" t="s">
        <v>3554</v>
      </c>
      <c r="I497" s="1"/>
      <c r="J497" s="1"/>
      <c r="K497" s="1"/>
      <c r="L497" s="1"/>
      <c r="M497" s="1"/>
      <c r="N497" s="1"/>
      <c r="O497" s="1"/>
      <c r="P497" s="1"/>
      <c r="Q497" s="1"/>
      <c r="R497" s="1"/>
      <c r="S497" s="1"/>
      <c r="T497" s="1"/>
      <c r="U497" s="1"/>
      <c r="V497" s="1"/>
      <c r="W497" s="1"/>
      <c r="X497" s="1"/>
      <c r="Y497" s="1"/>
      <c r="Z497" s="1"/>
      <c r="AA497" s="1"/>
    </row>
    <row r="498" spans="1:27">
      <c r="B498" s="1"/>
      <c r="C498" s="1"/>
      <c r="D498" s="1"/>
      <c r="E498" s="1"/>
      <c r="F498" s="1"/>
      <c r="G498" s="1"/>
      <c r="H498" s="1" t="s">
        <v>3555</v>
      </c>
      <c r="I498" s="1"/>
      <c r="J498" s="1"/>
      <c r="K498" s="1"/>
      <c r="L498" s="1"/>
      <c r="M498" s="1"/>
      <c r="N498" s="1"/>
      <c r="O498" s="1"/>
      <c r="P498" s="1"/>
      <c r="Q498" s="1"/>
      <c r="R498" s="1"/>
      <c r="S498" s="1"/>
      <c r="T498" s="1"/>
      <c r="U498" s="1"/>
      <c r="V498" s="1"/>
      <c r="W498" s="1"/>
      <c r="X498" s="1"/>
      <c r="Y498" s="1"/>
      <c r="Z498" s="1"/>
      <c r="AA498" s="1"/>
    </row>
    <row r="499" spans="1:27">
      <c r="B499" s="1"/>
      <c r="C499" s="1"/>
      <c r="D499" s="1"/>
      <c r="E499" s="1"/>
      <c r="F499" s="1"/>
      <c r="G499" s="1"/>
      <c r="H499" s="1" t="s">
        <v>3556</v>
      </c>
      <c r="I499" s="1"/>
      <c r="J499" s="1"/>
      <c r="K499" s="1"/>
      <c r="L499" s="1"/>
      <c r="M499" s="1"/>
      <c r="N499" s="1"/>
      <c r="O499" s="1"/>
      <c r="P499" s="1"/>
      <c r="Q499" s="1"/>
      <c r="R499" s="1"/>
      <c r="S499" s="1"/>
      <c r="T499" s="1"/>
      <c r="U499" s="1"/>
      <c r="V499" s="1"/>
      <c r="W499" s="1"/>
      <c r="X499" s="1"/>
      <c r="Y499" s="1"/>
      <c r="Z499" s="1"/>
      <c r="AA499" s="1"/>
    </row>
    <row r="500" spans="1:27">
      <c r="B500" s="1"/>
      <c r="C500" s="1"/>
      <c r="D500" s="1"/>
      <c r="E500" s="1"/>
      <c r="F500" s="1"/>
      <c r="G500" s="1"/>
      <c r="H500" s="1" t="s">
        <v>3557</v>
      </c>
      <c r="I500" s="1"/>
      <c r="J500" s="1"/>
      <c r="K500" s="1"/>
      <c r="L500" s="1"/>
      <c r="M500" s="1"/>
      <c r="N500" s="1"/>
      <c r="O500" s="1"/>
      <c r="P500" s="1"/>
      <c r="Q500" s="1"/>
      <c r="R500" s="1"/>
      <c r="S500" s="1"/>
      <c r="T500" s="1"/>
      <c r="U500" s="1"/>
      <c r="V500" s="1"/>
      <c r="W500" s="1"/>
      <c r="X500" s="1"/>
      <c r="Y500" s="1"/>
      <c r="Z500" s="1"/>
      <c r="AA500" s="1"/>
    </row>
    <row r="501" spans="1:27">
      <c r="B501" s="1"/>
      <c r="C501" s="1"/>
      <c r="D501" s="1"/>
      <c r="E501" s="1"/>
      <c r="F501" s="1"/>
      <c r="G501" s="1"/>
      <c r="H501" s="1" t="s">
        <v>3558</v>
      </c>
      <c r="I501" s="1"/>
      <c r="J501" s="1"/>
      <c r="K501" s="1"/>
      <c r="L501" s="1"/>
      <c r="M501" s="1"/>
      <c r="N501" s="1"/>
      <c r="O501" s="1"/>
      <c r="P501" s="1"/>
      <c r="Q501" s="1"/>
      <c r="R501" s="1"/>
      <c r="S501" s="1"/>
      <c r="T501" s="1"/>
      <c r="U501" s="1"/>
      <c r="V501" s="1"/>
      <c r="W501" s="1"/>
      <c r="X501" s="1"/>
      <c r="Y501" s="1"/>
      <c r="Z501" s="1"/>
      <c r="AA501" s="1"/>
    </row>
    <row r="502" spans="1:27">
      <c r="B502" s="1"/>
      <c r="C502" s="1"/>
      <c r="D502" s="1"/>
      <c r="E502" s="1"/>
      <c r="F502" s="1"/>
      <c r="G502" s="1"/>
      <c r="H502" s="1" t="s">
        <v>3559</v>
      </c>
      <c r="I502" s="1"/>
      <c r="J502" s="1"/>
      <c r="K502" s="1"/>
      <c r="L502" s="1"/>
      <c r="M502" s="1"/>
      <c r="N502" s="1"/>
      <c r="O502" s="1"/>
      <c r="P502" s="1"/>
      <c r="Q502" s="1"/>
      <c r="R502" s="1"/>
      <c r="S502" s="1"/>
      <c r="T502" s="1"/>
      <c r="U502" s="1"/>
      <c r="V502" s="1"/>
      <c r="W502" s="1"/>
      <c r="X502" s="1"/>
      <c r="Y502" s="1"/>
      <c r="Z502" s="1"/>
      <c r="AA502" s="1"/>
    </row>
    <row r="503" spans="1:27">
      <c r="B503" s="1"/>
      <c r="C503" s="1"/>
      <c r="D503" s="1"/>
      <c r="E503" s="1"/>
      <c r="F503" s="1"/>
      <c r="G503" s="1"/>
      <c r="H503" s="1" t="s">
        <v>3560</v>
      </c>
      <c r="I503" s="1"/>
      <c r="J503" s="1"/>
      <c r="K503" s="1"/>
      <c r="L503" s="1"/>
      <c r="M503" s="1"/>
      <c r="N503" s="1"/>
      <c r="O503" s="1"/>
      <c r="P503" s="1"/>
      <c r="Q503" s="1"/>
      <c r="R503" s="1"/>
      <c r="S503" s="1"/>
      <c r="T503" s="1"/>
      <c r="U503" s="1"/>
      <c r="V503" s="1"/>
      <c r="W503" s="1"/>
      <c r="X503" s="1"/>
      <c r="Y503" s="1"/>
      <c r="Z503" s="1"/>
      <c r="AA503" s="1"/>
    </row>
    <row r="504" spans="1:27">
      <c r="B504" s="1"/>
      <c r="C504" s="1"/>
      <c r="D504" s="1"/>
      <c r="E504" s="1"/>
      <c r="F504" s="1"/>
      <c r="G504" s="1"/>
      <c r="H504" s="1" t="s">
        <v>3561</v>
      </c>
      <c r="I504" s="1"/>
      <c r="J504" s="1"/>
      <c r="K504" s="1"/>
      <c r="L504" s="1"/>
      <c r="M504" s="1"/>
      <c r="N504" s="1"/>
      <c r="O504" s="1"/>
      <c r="P504" s="1"/>
      <c r="Q504" s="1"/>
      <c r="R504" s="1"/>
      <c r="S504" s="1"/>
      <c r="T504" s="1"/>
      <c r="U504" s="1"/>
      <c r="V504" s="1"/>
      <c r="W504" s="1"/>
      <c r="X504" s="1"/>
      <c r="Y504" s="1"/>
      <c r="Z504" s="1"/>
      <c r="AA504" s="1"/>
    </row>
    <row r="505" spans="1:27">
      <c r="B505" s="1"/>
      <c r="C505" s="1"/>
      <c r="D505" s="1"/>
      <c r="E505" s="1"/>
      <c r="F505" s="1"/>
      <c r="G505" s="1"/>
      <c r="H505" s="1" t="s">
        <v>3562</v>
      </c>
      <c r="I505" s="1"/>
      <c r="J505" s="1"/>
      <c r="K505" s="1"/>
      <c r="L505" s="1"/>
      <c r="M505" s="1"/>
      <c r="N505" s="1"/>
      <c r="O505" s="1"/>
      <c r="P505" s="1"/>
      <c r="Q505" s="1"/>
      <c r="R505" s="1"/>
      <c r="S505" s="1"/>
      <c r="T505" s="1"/>
      <c r="U505" s="1"/>
      <c r="V505" s="1"/>
      <c r="W505" s="1"/>
      <c r="X505" s="1"/>
      <c r="Y505" s="1"/>
      <c r="Z505" s="1"/>
      <c r="AA505" s="1"/>
    </row>
    <row r="507" spans="1:27">
      <c r="A507" s="2" t="s">
        <v>2917</v>
      </c>
      <c r="B507" s="1" t="s">
        <v>2916</v>
      </c>
      <c r="C507" s="1" t="s">
        <v>2915</v>
      </c>
      <c r="D507" s="1" t="s">
        <v>2914</v>
      </c>
      <c r="E507" s="1" t="s">
        <v>116</v>
      </c>
    </row>
    <row r="509" spans="1:27">
      <c r="A509" s="2" t="s">
        <v>2913</v>
      </c>
      <c r="B509" s="1" t="s">
        <v>2912</v>
      </c>
      <c r="C509" s="1" t="s">
        <v>2911</v>
      </c>
      <c r="D509" s="1" t="s">
        <v>2910</v>
      </c>
    </row>
    <row r="511" spans="1:27">
      <c r="A511" s="2" t="s">
        <v>2909</v>
      </c>
      <c r="B511" s="1" t="s">
        <v>2908</v>
      </c>
      <c r="C511" s="1" t="s">
        <v>2907</v>
      </c>
      <c r="D511" s="1" t="s">
        <v>2906</v>
      </c>
      <c r="E511" s="1" t="s">
        <v>116</v>
      </c>
    </row>
    <row r="513" spans="1:1">
      <c r="A513" s="2" t="s">
        <v>2905</v>
      </c>
    </row>
    <row r="515" spans="1:1">
      <c r="A515" s="2" t="s">
        <v>2904</v>
      </c>
    </row>
  </sheetData>
  <phoneticPr fontId="5"/>
  <pageMargins left="0.7" right="0.7" top="0.75" bottom="0.75" header="0.3" footer="0.3"/>
  <pageSetup paperSize="9" orientation="portrait" r:id="rId1"/>
  <tableParts count="4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45FE-E978-4688-ABC4-8E6C5D00C199}">
  <dimension ref="A1:AW131"/>
  <sheetViews>
    <sheetView topLeftCell="A2" workbookViewId="0">
      <selection activeCell="B10" sqref="B10:AA131"/>
    </sheetView>
  </sheetViews>
  <sheetFormatPr defaultRowHeight="13.5"/>
  <cols>
    <col min="1" max="1" width="28.875" customWidth="1"/>
  </cols>
  <sheetData>
    <row r="1" spans="1:49">
      <c r="A1" t="s">
        <v>3190</v>
      </c>
    </row>
    <row r="3" spans="1:49">
      <c r="A3" t="s">
        <v>12570</v>
      </c>
      <c r="B3" t="s">
        <v>12571</v>
      </c>
      <c r="C3" t="s">
        <v>12572</v>
      </c>
      <c r="D3" t="s">
        <v>12573</v>
      </c>
      <c r="E3" t="s">
        <v>12574</v>
      </c>
      <c r="F3" t="s">
        <v>12575</v>
      </c>
      <c r="G3" t="s">
        <v>12576</v>
      </c>
      <c r="H3" t="s">
        <v>12577</v>
      </c>
      <c r="I3" t="s">
        <v>12578</v>
      </c>
      <c r="J3" t="s">
        <v>12579</v>
      </c>
      <c r="K3" t="s">
        <v>12580</v>
      </c>
      <c r="L3" t="s">
        <v>12581</v>
      </c>
      <c r="M3" t="s">
        <v>12582</v>
      </c>
      <c r="N3" t="s">
        <v>12583</v>
      </c>
      <c r="O3" t="s">
        <v>12584</v>
      </c>
      <c r="P3" t="s">
        <v>12585</v>
      </c>
      <c r="Q3" t="s">
        <v>12586</v>
      </c>
      <c r="R3" t="s">
        <v>12587</v>
      </c>
      <c r="S3" t="s">
        <v>12588</v>
      </c>
      <c r="T3" t="s">
        <v>12589</v>
      </c>
      <c r="U3" t="s">
        <v>12590</v>
      </c>
      <c r="V3" t="s">
        <v>12591</v>
      </c>
      <c r="W3" t="s">
        <v>12592</v>
      </c>
      <c r="X3" t="s">
        <v>12593</v>
      </c>
      <c r="Y3" t="s">
        <v>12594</v>
      </c>
      <c r="Z3" t="s">
        <v>12595</v>
      </c>
      <c r="AA3" t="s">
        <v>12596</v>
      </c>
      <c r="AB3" t="s">
        <v>12597</v>
      </c>
      <c r="AC3" t="s">
        <v>12598</v>
      </c>
      <c r="AD3" t="s">
        <v>12599</v>
      </c>
      <c r="AE3" t="s">
        <v>12600</v>
      </c>
      <c r="AF3" t="s">
        <v>12601</v>
      </c>
      <c r="AG3" t="s">
        <v>12602</v>
      </c>
      <c r="AH3" t="s">
        <v>12603</v>
      </c>
      <c r="AI3" t="s">
        <v>12604</v>
      </c>
    </row>
    <row r="5" spans="1:49">
      <c r="A5" t="s">
        <v>12605</v>
      </c>
    </row>
    <row r="6" spans="1:49">
      <c r="A6" t="s">
        <v>10519</v>
      </c>
      <c r="B6" t="s">
        <v>10315</v>
      </c>
      <c r="C6" t="s">
        <v>43</v>
      </c>
      <c r="D6" t="s">
        <v>44</v>
      </c>
      <c r="E6" t="s">
        <v>45</v>
      </c>
      <c r="F6" t="s">
        <v>46</v>
      </c>
      <c r="G6" t="s">
        <v>47</v>
      </c>
      <c r="H6" t="s">
        <v>48</v>
      </c>
      <c r="I6" t="s">
        <v>49</v>
      </c>
      <c r="J6" t="s">
        <v>50</v>
      </c>
      <c r="K6" t="s">
        <v>51</v>
      </c>
      <c r="L6" t="s">
        <v>52</v>
      </c>
      <c r="M6" t="s">
        <v>53</v>
      </c>
      <c r="N6" t="s">
        <v>10316</v>
      </c>
      <c r="O6" t="s">
        <v>55</v>
      </c>
      <c r="P6" t="s">
        <v>56</v>
      </c>
      <c r="Q6" t="s">
        <v>57</v>
      </c>
      <c r="R6" t="s">
        <v>10317</v>
      </c>
      <c r="S6" t="s">
        <v>58</v>
      </c>
      <c r="T6" t="s">
        <v>10318</v>
      </c>
      <c r="U6" t="s">
        <v>60</v>
      </c>
      <c r="V6" t="s">
        <v>10319</v>
      </c>
      <c r="W6" t="s">
        <v>61</v>
      </c>
      <c r="X6" t="s">
        <v>62</v>
      </c>
      <c r="Y6" t="s">
        <v>63</v>
      </c>
      <c r="Z6" t="s">
        <v>64</v>
      </c>
      <c r="AA6" t="s">
        <v>65</v>
      </c>
      <c r="AB6" t="s">
        <v>66</v>
      </c>
      <c r="AC6" t="s">
        <v>67</v>
      </c>
      <c r="AD6" t="s">
        <v>68</v>
      </c>
      <c r="AE6" t="s">
        <v>69</v>
      </c>
      <c r="AF6" t="s">
        <v>70</v>
      </c>
      <c r="AG6" t="s">
        <v>71</v>
      </c>
      <c r="AH6" t="s">
        <v>72</v>
      </c>
      <c r="AI6" t="s">
        <v>10320</v>
      </c>
      <c r="AJ6" t="s">
        <v>10321</v>
      </c>
      <c r="AK6" t="s">
        <v>75</v>
      </c>
      <c r="AL6" t="s">
        <v>76</v>
      </c>
      <c r="AM6" t="s">
        <v>78</v>
      </c>
      <c r="AN6" t="s">
        <v>79</v>
      </c>
      <c r="AO6" t="s">
        <v>10322</v>
      </c>
      <c r="AP6" t="s">
        <v>81</v>
      </c>
      <c r="AQ6" t="s">
        <v>82</v>
      </c>
      <c r="AR6" t="s">
        <v>10323</v>
      </c>
      <c r="AS6" t="s">
        <v>10326</v>
      </c>
      <c r="AT6" t="s">
        <v>10324</v>
      </c>
      <c r="AU6" t="s">
        <v>10325</v>
      </c>
      <c r="AV6" t="s">
        <v>86</v>
      </c>
      <c r="AW6" t="s">
        <v>13</v>
      </c>
    </row>
    <row r="9" spans="1:49">
      <c r="A9" t="s">
        <v>4203</v>
      </c>
      <c r="B9" s="415" t="s">
        <v>3351</v>
      </c>
      <c r="C9" s="415" t="s">
        <v>3352</v>
      </c>
      <c r="D9" s="415" t="s">
        <v>3387</v>
      </c>
      <c r="E9" s="415" t="s">
        <v>12692</v>
      </c>
      <c r="F9" s="415" t="s">
        <v>12693</v>
      </c>
      <c r="G9" s="415" t="s">
        <v>12694</v>
      </c>
      <c r="H9" s="415" t="s">
        <v>12695</v>
      </c>
      <c r="I9" s="415" t="s">
        <v>12691</v>
      </c>
      <c r="J9" s="415" t="s">
        <v>12696</v>
      </c>
      <c r="K9" s="415" t="s">
        <v>12697</v>
      </c>
      <c r="L9" s="415" t="s">
        <v>12698</v>
      </c>
      <c r="M9" s="415" t="s">
        <v>12699</v>
      </c>
      <c r="N9" s="415" t="s">
        <v>12700</v>
      </c>
      <c r="O9" s="415" t="s">
        <v>12701</v>
      </c>
      <c r="P9" s="415" t="s">
        <v>12702</v>
      </c>
      <c r="Q9" s="415" t="s">
        <v>12703</v>
      </c>
      <c r="R9" s="415" t="s">
        <v>12704</v>
      </c>
      <c r="S9" s="415" t="s">
        <v>12705</v>
      </c>
      <c r="T9" s="415" t="s">
        <v>12690</v>
      </c>
      <c r="U9" s="415" t="s">
        <v>12706</v>
      </c>
      <c r="V9" s="415" t="s">
        <v>4027</v>
      </c>
      <c r="W9" s="415" t="s">
        <v>12707</v>
      </c>
      <c r="X9" s="415" t="s">
        <v>4140</v>
      </c>
      <c r="Y9" s="415" t="s">
        <v>12708</v>
      </c>
      <c r="Z9" s="415" t="s">
        <v>12709</v>
      </c>
      <c r="AA9" s="415" t="s">
        <v>12710</v>
      </c>
    </row>
    <row r="10" spans="1:49">
      <c r="A10" t="s">
        <v>4204</v>
      </c>
      <c r="B10" s="415" t="s">
        <v>12716</v>
      </c>
      <c r="C10" s="415" t="s">
        <v>12711</v>
      </c>
      <c r="D10" s="415" t="s">
        <v>12712</v>
      </c>
      <c r="E10" s="415" t="s">
        <v>3390</v>
      </c>
      <c r="F10" s="415" t="s">
        <v>3399</v>
      </c>
      <c r="G10" s="415" t="s">
        <v>3414</v>
      </c>
      <c r="H10" s="415" t="s">
        <v>3441</v>
      </c>
      <c r="I10" s="415" t="s">
        <v>3564</v>
      </c>
      <c r="J10" s="415" t="s">
        <v>3590</v>
      </c>
      <c r="K10" s="415" t="s">
        <v>3609</v>
      </c>
      <c r="L10" s="415" t="s">
        <v>3616</v>
      </c>
      <c r="M10" s="415" t="s">
        <v>3705</v>
      </c>
      <c r="N10" s="415" t="s">
        <v>3785</v>
      </c>
      <c r="O10" s="415" t="s">
        <v>3828</v>
      </c>
      <c r="P10" s="415" t="s">
        <v>3855</v>
      </c>
      <c r="Q10" s="415" t="s">
        <v>3900</v>
      </c>
      <c r="R10" s="415" t="s">
        <v>3908</v>
      </c>
      <c r="S10" s="415" t="s">
        <v>3977</v>
      </c>
      <c r="T10" s="415" t="s">
        <v>3982</v>
      </c>
      <c r="U10" s="415" t="s">
        <v>4004</v>
      </c>
      <c r="V10" s="415" t="s">
        <v>4028</v>
      </c>
      <c r="W10" s="415" t="s">
        <v>4078</v>
      </c>
      <c r="X10" s="415" t="s">
        <v>4141</v>
      </c>
      <c r="Y10" s="415" t="s">
        <v>12713</v>
      </c>
      <c r="Z10" s="415" t="s">
        <v>12714</v>
      </c>
      <c r="AA10" s="415" t="s">
        <v>4185</v>
      </c>
    </row>
    <row r="11" spans="1:49">
      <c r="B11" s="415" t="s">
        <v>12717</v>
      </c>
      <c r="C11" s="415" t="s">
        <v>12715</v>
      </c>
      <c r="D11" s="415"/>
      <c r="E11" s="415" t="s">
        <v>3391</v>
      </c>
      <c r="F11" s="415" t="s">
        <v>3400</v>
      </c>
      <c r="G11" s="415" t="s">
        <v>3415</v>
      </c>
      <c r="H11" s="415" t="s">
        <v>3442</v>
      </c>
      <c r="I11" s="415" t="s">
        <v>3565</v>
      </c>
      <c r="J11" s="415" t="s">
        <v>3591</v>
      </c>
      <c r="K11" s="415" t="s">
        <v>3610</v>
      </c>
      <c r="L11" s="415" t="s">
        <v>3617</v>
      </c>
      <c r="M11" s="415" t="s">
        <v>3706</v>
      </c>
      <c r="N11" s="415" t="s">
        <v>3786</v>
      </c>
      <c r="O11" s="415" t="s">
        <v>3829</v>
      </c>
      <c r="P11" s="415" t="s">
        <v>3856</v>
      </c>
      <c r="Q11" s="415" t="s">
        <v>3901</v>
      </c>
      <c r="R11" s="415" t="s">
        <v>3909</v>
      </c>
      <c r="S11" s="415" t="s">
        <v>3978</v>
      </c>
      <c r="T11" s="415" t="s">
        <v>3983</v>
      </c>
      <c r="U11" s="415" t="s">
        <v>4005</v>
      </c>
      <c r="V11" s="415" t="s">
        <v>4029</v>
      </c>
      <c r="W11" s="415" t="s">
        <v>4079</v>
      </c>
      <c r="X11" s="415" t="s">
        <v>4142</v>
      </c>
      <c r="Y11" s="415"/>
      <c r="Z11" s="415"/>
      <c r="AA11" s="415" t="s">
        <v>4186</v>
      </c>
    </row>
    <row r="12" spans="1:49">
      <c r="B12" s="415" t="s">
        <v>12718</v>
      </c>
      <c r="C12" s="415" t="s">
        <v>3355</v>
      </c>
      <c r="D12" s="415"/>
      <c r="E12" s="415" t="s">
        <v>3392</v>
      </c>
      <c r="F12" s="415" t="s">
        <v>3401</v>
      </c>
      <c r="G12" s="415" t="s">
        <v>3416</v>
      </c>
      <c r="H12" s="415" t="s">
        <v>3443</v>
      </c>
      <c r="I12" s="415" t="s">
        <v>3566</v>
      </c>
      <c r="J12" s="415" t="s">
        <v>3592</v>
      </c>
      <c r="K12" s="415" t="s">
        <v>3611</v>
      </c>
      <c r="L12" s="415" t="s">
        <v>3618</v>
      </c>
      <c r="M12" s="415" t="s">
        <v>3707</v>
      </c>
      <c r="N12" s="415" t="s">
        <v>3787</v>
      </c>
      <c r="O12" s="415" t="s">
        <v>3830</v>
      </c>
      <c r="P12" s="415" t="s">
        <v>3857</v>
      </c>
      <c r="Q12" s="415" t="s">
        <v>3902</v>
      </c>
      <c r="R12" s="415" t="s">
        <v>3910</v>
      </c>
      <c r="S12" s="415" t="s">
        <v>3979</v>
      </c>
      <c r="T12" s="415" t="s">
        <v>3984</v>
      </c>
      <c r="U12" s="415" t="s">
        <v>4006</v>
      </c>
      <c r="V12" s="415" t="s">
        <v>4030</v>
      </c>
      <c r="W12" s="415" t="s">
        <v>4080</v>
      </c>
      <c r="X12" s="415" t="s">
        <v>4143</v>
      </c>
      <c r="Y12" s="415"/>
      <c r="Z12" s="415"/>
      <c r="AA12" s="415" t="s">
        <v>4187</v>
      </c>
    </row>
    <row r="13" spans="1:49">
      <c r="B13" s="415" t="s">
        <v>12719</v>
      </c>
      <c r="C13" s="415" t="s">
        <v>3356</v>
      </c>
      <c r="D13" s="415"/>
      <c r="E13" s="415" t="s">
        <v>3393</v>
      </c>
      <c r="F13" s="415" t="s">
        <v>3402</v>
      </c>
      <c r="G13" s="415" t="s">
        <v>3417</v>
      </c>
      <c r="H13" s="415" t="s">
        <v>3444</v>
      </c>
      <c r="I13" s="415" t="s">
        <v>3567</v>
      </c>
      <c r="J13" s="415" t="s">
        <v>3593</v>
      </c>
      <c r="K13" s="415" t="s">
        <v>3612</v>
      </c>
      <c r="L13" s="415" t="s">
        <v>3619</v>
      </c>
      <c r="M13" s="415" t="s">
        <v>3708</v>
      </c>
      <c r="N13" s="415" t="s">
        <v>3788</v>
      </c>
      <c r="O13" s="415" t="s">
        <v>3831</v>
      </c>
      <c r="P13" s="415" t="s">
        <v>3858</v>
      </c>
      <c r="Q13" s="415" t="s">
        <v>3903</v>
      </c>
      <c r="R13" s="415" t="s">
        <v>3911</v>
      </c>
      <c r="S13" s="415" t="s">
        <v>3980</v>
      </c>
      <c r="T13" s="415" t="s">
        <v>3985</v>
      </c>
      <c r="U13" s="415" t="s">
        <v>4007</v>
      </c>
      <c r="V13" s="415" t="s">
        <v>4031</v>
      </c>
      <c r="W13" s="415" t="s">
        <v>4081</v>
      </c>
      <c r="X13" s="415" t="s">
        <v>4144</v>
      </c>
      <c r="Y13" s="415"/>
      <c r="Z13" s="415"/>
      <c r="AA13" s="415" t="s">
        <v>4188</v>
      </c>
    </row>
    <row r="14" spans="1:49">
      <c r="B14" s="415" t="s">
        <v>12738</v>
      </c>
      <c r="C14" s="415" t="s">
        <v>3357</v>
      </c>
      <c r="D14" s="415"/>
      <c r="E14" s="415" t="s">
        <v>3394</v>
      </c>
      <c r="F14" s="415" t="s">
        <v>3403</v>
      </c>
      <c r="G14" s="415" t="s">
        <v>3418</v>
      </c>
      <c r="H14" s="415" t="s">
        <v>3445</v>
      </c>
      <c r="I14" s="415" t="s">
        <v>3568</v>
      </c>
      <c r="J14" s="415" t="s">
        <v>3594</v>
      </c>
      <c r="K14" s="415" t="s">
        <v>3613</v>
      </c>
      <c r="L14" s="415" t="s">
        <v>3620</v>
      </c>
      <c r="M14" s="415" t="s">
        <v>3709</v>
      </c>
      <c r="N14" s="415" t="s">
        <v>3789</v>
      </c>
      <c r="O14" s="415" t="s">
        <v>3832</v>
      </c>
      <c r="P14" s="415" t="s">
        <v>3859</v>
      </c>
      <c r="Q14" s="415" t="s">
        <v>3904</v>
      </c>
      <c r="R14" s="415" t="s">
        <v>3912</v>
      </c>
      <c r="S14" s="415"/>
      <c r="T14" s="415" t="s">
        <v>3986</v>
      </c>
      <c r="U14" s="415" t="s">
        <v>4008</v>
      </c>
      <c r="V14" s="415" t="s">
        <v>4032</v>
      </c>
      <c r="W14" s="415" t="s">
        <v>4082</v>
      </c>
      <c r="X14" s="415" t="s">
        <v>4145</v>
      </c>
      <c r="Y14" s="415"/>
      <c r="Z14" s="415"/>
      <c r="AA14" s="415" t="s">
        <v>4189</v>
      </c>
    </row>
    <row r="15" spans="1:49">
      <c r="B15" s="415" t="s">
        <v>12720</v>
      </c>
      <c r="C15" s="415" t="s">
        <v>3358</v>
      </c>
      <c r="D15" s="415"/>
      <c r="E15" s="415" t="s">
        <v>3395</v>
      </c>
      <c r="F15" s="415" t="s">
        <v>3404</v>
      </c>
      <c r="G15" s="415" t="s">
        <v>3419</v>
      </c>
      <c r="H15" s="415" t="s">
        <v>3446</v>
      </c>
      <c r="I15" s="415" t="s">
        <v>3569</v>
      </c>
      <c r="J15" s="415" t="s">
        <v>3595</v>
      </c>
      <c r="K15" s="415" t="s">
        <v>3614</v>
      </c>
      <c r="L15" s="415" t="s">
        <v>3621</v>
      </c>
      <c r="M15" s="415" t="s">
        <v>3710</v>
      </c>
      <c r="N15" s="415" t="s">
        <v>3790</v>
      </c>
      <c r="O15" s="415" t="s">
        <v>3833</v>
      </c>
      <c r="P15" s="415" t="s">
        <v>3860</v>
      </c>
      <c r="Q15" s="415" t="s">
        <v>3905</v>
      </c>
      <c r="R15" s="415" t="s">
        <v>3913</v>
      </c>
      <c r="S15" s="415"/>
      <c r="T15" s="415" t="s">
        <v>3987</v>
      </c>
      <c r="U15" s="415" t="s">
        <v>4009</v>
      </c>
      <c r="V15" s="415" t="s">
        <v>4033</v>
      </c>
      <c r="W15" s="415" t="s">
        <v>4083</v>
      </c>
      <c r="X15" s="415" t="s">
        <v>4146</v>
      </c>
      <c r="Y15" s="415"/>
      <c r="Z15" s="415"/>
      <c r="AA15" s="415" t="s">
        <v>4190</v>
      </c>
    </row>
    <row r="16" spans="1:49">
      <c r="B16" s="415" t="s">
        <v>12721</v>
      </c>
      <c r="C16" s="415" t="s">
        <v>3359</v>
      </c>
      <c r="D16" s="415"/>
      <c r="E16" s="415" t="s">
        <v>3396</v>
      </c>
      <c r="F16" s="415" t="s">
        <v>3405</v>
      </c>
      <c r="G16" s="415" t="s">
        <v>3420</v>
      </c>
      <c r="H16" s="415" t="s">
        <v>3447</v>
      </c>
      <c r="I16" s="415" t="s">
        <v>3570</v>
      </c>
      <c r="J16" s="415" t="s">
        <v>3596</v>
      </c>
      <c r="K16" s="415"/>
      <c r="L16" s="415" t="s">
        <v>3622</v>
      </c>
      <c r="M16" s="415" t="s">
        <v>3711</v>
      </c>
      <c r="N16" s="415" t="s">
        <v>3791</v>
      </c>
      <c r="O16" s="415" t="s">
        <v>3834</v>
      </c>
      <c r="P16" s="415" t="s">
        <v>3861</v>
      </c>
      <c r="Q16" s="415" t="s">
        <v>3906</v>
      </c>
      <c r="R16" s="415" t="s">
        <v>3914</v>
      </c>
      <c r="S16" s="415"/>
      <c r="T16" s="415" t="s">
        <v>3988</v>
      </c>
      <c r="U16" s="415" t="s">
        <v>4010</v>
      </c>
      <c r="V16" s="415" t="s">
        <v>4034</v>
      </c>
      <c r="W16" s="415" t="s">
        <v>4084</v>
      </c>
      <c r="X16" s="415" t="s">
        <v>4147</v>
      </c>
      <c r="Y16" s="415"/>
      <c r="Z16" s="415"/>
      <c r="AA16" s="415" t="s">
        <v>4191</v>
      </c>
    </row>
    <row r="17" spans="2:27">
      <c r="B17" s="415" t="s">
        <v>12722</v>
      </c>
      <c r="C17" s="415" t="s">
        <v>3360</v>
      </c>
      <c r="D17" s="415"/>
      <c r="E17" s="415" t="s">
        <v>3397</v>
      </c>
      <c r="F17" s="415" t="s">
        <v>3406</v>
      </c>
      <c r="G17" s="415" t="s">
        <v>3421</v>
      </c>
      <c r="H17" s="415" t="s">
        <v>3448</v>
      </c>
      <c r="I17" s="415" t="s">
        <v>3571</v>
      </c>
      <c r="J17" s="415" t="s">
        <v>3597</v>
      </c>
      <c r="K17" s="415"/>
      <c r="L17" s="415" t="s">
        <v>3623</v>
      </c>
      <c r="M17" s="415" t="s">
        <v>3712</v>
      </c>
      <c r="N17" s="415" t="s">
        <v>3792</v>
      </c>
      <c r="O17" s="415" t="s">
        <v>3835</v>
      </c>
      <c r="P17" s="415" t="s">
        <v>3862</v>
      </c>
      <c r="Q17" s="415"/>
      <c r="R17" s="415" t="s">
        <v>3915</v>
      </c>
      <c r="S17" s="415"/>
      <c r="T17" s="415" t="s">
        <v>3989</v>
      </c>
      <c r="U17" s="415" t="s">
        <v>4011</v>
      </c>
      <c r="V17" s="415" t="s">
        <v>4035</v>
      </c>
      <c r="W17" s="415" t="s">
        <v>4085</v>
      </c>
      <c r="X17" s="415" t="s">
        <v>4148</v>
      </c>
      <c r="Y17" s="415"/>
      <c r="Z17" s="415"/>
      <c r="AA17" s="415" t="s">
        <v>4192</v>
      </c>
    </row>
    <row r="18" spans="2:27">
      <c r="B18" s="415" t="s">
        <v>12723</v>
      </c>
      <c r="C18" s="415" t="s">
        <v>3361</v>
      </c>
      <c r="D18" s="415"/>
      <c r="E18" s="415"/>
      <c r="F18" s="415" t="s">
        <v>3407</v>
      </c>
      <c r="G18" s="415" t="s">
        <v>3422</v>
      </c>
      <c r="H18" s="415" t="s">
        <v>3449</v>
      </c>
      <c r="I18" s="415" t="s">
        <v>3572</v>
      </c>
      <c r="J18" s="415" t="s">
        <v>3598</v>
      </c>
      <c r="K18" s="415"/>
      <c r="L18" s="415" t="s">
        <v>3624</v>
      </c>
      <c r="M18" s="415" t="s">
        <v>3713</v>
      </c>
      <c r="N18" s="415" t="s">
        <v>3793</v>
      </c>
      <c r="O18" s="415" t="s">
        <v>3836</v>
      </c>
      <c r="P18" s="415" t="s">
        <v>3863</v>
      </c>
      <c r="Q18" s="415"/>
      <c r="R18" s="415" t="s">
        <v>3916</v>
      </c>
      <c r="S18" s="415"/>
      <c r="T18" s="415" t="s">
        <v>3990</v>
      </c>
      <c r="U18" s="415" t="s">
        <v>4012</v>
      </c>
      <c r="V18" s="415" t="s">
        <v>4036</v>
      </c>
      <c r="W18" s="415" t="s">
        <v>4086</v>
      </c>
      <c r="X18" s="415" t="s">
        <v>4149</v>
      </c>
      <c r="Y18" s="415"/>
      <c r="Z18" s="415"/>
      <c r="AA18" s="415" t="s">
        <v>4193</v>
      </c>
    </row>
    <row r="19" spans="2:27">
      <c r="B19" s="415" t="s">
        <v>12724</v>
      </c>
      <c r="C19" s="415" t="s">
        <v>3362</v>
      </c>
      <c r="D19" s="415"/>
      <c r="E19" s="415"/>
      <c r="F19" s="415" t="s">
        <v>3408</v>
      </c>
      <c r="G19" s="415" t="s">
        <v>3423</v>
      </c>
      <c r="H19" s="415" t="s">
        <v>3450</v>
      </c>
      <c r="I19" s="415" t="s">
        <v>3573</v>
      </c>
      <c r="J19" s="415" t="s">
        <v>3599</v>
      </c>
      <c r="K19" s="415"/>
      <c r="L19" s="415" t="s">
        <v>3625</v>
      </c>
      <c r="M19" s="415" t="s">
        <v>3714</v>
      </c>
      <c r="N19" s="415" t="s">
        <v>3794</v>
      </c>
      <c r="O19" s="415" t="s">
        <v>3837</v>
      </c>
      <c r="P19" s="415" t="s">
        <v>3864</v>
      </c>
      <c r="Q19" s="415"/>
      <c r="R19" s="415" t="s">
        <v>3917</v>
      </c>
      <c r="S19" s="415"/>
      <c r="T19" s="415" t="s">
        <v>3991</v>
      </c>
      <c r="U19" s="415" t="s">
        <v>4013</v>
      </c>
      <c r="V19" s="415" t="s">
        <v>4037</v>
      </c>
      <c r="W19" s="415" t="s">
        <v>4087</v>
      </c>
      <c r="X19" s="415" t="s">
        <v>4150</v>
      </c>
      <c r="Y19" s="415"/>
      <c r="Z19" s="415"/>
      <c r="AA19" s="415" t="s">
        <v>4194</v>
      </c>
    </row>
    <row r="20" spans="2:27">
      <c r="B20" s="415" t="s">
        <v>12725</v>
      </c>
      <c r="C20" s="415" t="s">
        <v>3363</v>
      </c>
      <c r="D20" s="415"/>
      <c r="E20" s="415"/>
      <c r="F20" s="415" t="s">
        <v>3409</v>
      </c>
      <c r="G20" s="415" t="s">
        <v>3424</v>
      </c>
      <c r="H20" s="415" t="s">
        <v>3451</v>
      </c>
      <c r="I20" s="415" t="s">
        <v>3574</v>
      </c>
      <c r="J20" s="415" t="s">
        <v>3600</v>
      </c>
      <c r="K20" s="415"/>
      <c r="L20" s="415" t="s">
        <v>3626</v>
      </c>
      <c r="M20" s="415" t="s">
        <v>3715</v>
      </c>
      <c r="N20" s="415" t="s">
        <v>3795</v>
      </c>
      <c r="O20" s="415" t="s">
        <v>3838</v>
      </c>
      <c r="P20" s="415" t="s">
        <v>3865</v>
      </c>
      <c r="Q20" s="415"/>
      <c r="R20" s="415" t="s">
        <v>3918</v>
      </c>
      <c r="S20" s="415"/>
      <c r="T20" s="415" t="s">
        <v>3992</v>
      </c>
      <c r="U20" s="415" t="s">
        <v>4014</v>
      </c>
      <c r="V20" s="415" t="s">
        <v>4038</v>
      </c>
      <c r="W20" s="415" t="s">
        <v>4088</v>
      </c>
      <c r="X20" s="415" t="s">
        <v>4151</v>
      </c>
      <c r="Y20" s="415"/>
      <c r="Z20" s="415"/>
      <c r="AA20" s="415" t="s">
        <v>4195</v>
      </c>
    </row>
    <row r="21" spans="2:27">
      <c r="B21" s="415" t="s">
        <v>12726</v>
      </c>
      <c r="C21" s="415" t="s">
        <v>3364</v>
      </c>
      <c r="D21" s="415"/>
      <c r="E21" s="415"/>
      <c r="F21" s="415" t="s">
        <v>3410</v>
      </c>
      <c r="G21" s="415" t="s">
        <v>3425</v>
      </c>
      <c r="H21" s="415" t="s">
        <v>3452</v>
      </c>
      <c r="I21" s="415" t="s">
        <v>3575</v>
      </c>
      <c r="J21" s="415" t="s">
        <v>3601</v>
      </c>
      <c r="K21" s="415"/>
      <c r="L21" s="415" t="s">
        <v>3627</v>
      </c>
      <c r="M21" s="415" t="s">
        <v>3716</v>
      </c>
      <c r="N21" s="415" t="s">
        <v>3796</v>
      </c>
      <c r="O21" s="415" t="s">
        <v>3839</v>
      </c>
      <c r="P21" s="415" t="s">
        <v>3866</v>
      </c>
      <c r="Q21" s="415"/>
      <c r="R21" s="415" t="s">
        <v>3919</v>
      </c>
      <c r="S21" s="415"/>
      <c r="T21" s="415" t="s">
        <v>3993</v>
      </c>
      <c r="U21" s="415" t="s">
        <v>4015</v>
      </c>
      <c r="V21" s="415" t="s">
        <v>4039</v>
      </c>
      <c r="W21" s="415" t="s">
        <v>4089</v>
      </c>
      <c r="X21" s="415" t="s">
        <v>4152</v>
      </c>
      <c r="Y21" s="415"/>
      <c r="Z21" s="415"/>
      <c r="AA21" s="415" t="s">
        <v>4196</v>
      </c>
    </row>
    <row r="22" spans="2:27">
      <c r="B22" s="415"/>
      <c r="C22" s="415" t="s">
        <v>3365</v>
      </c>
      <c r="D22" s="415"/>
      <c r="E22" s="415"/>
      <c r="F22" s="415" t="s">
        <v>3411</v>
      </c>
      <c r="G22" s="415" t="s">
        <v>3426</v>
      </c>
      <c r="H22" s="415" t="s">
        <v>3453</v>
      </c>
      <c r="I22" s="415" t="s">
        <v>3576</v>
      </c>
      <c r="J22" s="415" t="s">
        <v>3602</v>
      </c>
      <c r="K22" s="415"/>
      <c r="L22" s="415" t="s">
        <v>3628</v>
      </c>
      <c r="M22" s="415" t="s">
        <v>3717</v>
      </c>
      <c r="N22" s="415" t="s">
        <v>3797</v>
      </c>
      <c r="O22" s="415" t="s">
        <v>3840</v>
      </c>
      <c r="P22" s="415" t="s">
        <v>3867</v>
      </c>
      <c r="Q22" s="415"/>
      <c r="R22" s="415" t="s">
        <v>3920</v>
      </c>
      <c r="S22" s="415"/>
      <c r="T22" s="415" t="s">
        <v>3994</v>
      </c>
      <c r="U22" s="415" t="s">
        <v>4016</v>
      </c>
      <c r="V22" s="415" t="s">
        <v>4040</v>
      </c>
      <c r="W22" s="415" t="s">
        <v>4090</v>
      </c>
      <c r="X22" s="415" t="s">
        <v>4153</v>
      </c>
      <c r="Y22" s="415"/>
      <c r="Z22" s="415"/>
      <c r="AA22" s="415" t="s">
        <v>4197</v>
      </c>
    </row>
    <row r="23" spans="2:27">
      <c r="B23" s="415"/>
      <c r="C23" s="415" t="s">
        <v>3366</v>
      </c>
      <c r="D23" s="415"/>
      <c r="E23" s="415"/>
      <c r="F23" s="415" t="s">
        <v>3412</v>
      </c>
      <c r="G23" s="415" t="s">
        <v>3427</v>
      </c>
      <c r="H23" s="415" t="s">
        <v>3454</v>
      </c>
      <c r="I23" s="415" t="s">
        <v>3577</v>
      </c>
      <c r="J23" s="415" t="s">
        <v>3603</v>
      </c>
      <c r="K23" s="415"/>
      <c r="L23" s="415" t="s">
        <v>3629</v>
      </c>
      <c r="M23" s="415" t="s">
        <v>3718</v>
      </c>
      <c r="N23" s="415" t="s">
        <v>3798</v>
      </c>
      <c r="O23" s="415" t="s">
        <v>3841</v>
      </c>
      <c r="P23" s="415" t="s">
        <v>3868</v>
      </c>
      <c r="Q23" s="415"/>
      <c r="R23" s="415" t="s">
        <v>3921</v>
      </c>
      <c r="S23" s="415"/>
      <c r="T23" s="415" t="s">
        <v>3995</v>
      </c>
      <c r="U23" s="415" t="s">
        <v>4017</v>
      </c>
      <c r="V23" s="415" t="s">
        <v>4041</v>
      </c>
      <c r="W23" s="415" t="s">
        <v>4091</v>
      </c>
      <c r="X23" s="415" t="s">
        <v>4154</v>
      </c>
      <c r="Y23" s="415"/>
      <c r="Z23" s="415"/>
      <c r="AA23" s="415" t="s">
        <v>4198</v>
      </c>
    </row>
    <row r="24" spans="2:27">
      <c r="B24" s="415"/>
      <c r="C24" s="415" t="s">
        <v>3367</v>
      </c>
      <c r="D24" s="415"/>
      <c r="E24" s="415"/>
      <c r="F24" s="415"/>
      <c r="G24" s="415" t="s">
        <v>3428</v>
      </c>
      <c r="H24" s="415" t="s">
        <v>3455</v>
      </c>
      <c r="I24" s="415" t="s">
        <v>12727</v>
      </c>
      <c r="J24" s="415" t="s">
        <v>3604</v>
      </c>
      <c r="K24" s="415"/>
      <c r="L24" s="415" t="s">
        <v>3630</v>
      </c>
      <c r="M24" s="415" t="s">
        <v>3719</v>
      </c>
      <c r="N24" s="415" t="s">
        <v>3799</v>
      </c>
      <c r="O24" s="415" t="s">
        <v>3842</v>
      </c>
      <c r="P24" s="415" t="s">
        <v>3869</v>
      </c>
      <c r="Q24" s="415"/>
      <c r="R24" s="415" t="s">
        <v>3922</v>
      </c>
      <c r="S24" s="415"/>
      <c r="T24" s="415" t="s">
        <v>3996</v>
      </c>
      <c r="U24" s="415" t="s">
        <v>4018</v>
      </c>
      <c r="V24" s="415" t="s">
        <v>4042</v>
      </c>
      <c r="W24" s="415" t="s">
        <v>4092</v>
      </c>
      <c r="X24" s="415" t="s">
        <v>4155</v>
      </c>
      <c r="Y24" s="415"/>
      <c r="Z24" s="415"/>
      <c r="AA24" s="415" t="s">
        <v>4199</v>
      </c>
    </row>
    <row r="25" spans="2:27">
      <c r="B25" s="415"/>
      <c r="C25" s="415" t="s">
        <v>3368</v>
      </c>
      <c r="D25" s="415"/>
      <c r="E25" s="415"/>
      <c r="F25" s="415"/>
      <c r="G25" s="415" t="s">
        <v>3429</v>
      </c>
      <c r="H25" s="415" t="s">
        <v>3456</v>
      </c>
      <c r="I25" s="415" t="s">
        <v>3579</v>
      </c>
      <c r="J25" s="415" t="s">
        <v>3605</v>
      </c>
      <c r="K25" s="415"/>
      <c r="L25" s="415" t="s">
        <v>3631</v>
      </c>
      <c r="M25" s="415" t="s">
        <v>3720</v>
      </c>
      <c r="N25" s="415" t="s">
        <v>3800</v>
      </c>
      <c r="O25" s="415" t="s">
        <v>3843</v>
      </c>
      <c r="P25" s="415" t="s">
        <v>3870</v>
      </c>
      <c r="Q25" s="415"/>
      <c r="R25" s="415" t="s">
        <v>3923</v>
      </c>
      <c r="S25" s="415"/>
      <c r="T25" s="415" t="s">
        <v>3997</v>
      </c>
      <c r="U25" s="415" t="s">
        <v>4019</v>
      </c>
      <c r="V25" s="415" t="s">
        <v>4043</v>
      </c>
      <c r="W25" s="415" t="s">
        <v>4093</v>
      </c>
      <c r="X25" s="415" t="s">
        <v>4156</v>
      </c>
      <c r="Y25" s="415"/>
      <c r="Z25" s="415"/>
      <c r="AA25" s="415" t="s">
        <v>4200</v>
      </c>
    </row>
    <row r="26" spans="2:27">
      <c r="B26" s="415"/>
      <c r="C26" s="415" t="s">
        <v>3369</v>
      </c>
      <c r="D26" s="415"/>
      <c r="E26" s="415"/>
      <c r="F26" s="415"/>
      <c r="G26" s="415" t="s">
        <v>3430</v>
      </c>
      <c r="H26" s="415" t="s">
        <v>3457</v>
      </c>
      <c r="I26" s="415" t="s">
        <v>3580</v>
      </c>
      <c r="J26" s="415" t="s">
        <v>3606</v>
      </c>
      <c r="K26" s="415"/>
      <c r="L26" s="415" t="s">
        <v>3632</v>
      </c>
      <c r="M26" s="415" t="s">
        <v>3721</v>
      </c>
      <c r="N26" s="415" t="s">
        <v>3801</v>
      </c>
      <c r="O26" s="415" t="s">
        <v>3844</v>
      </c>
      <c r="P26" s="415" t="s">
        <v>3871</v>
      </c>
      <c r="Q26" s="415"/>
      <c r="R26" s="415" t="s">
        <v>3924</v>
      </c>
      <c r="S26" s="415"/>
      <c r="T26" s="415" t="s">
        <v>3998</v>
      </c>
      <c r="U26" s="415" t="s">
        <v>4020</v>
      </c>
      <c r="V26" s="415" t="s">
        <v>4044</v>
      </c>
      <c r="W26" s="415" t="s">
        <v>4094</v>
      </c>
      <c r="X26" s="415" t="s">
        <v>4157</v>
      </c>
      <c r="Y26" s="415"/>
      <c r="Z26" s="415"/>
      <c r="AA26" s="415" t="s">
        <v>4201</v>
      </c>
    </row>
    <row r="27" spans="2:27">
      <c r="B27" s="415"/>
      <c r="C27" s="415" t="s">
        <v>3370</v>
      </c>
      <c r="D27" s="415"/>
      <c r="E27" s="415"/>
      <c r="F27" s="415"/>
      <c r="G27" s="415" t="s">
        <v>3431</v>
      </c>
      <c r="H27" s="415" t="s">
        <v>3458</v>
      </c>
      <c r="I27" s="415" t="s">
        <v>3581</v>
      </c>
      <c r="J27" s="415" t="s">
        <v>3607</v>
      </c>
      <c r="K27" s="415"/>
      <c r="L27" s="415" t="s">
        <v>3633</v>
      </c>
      <c r="M27" s="415" t="s">
        <v>3722</v>
      </c>
      <c r="N27" s="415" t="s">
        <v>3802</v>
      </c>
      <c r="O27" s="415" t="s">
        <v>3845</v>
      </c>
      <c r="P27" s="415" t="s">
        <v>3872</v>
      </c>
      <c r="Q27" s="415"/>
      <c r="R27" s="415" t="s">
        <v>3925</v>
      </c>
      <c r="S27" s="415"/>
      <c r="T27" s="415" t="s">
        <v>3999</v>
      </c>
      <c r="U27" s="415" t="s">
        <v>4021</v>
      </c>
      <c r="V27" s="415" t="s">
        <v>4045</v>
      </c>
      <c r="W27" s="415" t="s">
        <v>4095</v>
      </c>
      <c r="X27" s="415" t="s">
        <v>4158</v>
      </c>
      <c r="Y27" s="415"/>
      <c r="Z27" s="415"/>
      <c r="AA27" s="415"/>
    </row>
    <row r="28" spans="2:27">
      <c r="B28" s="415"/>
      <c r="C28" s="415" t="s">
        <v>3371</v>
      </c>
      <c r="D28" s="415"/>
      <c r="E28" s="415"/>
      <c r="F28" s="415"/>
      <c r="G28" s="415" t="s">
        <v>3432</v>
      </c>
      <c r="H28" s="415" t="s">
        <v>3459</v>
      </c>
      <c r="I28" s="415" t="s">
        <v>3582</v>
      </c>
      <c r="J28" s="415"/>
      <c r="K28" s="415"/>
      <c r="L28" s="415" t="s">
        <v>3634</v>
      </c>
      <c r="M28" s="415" t="s">
        <v>3723</v>
      </c>
      <c r="N28" s="415" t="s">
        <v>3803</v>
      </c>
      <c r="O28" s="415" t="s">
        <v>3846</v>
      </c>
      <c r="P28" s="415" t="s">
        <v>3873</v>
      </c>
      <c r="Q28" s="415"/>
      <c r="R28" s="415" t="s">
        <v>3926</v>
      </c>
      <c r="S28" s="415"/>
      <c r="T28" s="415" t="s">
        <v>4000</v>
      </c>
      <c r="U28" s="415" t="s">
        <v>4022</v>
      </c>
      <c r="V28" s="415" t="s">
        <v>4046</v>
      </c>
      <c r="W28" s="415" t="s">
        <v>4096</v>
      </c>
      <c r="X28" s="415" t="s">
        <v>4159</v>
      </c>
      <c r="Y28" s="415"/>
      <c r="Z28" s="415"/>
      <c r="AA28" s="415"/>
    </row>
    <row r="29" spans="2:27">
      <c r="B29" s="415"/>
      <c r="C29" s="415" t="s">
        <v>3372</v>
      </c>
      <c r="D29" s="415"/>
      <c r="E29" s="415"/>
      <c r="F29" s="415"/>
      <c r="G29" s="415" t="s">
        <v>3433</v>
      </c>
      <c r="H29" s="415" t="s">
        <v>3460</v>
      </c>
      <c r="I29" s="415" t="s">
        <v>3583</v>
      </c>
      <c r="J29" s="415"/>
      <c r="K29" s="415"/>
      <c r="L29" s="415" t="s">
        <v>3635</v>
      </c>
      <c r="M29" s="415" t="s">
        <v>3724</v>
      </c>
      <c r="N29" s="415" t="s">
        <v>3804</v>
      </c>
      <c r="O29" s="415" t="s">
        <v>3847</v>
      </c>
      <c r="P29" s="415" t="s">
        <v>3874</v>
      </c>
      <c r="Q29" s="415"/>
      <c r="R29" s="415" t="s">
        <v>3927</v>
      </c>
      <c r="S29" s="415"/>
      <c r="T29" s="415" t="s">
        <v>4001</v>
      </c>
      <c r="U29" s="415" t="s">
        <v>4023</v>
      </c>
      <c r="V29" s="415" t="s">
        <v>4047</v>
      </c>
      <c r="W29" s="415" t="s">
        <v>4097</v>
      </c>
      <c r="X29" s="415" t="s">
        <v>4160</v>
      </c>
      <c r="Y29" s="415"/>
      <c r="Z29" s="415"/>
      <c r="AA29" s="415"/>
    </row>
    <row r="30" spans="2:27">
      <c r="B30" s="415"/>
      <c r="C30" s="415" t="s">
        <v>3373</v>
      </c>
      <c r="D30" s="415"/>
      <c r="E30" s="415"/>
      <c r="F30" s="415"/>
      <c r="G30" s="415" t="s">
        <v>3434</v>
      </c>
      <c r="H30" s="415" t="s">
        <v>3461</v>
      </c>
      <c r="I30" s="415" t="s">
        <v>3584</v>
      </c>
      <c r="J30" s="415"/>
      <c r="K30" s="415"/>
      <c r="L30" s="415" t="s">
        <v>3636</v>
      </c>
      <c r="M30" s="415" t="s">
        <v>3725</v>
      </c>
      <c r="N30" s="415" t="s">
        <v>3805</v>
      </c>
      <c r="O30" s="415" t="s">
        <v>3848</v>
      </c>
      <c r="P30" s="415" t="s">
        <v>3875</v>
      </c>
      <c r="Q30" s="415"/>
      <c r="R30" s="415" t="s">
        <v>3928</v>
      </c>
      <c r="S30" s="415"/>
      <c r="T30" s="415" t="s">
        <v>4002</v>
      </c>
      <c r="U30" s="415" t="s">
        <v>4024</v>
      </c>
      <c r="V30" s="415" t="s">
        <v>4048</v>
      </c>
      <c r="W30" s="415" t="s">
        <v>4098</v>
      </c>
      <c r="X30" s="415" t="s">
        <v>4161</v>
      </c>
      <c r="Y30" s="415"/>
      <c r="Z30" s="415"/>
      <c r="AA30" s="415"/>
    </row>
    <row r="31" spans="2:27">
      <c r="B31" s="415"/>
      <c r="C31" s="415" t="s">
        <v>3374</v>
      </c>
      <c r="D31" s="415"/>
      <c r="E31" s="415"/>
      <c r="F31" s="415"/>
      <c r="G31" s="415" t="s">
        <v>3435</v>
      </c>
      <c r="H31" s="415" t="s">
        <v>3462</v>
      </c>
      <c r="I31" s="415" t="s">
        <v>3585</v>
      </c>
      <c r="J31" s="415"/>
      <c r="K31" s="415"/>
      <c r="L31" s="415" t="s">
        <v>3637</v>
      </c>
      <c r="M31" s="415" t="s">
        <v>3726</v>
      </c>
      <c r="N31" s="415" t="s">
        <v>3806</v>
      </c>
      <c r="O31" s="415" t="s">
        <v>3849</v>
      </c>
      <c r="P31" s="415" t="s">
        <v>3876</v>
      </c>
      <c r="Q31" s="415"/>
      <c r="R31" s="415" t="s">
        <v>3929</v>
      </c>
      <c r="S31" s="415"/>
      <c r="T31" s="415"/>
      <c r="U31" s="415" t="s">
        <v>4025</v>
      </c>
      <c r="V31" s="415" t="s">
        <v>4049</v>
      </c>
      <c r="W31" s="415" t="s">
        <v>4099</v>
      </c>
      <c r="X31" s="415" t="s">
        <v>4162</v>
      </c>
      <c r="Y31" s="415"/>
      <c r="Z31" s="415"/>
      <c r="AA31" s="415"/>
    </row>
    <row r="32" spans="2:27">
      <c r="B32" s="415"/>
      <c r="C32" s="415" t="s">
        <v>3375</v>
      </c>
      <c r="D32" s="415"/>
      <c r="E32" s="415"/>
      <c r="F32" s="415"/>
      <c r="G32" s="415" t="s">
        <v>3436</v>
      </c>
      <c r="H32" s="415" t="s">
        <v>3463</v>
      </c>
      <c r="I32" s="415" t="s">
        <v>3586</v>
      </c>
      <c r="J32" s="415"/>
      <c r="K32" s="415"/>
      <c r="L32" s="415" t="s">
        <v>3638</v>
      </c>
      <c r="M32" s="415" t="s">
        <v>3727</v>
      </c>
      <c r="N32" s="415" t="s">
        <v>3807</v>
      </c>
      <c r="O32" s="415" t="s">
        <v>3850</v>
      </c>
      <c r="P32" s="415" t="s">
        <v>3877</v>
      </c>
      <c r="Q32" s="415"/>
      <c r="R32" s="415" t="s">
        <v>3930</v>
      </c>
      <c r="S32" s="415"/>
      <c r="T32" s="415"/>
      <c r="U32" s="415" t="s">
        <v>4026</v>
      </c>
      <c r="V32" s="415" t="s">
        <v>4050</v>
      </c>
      <c r="W32" s="415" t="s">
        <v>4100</v>
      </c>
      <c r="X32" s="415" t="s">
        <v>4163</v>
      </c>
      <c r="Y32" s="415"/>
      <c r="Z32" s="415"/>
      <c r="AA32" s="415"/>
    </row>
    <row r="33" spans="2:27">
      <c r="B33" s="415"/>
      <c r="C33" s="415" t="s">
        <v>3376</v>
      </c>
      <c r="D33" s="415"/>
      <c r="E33" s="415"/>
      <c r="F33" s="415"/>
      <c r="G33" s="415" t="s">
        <v>3437</v>
      </c>
      <c r="H33" s="415" t="s">
        <v>3464</v>
      </c>
      <c r="I33" s="415" t="s">
        <v>3587</v>
      </c>
      <c r="J33" s="415"/>
      <c r="K33" s="415"/>
      <c r="L33" s="415" t="s">
        <v>3639</v>
      </c>
      <c r="M33" s="415" t="s">
        <v>3728</v>
      </c>
      <c r="N33" s="415" t="s">
        <v>3808</v>
      </c>
      <c r="O33" s="415" t="s">
        <v>3851</v>
      </c>
      <c r="P33" s="415" t="s">
        <v>3878</v>
      </c>
      <c r="Q33" s="415"/>
      <c r="R33" s="415" t="s">
        <v>3931</v>
      </c>
      <c r="S33" s="415"/>
      <c r="T33" s="415"/>
      <c r="U33" s="415"/>
      <c r="V33" s="415" t="s">
        <v>4051</v>
      </c>
      <c r="W33" s="415" t="s">
        <v>4101</v>
      </c>
      <c r="X33" s="415" t="s">
        <v>4164</v>
      </c>
      <c r="Y33" s="415"/>
      <c r="Z33" s="415"/>
      <c r="AA33" s="415"/>
    </row>
    <row r="34" spans="2:27">
      <c r="B34" s="415"/>
      <c r="C34" s="415" t="s">
        <v>3377</v>
      </c>
      <c r="D34" s="415"/>
      <c r="E34" s="415"/>
      <c r="F34" s="415"/>
      <c r="G34" s="415" t="s">
        <v>3438</v>
      </c>
      <c r="H34" s="415" t="s">
        <v>3465</v>
      </c>
      <c r="I34" s="415" t="s">
        <v>3588</v>
      </c>
      <c r="J34" s="415"/>
      <c r="K34" s="415"/>
      <c r="L34" s="415" t="s">
        <v>3640</v>
      </c>
      <c r="M34" s="415" t="s">
        <v>3729</v>
      </c>
      <c r="N34" s="415" t="s">
        <v>3809</v>
      </c>
      <c r="O34" s="415" t="s">
        <v>3852</v>
      </c>
      <c r="P34" s="415" t="s">
        <v>3879</v>
      </c>
      <c r="Q34" s="415"/>
      <c r="R34" s="415" t="s">
        <v>3932</v>
      </c>
      <c r="S34" s="415"/>
      <c r="T34" s="415"/>
      <c r="U34" s="415"/>
      <c r="V34" s="415" t="s">
        <v>4052</v>
      </c>
      <c r="W34" s="415" t="s">
        <v>4102</v>
      </c>
      <c r="X34" s="415" t="s">
        <v>4165</v>
      </c>
      <c r="Y34" s="415"/>
      <c r="Z34" s="415"/>
      <c r="AA34" s="415"/>
    </row>
    <row r="35" spans="2:27">
      <c r="B35" s="415"/>
      <c r="C35" s="415" t="s">
        <v>3378</v>
      </c>
      <c r="D35" s="415"/>
      <c r="E35" s="415"/>
      <c r="F35" s="415"/>
      <c r="G35" s="415" t="s">
        <v>3439</v>
      </c>
      <c r="H35" s="415" t="s">
        <v>3466</v>
      </c>
      <c r="I35" s="415"/>
      <c r="J35" s="415"/>
      <c r="K35" s="415"/>
      <c r="L35" s="415" t="s">
        <v>3641</v>
      </c>
      <c r="M35" s="415" t="s">
        <v>3730</v>
      </c>
      <c r="N35" s="415" t="s">
        <v>3810</v>
      </c>
      <c r="O35" s="415" t="s">
        <v>3853</v>
      </c>
      <c r="P35" s="415" t="s">
        <v>3880</v>
      </c>
      <c r="Q35" s="415"/>
      <c r="R35" s="415" t="s">
        <v>3933</v>
      </c>
      <c r="S35" s="415"/>
      <c r="T35" s="415"/>
      <c r="U35" s="415"/>
      <c r="V35" s="415" t="s">
        <v>4053</v>
      </c>
      <c r="W35" s="415" t="s">
        <v>4103</v>
      </c>
      <c r="X35" s="415" t="s">
        <v>4166</v>
      </c>
      <c r="Y35" s="415"/>
      <c r="Z35" s="415"/>
      <c r="AA35" s="415"/>
    </row>
    <row r="36" spans="2:27">
      <c r="B36" s="415"/>
      <c r="C36" s="415" t="s">
        <v>3379</v>
      </c>
      <c r="D36" s="415"/>
      <c r="E36" s="415"/>
      <c r="F36" s="415"/>
      <c r="G36" s="415"/>
      <c r="H36" s="415" t="s">
        <v>3467</v>
      </c>
      <c r="I36" s="415"/>
      <c r="J36" s="415"/>
      <c r="K36" s="415"/>
      <c r="L36" s="415" t="s">
        <v>3642</v>
      </c>
      <c r="M36" s="415" t="s">
        <v>3731</v>
      </c>
      <c r="N36" s="415" t="s">
        <v>3811</v>
      </c>
      <c r="O36" s="415"/>
      <c r="P36" s="415" t="s">
        <v>3881</v>
      </c>
      <c r="Q36" s="415"/>
      <c r="R36" s="415" t="s">
        <v>3934</v>
      </c>
      <c r="S36" s="415"/>
      <c r="T36" s="415"/>
      <c r="U36" s="415"/>
      <c r="V36" s="415" t="s">
        <v>4054</v>
      </c>
      <c r="W36" s="415" t="s">
        <v>4104</v>
      </c>
      <c r="X36" s="415" t="s">
        <v>4167</v>
      </c>
      <c r="Y36" s="415"/>
      <c r="Z36" s="415"/>
      <c r="AA36" s="415"/>
    </row>
    <row r="37" spans="2:27">
      <c r="B37" s="415"/>
      <c r="C37" s="415" t="s">
        <v>3380</v>
      </c>
      <c r="D37" s="415"/>
      <c r="E37" s="415"/>
      <c r="F37" s="415"/>
      <c r="G37" s="415"/>
      <c r="H37" s="415" t="s">
        <v>3468</v>
      </c>
      <c r="I37" s="415"/>
      <c r="J37" s="415"/>
      <c r="K37" s="415"/>
      <c r="L37" s="415" t="s">
        <v>3643</v>
      </c>
      <c r="M37" s="415" t="s">
        <v>3732</v>
      </c>
      <c r="N37" s="415" t="s">
        <v>3812</v>
      </c>
      <c r="O37" s="415"/>
      <c r="P37" s="415" t="s">
        <v>3882</v>
      </c>
      <c r="Q37" s="415"/>
      <c r="R37" s="415" t="s">
        <v>3935</v>
      </c>
      <c r="S37" s="415"/>
      <c r="T37" s="415"/>
      <c r="U37" s="415"/>
      <c r="V37" s="415" t="s">
        <v>4055</v>
      </c>
      <c r="W37" s="415" t="s">
        <v>4105</v>
      </c>
      <c r="X37" s="415" t="s">
        <v>4168</v>
      </c>
      <c r="Y37" s="415"/>
      <c r="Z37" s="415"/>
      <c r="AA37" s="415"/>
    </row>
    <row r="38" spans="2:27">
      <c r="B38" s="415"/>
      <c r="C38" s="415" t="s">
        <v>3381</v>
      </c>
      <c r="D38" s="415"/>
      <c r="E38" s="415"/>
      <c r="F38" s="415"/>
      <c r="G38" s="415"/>
      <c r="H38" s="415" t="s">
        <v>3469</v>
      </c>
      <c r="I38" s="415"/>
      <c r="J38" s="415"/>
      <c r="K38" s="415"/>
      <c r="L38" s="415" t="s">
        <v>3644</v>
      </c>
      <c r="M38" s="415" t="s">
        <v>3733</v>
      </c>
      <c r="N38" s="415" t="s">
        <v>3813</v>
      </c>
      <c r="O38" s="415"/>
      <c r="P38" s="415" t="s">
        <v>3883</v>
      </c>
      <c r="Q38" s="415"/>
      <c r="R38" s="415" t="s">
        <v>3936</v>
      </c>
      <c r="S38" s="415"/>
      <c r="T38" s="415"/>
      <c r="U38" s="415"/>
      <c r="V38" s="415" t="s">
        <v>4056</v>
      </c>
      <c r="W38" s="415" t="s">
        <v>4106</v>
      </c>
      <c r="X38" s="415" t="s">
        <v>4169</v>
      </c>
      <c r="Y38" s="415"/>
      <c r="Z38" s="415"/>
      <c r="AA38" s="415"/>
    </row>
    <row r="39" spans="2:27">
      <c r="B39" s="415"/>
      <c r="C39" s="415" t="s">
        <v>3382</v>
      </c>
      <c r="D39" s="415"/>
      <c r="E39" s="415"/>
      <c r="F39" s="415"/>
      <c r="G39" s="415"/>
      <c r="H39" s="415" t="s">
        <v>3470</v>
      </c>
      <c r="I39" s="415"/>
      <c r="J39" s="415"/>
      <c r="K39" s="415"/>
      <c r="L39" s="415" t="s">
        <v>3645</v>
      </c>
      <c r="M39" s="415" t="s">
        <v>3734</v>
      </c>
      <c r="N39" s="415" t="s">
        <v>3814</v>
      </c>
      <c r="O39" s="415"/>
      <c r="P39" s="415" t="s">
        <v>3884</v>
      </c>
      <c r="Q39" s="415"/>
      <c r="R39" s="415" t="s">
        <v>3937</v>
      </c>
      <c r="S39" s="415"/>
      <c r="T39" s="415"/>
      <c r="U39" s="415"/>
      <c r="V39" s="415" t="s">
        <v>4057</v>
      </c>
      <c r="W39" s="415" t="s">
        <v>4107</v>
      </c>
      <c r="X39" s="415" t="s">
        <v>4170</v>
      </c>
      <c r="Y39" s="415"/>
      <c r="Z39" s="415"/>
      <c r="AA39" s="415"/>
    </row>
    <row r="40" spans="2:27">
      <c r="B40" s="415"/>
      <c r="C40" s="415" t="s">
        <v>3383</v>
      </c>
      <c r="D40" s="415"/>
      <c r="E40" s="415"/>
      <c r="F40" s="415"/>
      <c r="G40" s="415"/>
      <c r="H40" s="415" t="s">
        <v>3471</v>
      </c>
      <c r="I40" s="415"/>
      <c r="J40" s="415"/>
      <c r="K40" s="415"/>
      <c r="L40" s="415" t="s">
        <v>3646</v>
      </c>
      <c r="M40" s="415" t="s">
        <v>3735</v>
      </c>
      <c r="N40" s="415" t="s">
        <v>3815</v>
      </c>
      <c r="O40" s="415"/>
      <c r="P40" s="415" t="s">
        <v>3885</v>
      </c>
      <c r="Q40" s="415"/>
      <c r="R40" s="415" t="s">
        <v>3938</v>
      </c>
      <c r="S40" s="415"/>
      <c r="T40" s="415"/>
      <c r="U40" s="415"/>
      <c r="V40" s="415" t="s">
        <v>4058</v>
      </c>
      <c r="W40" s="415" t="s">
        <v>4108</v>
      </c>
      <c r="X40" s="415" t="s">
        <v>4171</v>
      </c>
      <c r="Y40" s="415"/>
      <c r="Z40" s="415"/>
      <c r="AA40" s="415"/>
    </row>
    <row r="41" spans="2:27">
      <c r="B41" s="415"/>
      <c r="C41" s="415" t="s">
        <v>3384</v>
      </c>
      <c r="D41" s="415"/>
      <c r="E41" s="415"/>
      <c r="F41" s="415"/>
      <c r="G41" s="415"/>
      <c r="H41" s="415" t="s">
        <v>3472</v>
      </c>
      <c r="I41" s="415"/>
      <c r="J41" s="415"/>
      <c r="K41" s="415"/>
      <c r="L41" s="415" t="s">
        <v>3647</v>
      </c>
      <c r="M41" s="415" t="s">
        <v>3736</v>
      </c>
      <c r="N41" s="415" t="s">
        <v>3816</v>
      </c>
      <c r="O41" s="415"/>
      <c r="P41" s="415" t="s">
        <v>3886</v>
      </c>
      <c r="Q41" s="415"/>
      <c r="R41" s="415" t="s">
        <v>3939</v>
      </c>
      <c r="S41" s="415"/>
      <c r="T41" s="415"/>
      <c r="U41" s="415"/>
      <c r="V41" s="415" t="s">
        <v>4059</v>
      </c>
      <c r="W41" s="415" t="s">
        <v>4109</v>
      </c>
      <c r="X41" s="415" t="s">
        <v>4172</v>
      </c>
      <c r="Y41" s="415"/>
      <c r="Z41" s="415"/>
      <c r="AA41" s="415"/>
    </row>
    <row r="42" spans="2:27">
      <c r="B42" s="415"/>
      <c r="C42" s="415" t="s">
        <v>3385</v>
      </c>
      <c r="D42" s="415"/>
      <c r="E42" s="415"/>
      <c r="F42" s="415"/>
      <c r="G42" s="415"/>
      <c r="H42" s="415" t="s">
        <v>3473</v>
      </c>
      <c r="I42" s="415"/>
      <c r="J42" s="415"/>
      <c r="K42" s="415"/>
      <c r="L42" s="415" t="s">
        <v>3648</v>
      </c>
      <c r="M42" s="415" t="s">
        <v>3737</v>
      </c>
      <c r="N42" s="415" t="s">
        <v>3817</v>
      </c>
      <c r="O42" s="415"/>
      <c r="P42" s="415" t="s">
        <v>3887</v>
      </c>
      <c r="Q42" s="415"/>
      <c r="R42" s="415" t="s">
        <v>3940</v>
      </c>
      <c r="S42" s="415"/>
      <c r="T42" s="415"/>
      <c r="U42" s="415"/>
      <c r="V42" s="415" t="s">
        <v>4060</v>
      </c>
      <c r="W42" s="415" t="s">
        <v>4110</v>
      </c>
      <c r="X42" s="415" t="s">
        <v>4173</v>
      </c>
      <c r="Y42" s="415"/>
      <c r="Z42" s="415"/>
      <c r="AA42" s="415"/>
    </row>
    <row r="43" spans="2:27">
      <c r="B43" s="415"/>
      <c r="C43" s="415" t="s">
        <v>3386</v>
      </c>
      <c r="D43" s="415"/>
      <c r="E43" s="415"/>
      <c r="F43" s="415"/>
      <c r="G43" s="415"/>
      <c r="H43" s="415" t="s">
        <v>3474</v>
      </c>
      <c r="I43" s="415"/>
      <c r="J43" s="415"/>
      <c r="K43" s="415"/>
      <c r="L43" s="415" t="s">
        <v>3649</v>
      </c>
      <c r="M43" s="415" t="s">
        <v>3738</v>
      </c>
      <c r="N43" s="415" t="s">
        <v>3818</v>
      </c>
      <c r="O43" s="415"/>
      <c r="P43" s="415" t="s">
        <v>3888</v>
      </c>
      <c r="Q43" s="415"/>
      <c r="R43" s="415" t="s">
        <v>3941</v>
      </c>
      <c r="S43" s="415"/>
      <c r="T43" s="415"/>
      <c r="U43" s="415"/>
      <c r="V43" s="415" t="s">
        <v>4061</v>
      </c>
      <c r="W43" s="415" t="s">
        <v>4111</v>
      </c>
      <c r="X43" s="415" t="s">
        <v>4174</v>
      </c>
      <c r="Y43" s="415"/>
      <c r="Z43" s="415"/>
      <c r="AA43" s="415"/>
    </row>
    <row r="44" spans="2:27">
      <c r="B44" s="415"/>
      <c r="C44" s="415"/>
      <c r="D44" s="415"/>
      <c r="E44" s="415"/>
      <c r="F44" s="415"/>
      <c r="G44" s="415"/>
      <c r="H44" s="415" t="s">
        <v>3475</v>
      </c>
      <c r="I44" s="415"/>
      <c r="J44" s="415"/>
      <c r="K44" s="415"/>
      <c r="L44" s="415" t="s">
        <v>3650</v>
      </c>
      <c r="M44" s="415" t="s">
        <v>3739</v>
      </c>
      <c r="N44" s="415" t="s">
        <v>3819</v>
      </c>
      <c r="O44" s="415"/>
      <c r="P44" s="415" t="s">
        <v>3889</v>
      </c>
      <c r="Q44" s="415"/>
      <c r="R44" s="415" t="s">
        <v>3942</v>
      </c>
      <c r="S44" s="415"/>
      <c r="T44" s="415"/>
      <c r="U44" s="415"/>
      <c r="V44" s="415" t="s">
        <v>4062</v>
      </c>
      <c r="W44" s="415" t="s">
        <v>4112</v>
      </c>
      <c r="X44" s="415" t="s">
        <v>4175</v>
      </c>
      <c r="Y44" s="415"/>
      <c r="Z44" s="415"/>
      <c r="AA44" s="415"/>
    </row>
    <row r="45" spans="2:27">
      <c r="B45" s="415"/>
      <c r="C45" s="415"/>
      <c r="D45" s="415"/>
      <c r="E45" s="415"/>
      <c r="F45" s="415"/>
      <c r="G45" s="415"/>
      <c r="H45" s="415" t="s">
        <v>3476</v>
      </c>
      <c r="I45" s="415"/>
      <c r="J45" s="415"/>
      <c r="K45" s="415"/>
      <c r="L45" s="415" t="s">
        <v>3651</v>
      </c>
      <c r="M45" s="415" t="s">
        <v>3740</v>
      </c>
      <c r="N45" s="415" t="s">
        <v>3820</v>
      </c>
      <c r="O45" s="415"/>
      <c r="P45" s="415" t="s">
        <v>3890</v>
      </c>
      <c r="Q45" s="415"/>
      <c r="R45" s="415" t="s">
        <v>3943</v>
      </c>
      <c r="S45" s="415"/>
      <c r="T45" s="415"/>
      <c r="U45" s="415"/>
      <c r="V45" s="415" t="s">
        <v>4063</v>
      </c>
      <c r="W45" s="415" t="s">
        <v>4113</v>
      </c>
      <c r="X45" s="415" t="s">
        <v>4176</v>
      </c>
      <c r="Y45" s="415"/>
      <c r="Z45" s="415"/>
      <c r="AA45" s="415"/>
    </row>
    <row r="46" spans="2:27">
      <c r="B46" s="415"/>
      <c r="C46" s="415"/>
      <c r="D46" s="415"/>
      <c r="E46" s="415"/>
      <c r="F46" s="415"/>
      <c r="G46" s="415"/>
      <c r="H46" s="415" t="s">
        <v>3477</v>
      </c>
      <c r="I46" s="415"/>
      <c r="J46" s="415"/>
      <c r="K46" s="415"/>
      <c r="L46" s="415" t="s">
        <v>3652</v>
      </c>
      <c r="M46" s="415" t="s">
        <v>3741</v>
      </c>
      <c r="N46" s="415" t="s">
        <v>3821</v>
      </c>
      <c r="O46" s="415"/>
      <c r="P46" s="415" t="s">
        <v>3891</v>
      </c>
      <c r="Q46" s="415"/>
      <c r="R46" s="415" t="s">
        <v>3944</v>
      </c>
      <c r="S46" s="415"/>
      <c r="T46" s="415"/>
      <c r="U46" s="415"/>
      <c r="V46" s="415" t="s">
        <v>4064</v>
      </c>
      <c r="W46" s="415" t="s">
        <v>4114</v>
      </c>
      <c r="X46" s="415" t="s">
        <v>4177</v>
      </c>
      <c r="Y46" s="415"/>
      <c r="Z46" s="415"/>
      <c r="AA46" s="415"/>
    </row>
    <row r="47" spans="2:27">
      <c r="B47" s="415"/>
      <c r="C47" s="415"/>
      <c r="D47" s="415"/>
      <c r="E47" s="415"/>
      <c r="F47" s="415"/>
      <c r="G47" s="415"/>
      <c r="H47" s="415" t="s">
        <v>3478</v>
      </c>
      <c r="I47" s="415"/>
      <c r="J47" s="415"/>
      <c r="K47" s="415"/>
      <c r="L47" s="415" t="s">
        <v>3653</v>
      </c>
      <c r="M47" s="415" t="s">
        <v>3742</v>
      </c>
      <c r="N47" s="415" t="s">
        <v>3822</v>
      </c>
      <c r="O47" s="415"/>
      <c r="P47" s="415" t="s">
        <v>3892</v>
      </c>
      <c r="Q47" s="415"/>
      <c r="R47" s="415" t="s">
        <v>3945</v>
      </c>
      <c r="S47" s="415"/>
      <c r="T47" s="415"/>
      <c r="U47" s="415"/>
      <c r="V47" s="415" t="s">
        <v>4065</v>
      </c>
      <c r="W47" s="415" t="s">
        <v>4115</v>
      </c>
      <c r="X47" s="415" t="s">
        <v>4178</v>
      </c>
      <c r="Y47" s="415"/>
      <c r="Z47" s="415"/>
      <c r="AA47" s="415"/>
    </row>
    <row r="48" spans="2:27">
      <c r="B48" s="415"/>
      <c r="C48" s="415"/>
      <c r="D48" s="415"/>
      <c r="E48" s="415"/>
      <c r="F48" s="415"/>
      <c r="G48" s="415"/>
      <c r="H48" s="415" t="s">
        <v>3479</v>
      </c>
      <c r="I48" s="415"/>
      <c r="J48" s="415"/>
      <c r="K48" s="415"/>
      <c r="L48" s="415" t="s">
        <v>3654</v>
      </c>
      <c r="M48" s="415" t="s">
        <v>3743</v>
      </c>
      <c r="N48" s="415" t="s">
        <v>3823</v>
      </c>
      <c r="O48" s="415"/>
      <c r="P48" s="415" t="s">
        <v>3893</v>
      </c>
      <c r="Q48" s="415"/>
      <c r="R48" s="415" t="s">
        <v>3946</v>
      </c>
      <c r="S48" s="415"/>
      <c r="T48" s="415"/>
      <c r="U48" s="415"/>
      <c r="V48" s="415" t="s">
        <v>4066</v>
      </c>
      <c r="W48" s="415" t="s">
        <v>4116</v>
      </c>
      <c r="X48" s="415" t="s">
        <v>4179</v>
      </c>
      <c r="Y48" s="415"/>
      <c r="Z48" s="415"/>
      <c r="AA48" s="415"/>
    </row>
    <row r="49" spans="2:27">
      <c r="B49" s="415"/>
      <c r="C49" s="415"/>
      <c r="D49" s="415"/>
      <c r="E49" s="415"/>
      <c r="F49" s="415"/>
      <c r="G49" s="415"/>
      <c r="H49" s="415" t="s">
        <v>3480</v>
      </c>
      <c r="I49" s="415"/>
      <c r="J49" s="415"/>
      <c r="K49" s="415"/>
      <c r="L49" s="415" t="s">
        <v>3655</v>
      </c>
      <c r="M49" s="415" t="s">
        <v>3744</v>
      </c>
      <c r="N49" s="415" t="s">
        <v>3824</v>
      </c>
      <c r="O49" s="415"/>
      <c r="P49" s="415" t="s">
        <v>3894</v>
      </c>
      <c r="Q49" s="415"/>
      <c r="R49" s="415" t="s">
        <v>3947</v>
      </c>
      <c r="S49" s="415"/>
      <c r="T49" s="415"/>
      <c r="U49" s="415"/>
      <c r="V49" s="415" t="s">
        <v>4067</v>
      </c>
      <c r="W49" s="415" t="s">
        <v>4117</v>
      </c>
      <c r="X49" s="415"/>
      <c r="Y49" s="415"/>
      <c r="Z49" s="415"/>
      <c r="AA49" s="415"/>
    </row>
    <row r="50" spans="2:27">
      <c r="B50" s="415"/>
      <c r="C50" s="415"/>
      <c r="D50" s="415"/>
      <c r="E50" s="415"/>
      <c r="F50" s="415"/>
      <c r="G50" s="415"/>
      <c r="H50" s="415" t="s">
        <v>3481</v>
      </c>
      <c r="I50" s="415"/>
      <c r="J50" s="415"/>
      <c r="K50" s="415"/>
      <c r="L50" s="415" t="s">
        <v>3656</v>
      </c>
      <c r="M50" s="415" t="s">
        <v>3745</v>
      </c>
      <c r="N50" s="415" t="s">
        <v>3825</v>
      </c>
      <c r="O50" s="415"/>
      <c r="P50" s="415" t="s">
        <v>3895</v>
      </c>
      <c r="Q50" s="415"/>
      <c r="R50" s="415" t="s">
        <v>3948</v>
      </c>
      <c r="S50" s="415"/>
      <c r="T50" s="415"/>
      <c r="U50" s="415"/>
      <c r="V50" s="415" t="s">
        <v>4068</v>
      </c>
      <c r="W50" s="415" t="s">
        <v>4118</v>
      </c>
      <c r="X50" s="415"/>
      <c r="Y50" s="415"/>
      <c r="Z50" s="415"/>
      <c r="AA50" s="415"/>
    </row>
    <row r="51" spans="2:27">
      <c r="B51" s="415"/>
      <c r="C51" s="415"/>
      <c r="D51" s="415"/>
      <c r="E51" s="415"/>
      <c r="F51" s="415"/>
      <c r="G51" s="415"/>
      <c r="H51" s="415" t="s">
        <v>3482</v>
      </c>
      <c r="I51" s="415"/>
      <c r="J51" s="415"/>
      <c r="K51" s="415"/>
      <c r="L51" s="415" t="s">
        <v>3657</v>
      </c>
      <c r="M51" s="415" t="s">
        <v>3746</v>
      </c>
      <c r="N51" s="415" t="s">
        <v>3826</v>
      </c>
      <c r="O51" s="415"/>
      <c r="P51" s="415" t="s">
        <v>3896</v>
      </c>
      <c r="Q51" s="415"/>
      <c r="R51" s="415" t="s">
        <v>3949</v>
      </c>
      <c r="S51" s="415"/>
      <c r="T51" s="415"/>
      <c r="U51" s="415"/>
      <c r="V51" s="415" t="s">
        <v>4069</v>
      </c>
      <c r="W51" s="415" t="s">
        <v>4119</v>
      </c>
      <c r="X51" s="415"/>
      <c r="Y51" s="415"/>
      <c r="Z51" s="415"/>
      <c r="AA51" s="415"/>
    </row>
    <row r="52" spans="2:27">
      <c r="B52" s="415"/>
      <c r="C52" s="415"/>
      <c r="D52" s="415"/>
      <c r="E52" s="415"/>
      <c r="F52" s="415"/>
      <c r="G52" s="415"/>
      <c r="H52" s="415" t="s">
        <v>3483</v>
      </c>
      <c r="I52" s="415"/>
      <c r="J52" s="415"/>
      <c r="K52" s="415"/>
      <c r="L52" s="415" t="s">
        <v>3658</v>
      </c>
      <c r="M52" s="415" t="s">
        <v>3747</v>
      </c>
      <c r="N52" s="415"/>
      <c r="O52" s="415"/>
      <c r="P52" s="415" t="s">
        <v>3897</v>
      </c>
      <c r="Q52" s="415"/>
      <c r="R52" s="415" t="s">
        <v>3950</v>
      </c>
      <c r="S52" s="415"/>
      <c r="T52" s="415"/>
      <c r="U52" s="415"/>
      <c r="V52" s="415" t="s">
        <v>4070</v>
      </c>
      <c r="W52" s="415" t="s">
        <v>4120</v>
      </c>
      <c r="X52" s="415"/>
      <c r="Y52" s="415"/>
      <c r="Z52" s="415"/>
      <c r="AA52" s="415"/>
    </row>
    <row r="53" spans="2:27">
      <c r="B53" s="415"/>
      <c r="C53" s="415"/>
      <c r="D53" s="415"/>
      <c r="E53" s="415"/>
      <c r="F53" s="415"/>
      <c r="G53" s="415"/>
      <c r="H53" s="415" t="s">
        <v>3484</v>
      </c>
      <c r="I53" s="415"/>
      <c r="J53" s="415"/>
      <c r="K53" s="415"/>
      <c r="L53" s="415" t="s">
        <v>3659</v>
      </c>
      <c r="M53" s="415" t="s">
        <v>3748</v>
      </c>
      <c r="N53" s="415"/>
      <c r="O53" s="415"/>
      <c r="P53" s="415" t="s">
        <v>3898</v>
      </c>
      <c r="Q53" s="415"/>
      <c r="R53" s="415" t="s">
        <v>3951</v>
      </c>
      <c r="S53" s="415"/>
      <c r="T53" s="415"/>
      <c r="U53" s="415"/>
      <c r="V53" s="415" t="s">
        <v>4071</v>
      </c>
      <c r="W53" s="415" t="s">
        <v>4121</v>
      </c>
      <c r="X53" s="415"/>
      <c r="Y53" s="415"/>
      <c r="Z53" s="415"/>
      <c r="AA53" s="415"/>
    </row>
    <row r="54" spans="2:27">
      <c r="B54" s="415"/>
      <c r="C54" s="415"/>
      <c r="D54" s="415"/>
      <c r="E54" s="415"/>
      <c r="F54" s="415"/>
      <c r="G54" s="415"/>
      <c r="H54" s="415" t="s">
        <v>3485</v>
      </c>
      <c r="I54" s="415"/>
      <c r="J54" s="415"/>
      <c r="K54" s="415"/>
      <c r="L54" s="415" t="s">
        <v>3660</v>
      </c>
      <c r="M54" s="415" t="s">
        <v>3749</v>
      </c>
      <c r="N54" s="415"/>
      <c r="O54" s="415"/>
      <c r="P54" s="415"/>
      <c r="Q54" s="415"/>
      <c r="R54" s="415" t="s">
        <v>3952</v>
      </c>
      <c r="S54" s="415"/>
      <c r="T54" s="415"/>
      <c r="U54" s="415"/>
      <c r="V54" s="415" t="s">
        <v>4072</v>
      </c>
      <c r="W54" s="415" t="s">
        <v>4122</v>
      </c>
      <c r="X54" s="415"/>
      <c r="Y54" s="415"/>
      <c r="Z54" s="415"/>
      <c r="AA54" s="415"/>
    </row>
    <row r="55" spans="2:27">
      <c r="B55" s="415"/>
      <c r="C55" s="415"/>
      <c r="D55" s="415"/>
      <c r="E55" s="415"/>
      <c r="F55" s="415"/>
      <c r="G55" s="415"/>
      <c r="H55" s="415" t="s">
        <v>3486</v>
      </c>
      <c r="I55" s="415"/>
      <c r="J55" s="415"/>
      <c r="K55" s="415"/>
      <c r="L55" s="415" t="s">
        <v>3661</v>
      </c>
      <c r="M55" s="415" t="s">
        <v>3750</v>
      </c>
      <c r="N55" s="415"/>
      <c r="O55" s="415"/>
      <c r="P55" s="415"/>
      <c r="Q55" s="415"/>
      <c r="R55" s="415" t="s">
        <v>3953</v>
      </c>
      <c r="S55" s="415"/>
      <c r="T55" s="415"/>
      <c r="U55" s="415"/>
      <c r="V55" s="415" t="s">
        <v>4073</v>
      </c>
      <c r="W55" s="415" t="s">
        <v>4123</v>
      </c>
      <c r="X55" s="415"/>
      <c r="Y55" s="415"/>
      <c r="Z55" s="415"/>
      <c r="AA55" s="415"/>
    </row>
    <row r="56" spans="2:27">
      <c r="B56" s="415"/>
      <c r="C56" s="415"/>
      <c r="D56" s="415"/>
      <c r="E56" s="415"/>
      <c r="F56" s="415"/>
      <c r="G56" s="415"/>
      <c r="H56" s="415" t="s">
        <v>3487</v>
      </c>
      <c r="I56" s="415"/>
      <c r="J56" s="415"/>
      <c r="K56" s="415"/>
      <c r="L56" s="415" t="s">
        <v>3662</v>
      </c>
      <c r="M56" s="415" t="s">
        <v>3751</v>
      </c>
      <c r="N56" s="415"/>
      <c r="O56" s="415"/>
      <c r="P56" s="415"/>
      <c r="Q56" s="415"/>
      <c r="R56" s="415" t="s">
        <v>3954</v>
      </c>
      <c r="S56" s="415"/>
      <c r="T56" s="415"/>
      <c r="U56" s="415"/>
      <c r="V56" s="415" t="s">
        <v>4074</v>
      </c>
      <c r="W56" s="415" t="s">
        <v>4124</v>
      </c>
      <c r="X56" s="415"/>
      <c r="Y56" s="415"/>
      <c r="Z56" s="415"/>
      <c r="AA56" s="415"/>
    </row>
    <row r="57" spans="2:27">
      <c r="B57" s="415"/>
      <c r="C57" s="415"/>
      <c r="D57" s="415"/>
      <c r="E57" s="415"/>
      <c r="F57" s="415"/>
      <c r="G57" s="415"/>
      <c r="H57" s="415" t="s">
        <v>3488</v>
      </c>
      <c r="I57" s="415"/>
      <c r="J57" s="415"/>
      <c r="K57" s="415"/>
      <c r="L57" s="415" t="s">
        <v>3663</v>
      </c>
      <c r="M57" s="415" t="s">
        <v>3752</v>
      </c>
      <c r="N57" s="415"/>
      <c r="O57" s="415"/>
      <c r="P57" s="415"/>
      <c r="Q57" s="415"/>
      <c r="R57" s="415" t="s">
        <v>3955</v>
      </c>
      <c r="S57" s="415"/>
      <c r="T57" s="415"/>
      <c r="U57" s="415"/>
      <c r="V57" s="415" t="s">
        <v>4075</v>
      </c>
      <c r="W57" s="415" t="s">
        <v>4125</v>
      </c>
      <c r="X57" s="415"/>
      <c r="Y57" s="415"/>
      <c r="Z57" s="415"/>
      <c r="AA57" s="415"/>
    </row>
    <row r="58" spans="2:27">
      <c r="B58" s="415"/>
      <c r="C58" s="415"/>
      <c r="D58" s="415"/>
      <c r="E58" s="415"/>
      <c r="F58" s="415"/>
      <c r="G58" s="415"/>
      <c r="H58" s="415" t="s">
        <v>3489</v>
      </c>
      <c r="I58" s="415"/>
      <c r="J58" s="415"/>
      <c r="K58" s="415"/>
      <c r="L58" s="415" t="s">
        <v>3664</v>
      </c>
      <c r="M58" s="415" t="s">
        <v>3753</v>
      </c>
      <c r="N58" s="415"/>
      <c r="O58" s="415"/>
      <c r="P58" s="415"/>
      <c r="Q58" s="415"/>
      <c r="R58" s="415" t="s">
        <v>3956</v>
      </c>
      <c r="S58" s="415"/>
      <c r="T58" s="415"/>
      <c r="U58" s="415"/>
      <c r="V58" s="415" t="s">
        <v>4076</v>
      </c>
      <c r="W58" s="415" t="s">
        <v>4126</v>
      </c>
      <c r="X58" s="415"/>
      <c r="Y58" s="415"/>
      <c r="Z58" s="415"/>
      <c r="AA58" s="415"/>
    </row>
    <row r="59" spans="2:27">
      <c r="B59" s="415"/>
      <c r="C59" s="415"/>
      <c r="D59" s="415"/>
      <c r="E59" s="415"/>
      <c r="F59" s="415"/>
      <c r="G59" s="415"/>
      <c r="H59" s="415" t="s">
        <v>3490</v>
      </c>
      <c r="I59" s="415"/>
      <c r="J59" s="415"/>
      <c r="K59" s="415"/>
      <c r="L59" s="415" t="s">
        <v>3665</v>
      </c>
      <c r="M59" s="415" t="s">
        <v>3754</v>
      </c>
      <c r="N59" s="415"/>
      <c r="O59" s="415"/>
      <c r="P59" s="415"/>
      <c r="Q59" s="415"/>
      <c r="R59" s="415" t="s">
        <v>3957</v>
      </c>
      <c r="S59" s="415"/>
      <c r="T59" s="415"/>
      <c r="U59" s="415"/>
      <c r="V59" s="415"/>
      <c r="W59" s="415" t="s">
        <v>4127</v>
      </c>
      <c r="X59" s="415"/>
      <c r="Y59" s="415"/>
      <c r="Z59" s="415"/>
      <c r="AA59" s="415"/>
    </row>
    <row r="60" spans="2:27">
      <c r="B60" s="415"/>
      <c r="C60" s="415"/>
      <c r="D60" s="415"/>
      <c r="E60" s="415"/>
      <c r="F60" s="415"/>
      <c r="G60" s="415"/>
      <c r="H60" s="415" t="s">
        <v>3491</v>
      </c>
      <c r="I60" s="415"/>
      <c r="J60" s="415"/>
      <c r="K60" s="415"/>
      <c r="L60" s="415" t="s">
        <v>3666</v>
      </c>
      <c r="M60" s="415" t="s">
        <v>3755</v>
      </c>
      <c r="N60" s="415"/>
      <c r="O60" s="415"/>
      <c r="P60" s="415"/>
      <c r="Q60" s="415"/>
      <c r="R60" s="415" t="s">
        <v>3958</v>
      </c>
      <c r="S60" s="415"/>
      <c r="T60" s="415"/>
      <c r="U60" s="415"/>
      <c r="V60" s="415"/>
      <c r="W60" s="415" t="s">
        <v>4128</v>
      </c>
      <c r="X60" s="415"/>
      <c r="Y60" s="415"/>
      <c r="Z60" s="415"/>
      <c r="AA60" s="415"/>
    </row>
    <row r="61" spans="2:27">
      <c r="B61" s="415"/>
      <c r="C61" s="415"/>
      <c r="D61" s="415"/>
      <c r="E61" s="415"/>
      <c r="F61" s="415"/>
      <c r="G61" s="415"/>
      <c r="H61" s="415" t="s">
        <v>3492</v>
      </c>
      <c r="I61" s="415"/>
      <c r="J61" s="415"/>
      <c r="K61" s="415"/>
      <c r="L61" s="415" t="s">
        <v>3667</v>
      </c>
      <c r="M61" s="415" t="s">
        <v>3756</v>
      </c>
      <c r="N61" s="415"/>
      <c r="O61" s="415"/>
      <c r="P61" s="415"/>
      <c r="Q61" s="415"/>
      <c r="R61" s="415" t="s">
        <v>3959</v>
      </c>
      <c r="S61" s="415"/>
      <c r="T61" s="415"/>
      <c r="U61" s="415"/>
      <c r="V61" s="415"/>
      <c r="W61" s="415" t="s">
        <v>4129</v>
      </c>
      <c r="X61" s="415"/>
      <c r="Y61" s="415"/>
      <c r="Z61" s="415"/>
      <c r="AA61" s="415"/>
    </row>
    <row r="62" spans="2:27">
      <c r="B62" s="415"/>
      <c r="C62" s="415"/>
      <c r="D62" s="415"/>
      <c r="E62" s="415"/>
      <c r="F62" s="415"/>
      <c r="G62" s="415"/>
      <c r="H62" s="415" t="s">
        <v>3493</v>
      </c>
      <c r="I62" s="415"/>
      <c r="J62" s="415"/>
      <c r="K62" s="415"/>
      <c r="L62" s="415" t="s">
        <v>3668</v>
      </c>
      <c r="M62" s="415" t="s">
        <v>3757</v>
      </c>
      <c r="N62" s="415"/>
      <c r="O62" s="415"/>
      <c r="P62" s="415"/>
      <c r="Q62" s="415"/>
      <c r="R62" s="415" t="s">
        <v>3960</v>
      </c>
      <c r="S62" s="415"/>
      <c r="T62" s="415"/>
      <c r="U62" s="415"/>
      <c r="V62" s="415"/>
      <c r="W62" s="415" t="s">
        <v>4130</v>
      </c>
      <c r="X62" s="415"/>
      <c r="Y62" s="415"/>
      <c r="Z62" s="415"/>
      <c r="AA62" s="415"/>
    </row>
    <row r="63" spans="2:27">
      <c r="B63" s="415"/>
      <c r="C63" s="415"/>
      <c r="D63" s="415"/>
      <c r="E63" s="415"/>
      <c r="F63" s="415"/>
      <c r="G63" s="415"/>
      <c r="H63" s="415" t="s">
        <v>3494</v>
      </c>
      <c r="I63" s="415"/>
      <c r="J63" s="415"/>
      <c r="K63" s="415"/>
      <c r="L63" s="415" t="s">
        <v>3669</v>
      </c>
      <c r="M63" s="415" t="s">
        <v>3758</v>
      </c>
      <c r="N63" s="415"/>
      <c r="O63" s="415"/>
      <c r="P63" s="415"/>
      <c r="Q63" s="415"/>
      <c r="R63" s="415" t="s">
        <v>3961</v>
      </c>
      <c r="S63" s="415"/>
      <c r="T63" s="415"/>
      <c r="U63" s="415"/>
      <c r="V63" s="415"/>
      <c r="W63" s="415" t="s">
        <v>4131</v>
      </c>
      <c r="X63" s="415"/>
      <c r="Y63" s="415"/>
      <c r="Z63" s="415"/>
      <c r="AA63" s="415"/>
    </row>
    <row r="64" spans="2:27">
      <c r="B64" s="415"/>
      <c r="C64" s="415"/>
      <c r="D64" s="415"/>
      <c r="E64" s="415"/>
      <c r="F64" s="415"/>
      <c r="G64" s="415"/>
      <c r="H64" s="415" t="s">
        <v>3495</v>
      </c>
      <c r="I64" s="415"/>
      <c r="J64" s="415"/>
      <c r="K64" s="415"/>
      <c r="L64" s="415" t="s">
        <v>3670</v>
      </c>
      <c r="M64" s="415" t="s">
        <v>3759</v>
      </c>
      <c r="N64" s="415"/>
      <c r="O64" s="415"/>
      <c r="P64" s="415"/>
      <c r="Q64" s="415"/>
      <c r="R64" s="415" t="s">
        <v>3962</v>
      </c>
      <c r="S64" s="415"/>
      <c r="T64" s="415"/>
      <c r="U64" s="415"/>
      <c r="V64" s="415"/>
      <c r="W64" s="415" t="s">
        <v>4132</v>
      </c>
      <c r="X64" s="415"/>
      <c r="Y64" s="415"/>
      <c r="Z64" s="415"/>
      <c r="AA64" s="415"/>
    </row>
    <row r="65" spans="2:27">
      <c r="B65" s="415"/>
      <c r="C65" s="415"/>
      <c r="D65" s="415"/>
      <c r="E65" s="415"/>
      <c r="F65" s="415"/>
      <c r="G65" s="415"/>
      <c r="H65" s="415" t="s">
        <v>3496</v>
      </c>
      <c r="I65" s="415"/>
      <c r="J65" s="415"/>
      <c r="K65" s="415"/>
      <c r="L65" s="415" t="s">
        <v>3671</v>
      </c>
      <c r="M65" s="415" t="s">
        <v>3760</v>
      </c>
      <c r="N65" s="415"/>
      <c r="O65" s="415"/>
      <c r="P65" s="415"/>
      <c r="Q65" s="415"/>
      <c r="R65" s="415" t="s">
        <v>3963</v>
      </c>
      <c r="S65" s="415"/>
      <c r="T65" s="415"/>
      <c r="U65" s="415"/>
      <c r="V65" s="415"/>
      <c r="W65" s="415" t="s">
        <v>4133</v>
      </c>
      <c r="X65" s="415"/>
      <c r="Y65" s="415"/>
      <c r="Z65" s="415"/>
      <c r="AA65" s="415"/>
    </row>
    <row r="66" spans="2:27">
      <c r="B66" s="415"/>
      <c r="C66" s="415"/>
      <c r="D66" s="415"/>
      <c r="E66" s="415"/>
      <c r="F66" s="415"/>
      <c r="G66" s="415"/>
      <c r="H66" s="415" t="s">
        <v>3497</v>
      </c>
      <c r="I66" s="415"/>
      <c r="J66" s="415"/>
      <c r="K66" s="415"/>
      <c r="L66" s="415" t="s">
        <v>3672</v>
      </c>
      <c r="M66" s="415" t="s">
        <v>3761</v>
      </c>
      <c r="N66" s="415"/>
      <c r="O66" s="415"/>
      <c r="P66" s="415"/>
      <c r="Q66" s="415"/>
      <c r="R66" s="415" t="s">
        <v>3964</v>
      </c>
      <c r="S66" s="415"/>
      <c r="T66" s="415"/>
      <c r="U66" s="415"/>
      <c r="V66" s="415"/>
      <c r="W66" s="415" t="s">
        <v>4134</v>
      </c>
      <c r="X66" s="415"/>
      <c r="Y66" s="415"/>
      <c r="Z66" s="415"/>
      <c r="AA66" s="415"/>
    </row>
    <row r="67" spans="2:27">
      <c r="B67" s="415"/>
      <c r="C67" s="415"/>
      <c r="D67" s="415"/>
      <c r="E67" s="415"/>
      <c r="F67" s="415"/>
      <c r="G67" s="415"/>
      <c r="H67" s="415" t="s">
        <v>3498</v>
      </c>
      <c r="I67" s="415"/>
      <c r="J67" s="415"/>
      <c r="K67" s="415"/>
      <c r="L67" s="415" t="s">
        <v>3673</v>
      </c>
      <c r="M67" s="415" t="s">
        <v>3762</v>
      </c>
      <c r="N67" s="415"/>
      <c r="O67" s="415"/>
      <c r="P67" s="415"/>
      <c r="Q67" s="415"/>
      <c r="R67" s="415" t="s">
        <v>3965</v>
      </c>
      <c r="S67" s="415"/>
      <c r="T67" s="415"/>
      <c r="U67" s="415"/>
      <c r="V67" s="415"/>
      <c r="W67" s="415" t="s">
        <v>4135</v>
      </c>
      <c r="X67" s="415"/>
      <c r="Y67" s="415"/>
      <c r="Z67" s="415"/>
      <c r="AA67" s="415"/>
    </row>
    <row r="68" spans="2:27">
      <c r="B68" s="415"/>
      <c r="C68" s="415"/>
      <c r="D68" s="415"/>
      <c r="E68" s="415"/>
      <c r="F68" s="415"/>
      <c r="G68" s="415"/>
      <c r="H68" s="415" t="s">
        <v>3499</v>
      </c>
      <c r="I68" s="415"/>
      <c r="J68" s="415"/>
      <c r="K68" s="415"/>
      <c r="L68" s="415" t="s">
        <v>3674</v>
      </c>
      <c r="M68" s="415" t="s">
        <v>3763</v>
      </c>
      <c r="N68" s="415"/>
      <c r="O68" s="415"/>
      <c r="P68" s="415"/>
      <c r="Q68" s="415"/>
      <c r="R68" s="415" t="s">
        <v>3966</v>
      </c>
      <c r="S68" s="415"/>
      <c r="T68" s="415"/>
      <c r="U68" s="415"/>
      <c r="V68" s="415"/>
      <c r="W68" s="415" t="s">
        <v>4136</v>
      </c>
      <c r="X68" s="415"/>
      <c r="Y68" s="415"/>
      <c r="Z68" s="415"/>
      <c r="AA68" s="415"/>
    </row>
    <row r="69" spans="2:27">
      <c r="B69" s="415"/>
      <c r="C69" s="415"/>
      <c r="D69" s="415"/>
      <c r="E69" s="415"/>
      <c r="F69" s="415"/>
      <c r="G69" s="415"/>
      <c r="H69" s="415" t="s">
        <v>3500</v>
      </c>
      <c r="I69" s="415"/>
      <c r="J69" s="415"/>
      <c r="K69" s="415"/>
      <c r="L69" s="415" t="s">
        <v>3675</v>
      </c>
      <c r="M69" s="415" t="s">
        <v>3764</v>
      </c>
      <c r="N69" s="415"/>
      <c r="O69" s="415"/>
      <c r="P69" s="415"/>
      <c r="Q69" s="415"/>
      <c r="R69" s="415" t="s">
        <v>3967</v>
      </c>
      <c r="S69" s="415"/>
      <c r="T69" s="415"/>
      <c r="U69" s="415"/>
      <c r="V69" s="415"/>
      <c r="W69" s="415" t="s">
        <v>4137</v>
      </c>
      <c r="X69" s="415"/>
      <c r="Y69" s="415"/>
      <c r="Z69" s="415"/>
      <c r="AA69" s="415"/>
    </row>
    <row r="70" spans="2:27">
      <c r="B70" s="415"/>
      <c r="C70" s="415"/>
      <c r="D70" s="415"/>
      <c r="E70" s="415"/>
      <c r="F70" s="415"/>
      <c r="G70" s="415"/>
      <c r="H70" s="415" t="s">
        <v>3501</v>
      </c>
      <c r="I70" s="415"/>
      <c r="J70" s="415"/>
      <c r="K70" s="415"/>
      <c r="L70" s="415" t="s">
        <v>3676</v>
      </c>
      <c r="M70" s="415" t="s">
        <v>3765</v>
      </c>
      <c r="N70" s="415"/>
      <c r="O70" s="415"/>
      <c r="P70" s="415"/>
      <c r="Q70" s="415"/>
      <c r="R70" s="415" t="s">
        <v>3968</v>
      </c>
      <c r="S70" s="415"/>
      <c r="T70" s="415"/>
      <c r="U70" s="415"/>
      <c r="V70" s="415"/>
      <c r="W70" s="415" t="s">
        <v>4138</v>
      </c>
      <c r="X70" s="415"/>
      <c r="Y70" s="415"/>
      <c r="Z70" s="415"/>
      <c r="AA70" s="415"/>
    </row>
    <row r="71" spans="2:27">
      <c r="B71" s="415"/>
      <c r="C71" s="415"/>
      <c r="D71" s="415"/>
      <c r="E71" s="415"/>
      <c r="F71" s="415"/>
      <c r="G71" s="415"/>
      <c r="H71" s="415" t="s">
        <v>3502</v>
      </c>
      <c r="I71" s="415"/>
      <c r="J71" s="415"/>
      <c r="K71" s="415"/>
      <c r="L71" s="415" t="s">
        <v>3677</v>
      </c>
      <c r="M71" s="415" t="s">
        <v>3766</v>
      </c>
      <c r="N71" s="415"/>
      <c r="O71" s="415"/>
      <c r="P71" s="415"/>
      <c r="Q71" s="415"/>
      <c r="R71" s="415" t="s">
        <v>3969</v>
      </c>
      <c r="S71" s="415"/>
      <c r="T71" s="415"/>
      <c r="U71" s="415"/>
      <c r="V71" s="415"/>
      <c r="W71" s="415" t="s">
        <v>4139</v>
      </c>
      <c r="X71" s="415"/>
      <c r="Y71" s="415"/>
      <c r="Z71" s="415"/>
      <c r="AA71" s="415"/>
    </row>
    <row r="72" spans="2:27">
      <c r="B72" s="415"/>
      <c r="C72" s="415"/>
      <c r="D72" s="415"/>
      <c r="E72" s="415"/>
      <c r="F72" s="415"/>
      <c r="G72" s="415"/>
      <c r="H72" s="415" t="s">
        <v>3503</v>
      </c>
      <c r="I72" s="415"/>
      <c r="J72" s="415"/>
      <c r="K72" s="415"/>
      <c r="L72" s="415" t="s">
        <v>3678</v>
      </c>
      <c r="M72" s="415" t="s">
        <v>3767</v>
      </c>
      <c r="N72" s="415"/>
      <c r="O72" s="415"/>
      <c r="P72" s="415"/>
      <c r="Q72" s="415"/>
      <c r="R72" s="415" t="s">
        <v>3970</v>
      </c>
      <c r="S72" s="415"/>
      <c r="T72" s="415"/>
      <c r="U72" s="415"/>
      <c r="V72" s="415"/>
      <c r="W72" s="415"/>
      <c r="X72" s="415"/>
      <c r="Y72" s="415"/>
      <c r="Z72" s="415"/>
      <c r="AA72" s="415"/>
    </row>
    <row r="73" spans="2:27">
      <c r="B73" s="415"/>
      <c r="C73" s="415"/>
      <c r="D73" s="415"/>
      <c r="E73" s="415"/>
      <c r="F73" s="415"/>
      <c r="G73" s="415"/>
      <c r="H73" s="415" t="s">
        <v>3504</v>
      </c>
      <c r="I73" s="415"/>
      <c r="J73" s="415"/>
      <c r="K73" s="415"/>
      <c r="L73" s="415" t="s">
        <v>3679</v>
      </c>
      <c r="M73" s="415" t="s">
        <v>3768</v>
      </c>
      <c r="N73" s="415"/>
      <c r="O73" s="415"/>
      <c r="P73" s="415"/>
      <c r="Q73" s="415"/>
      <c r="R73" s="415" t="s">
        <v>3971</v>
      </c>
      <c r="S73" s="415"/>
      <c r="T73" s="415"/>
      <c r="U73" s="415"/>
      <c r="V73" s="415"/>
      <c r="W73" s="415"/>
      <c r="X73" s="415"/>
      <c r="Y73" s="415"/>
      <c r="Z73" s="415"/>
      <c r="AA73" s="415"/>
    </row>
    <row r="74" spans="2:27">
      <c r="B74" s="415"/>
      <c r="C74" s="415"/>
      <c r="D74" s="415"/>
      <c r="E74" s="415"/>
      <c r="F74" s="415"/>
      <c r="G74" s="415"/>
      <c r="H74" s="415" t="s">
        <v>3505</v>
      </c>
      <c r="I74" s="415"/>
      <c r="J74" s="415"/>
      <c r="K74" s="415"/>
      <c r="L74" s="415" t="s">
        <v>3680</v>
      </c>
      <c r="M74" s="415" t="s">
        <v>3769</v>
      </c>
      <c r="N74" s="415"/>
      <c r="O74" s="415"/>
      <c r="P74" s="415"/>
      <c r="Q74" s="415"/>
      <c r="R74" s="415" t="s">
        <v>3972</v>
      </c>
      <c r="S74" s="415"/>
      <c r="T74" s="415"/>
      <c r="U74" s="415"/>
      <c r="V74" s="415"/>
      <c r="W74" s="415"/>
      <c r="X74" s="415"/>
      <c r="Y74" s="415"/>
      <c r="Z74" s="415"/>
      <c r="AA74" s="415"/>
    </row>
    <row r="75" spans="2:27">
      <c r="B75" s="415"/>
      <c r="C75" s="415"/>
      <c r="D75" s="415"/>
      <c r="E75" s="415"/>
      <c r="F75" s="415"/>
      <c r="G75" s="415"/>
      <c r="H75" s="415" t="s">
        <v>3506</v>
      </c>
      <c r="I75" s="415"/>
      <c r="J75" s="415"/>
      <c r="K75" s="415"/>
      <c r="L75" s="415" t="s">
        <v>3681</v>
      </c>
      <c r="M75" s="415" t="s">
        <v>3770</v>
      </c>
      <c r="N75" s="415"/>
      <c r="O75" s="415"/>
      <c r="P75" s="415"/>
      <c r="Q75" s="415"/>
      <c r="R75" s="415" t="s">
        <v>3973</v>
      </c>
      <c r="S75" s="415"/>
      <c r="T75" s="415"/>
      <c r="U75" s="415"/>
      <c r="V75" s="415"/>
      <c r="W75" s="415"/>
      <c r="X75" s="415"/>
      <c r="Y75" s="415"/>
      <c r="Z75" s="415"/>
      <c r="AA75" s="415"/>
    </row>
    <row r="76" spans="2:27">
      <c r="B76" s="415"/>
      <c r="C76" s="415"/>
      <c r="D76" s="415"/>
      <c r="E76" s="415"/>
      <c r="F76" s="415"/>
      <c r="G76" s="415"/>
      <c r="H76" s="415" t="s">
        <v>3507</v>
      </c>
      <c r="I76" s="415"/>
      <c r="J76" s="415"/>
      <c r="K76" s="415"/>
      <c r="L76" s="415" t="s">
        <v>3682</v>
      </c>
      <c r="M76" s="415" t="s">
        <v>3771</v>
      </c>
      <c r="N76" s="415"/>
      <c r="O76" s="415"/>
      <c r="P76" s="415"/>
      <c r="Q76" s="415"/>
      <c r="R76" s="415" t="s">
        <v>3974</v>
      </c>
      <c r="S76" s="415"/>
      <c r="T76" s="415"/>
      <c r="U76" s="415"/>
      <c r="V76" s="415"/>
      <c r="W76" s="415"/>
      <c r="X76" s="415"/>
      <c r="Y76" s="415"/>
      <c r="Z76" s="415"/>
      <c r="AA76" s="415"/>
    </row>
    <row r="77" spans="2:27">
      <c r="B77" s="415"/>
      <c r="C77" s="415"/>
      <c r="D77" s="415"/>
      <c r="E77" s="415"/>
      <c r="F77" s="415"/>
      <c r="G77" s="415"/>
      <c r="H77" s="415" t="s">
        <v>3508</v>
      </c>
      <c r="I77" s="415"/>
      <c r="J77" s="415"/>
      <c r="K77" s="415"/>
      <c r="L77" s="415" t="s">
        <v>3683</v>
      </c>
      <c r="M77" s="415" t="s">
        <v>3772</v>
      </c>
      <c r="N77" s="415"/>
      <c r="O77" s="415"/>
      <c r="P77" s="415"/>
      <c r="Q77" s="415"/>
      <c r="R77" s="415" t="s">
        <v>3975</v>
      </c>
      <c r="S77" s="415"/>
      <c r="T77" s="415"/>
      <c r="U77" s="415"/>
      <c r="V77" s="415"/>
      <c r="W77" s="415"/>
      <c r="X77" s="415"/>
      <c r="Y77" s="415"/>
      <c r="Z77" s="415"/>
      <c r="AA77" s="415"/>
    </row>
    <row r="78" spans="2:27">
      <c r="B78" s="415"/>
      <c r="C78" s="415"/>
      <c r="D78" s="415"/>
      <c r="E78" s="415"/>
      <c r="F78" s="415"/>
      <c r="G78" s="415"/>
      <c r="H78" s="415" t="s">
        <v>3509</v>
      </c>
      <c r="I78" s="415"/>
      <c r="J78" s="415"/>
      <c r="K78" s="415"/>
      <c r="L78" s="415" t="s">
        <v>3684</v>
      </c>
      <c r="M78" s="415" t="s">
        <v>3773</v>
      </c>
      <c r="N78" s="415"/>
      <c r="O78" s="415"/>
      <c r="P78" s="415"/>
      <c r="Q78" s="415"/>
      <c r="R78" s="415"/>
      <c r="S78" s="415"/>
      <c r="T78" s="415"/>
      <c r="U78" s="415"/>
      <c r="V78" s="415"/>
      <c r="W78" s="415"/>
      <c r="X78" s="415"/>
      <c r="Y78" s="415"/>
      <c r="Z78" s="415"/>
      <c r="AA78" s="415"/>
    </row>
    <row r="79" spans="2:27">
      <c r="B79" s="415"/>
      <c r="C79" s="415"/>
      <c r="D79" s="415"/>
      <c r="E79" s="415"/>
      <c r="F79" s="415"/>
      <c r="G79" s="415"/>
      <c r="H79" s="415" t="s">
        <v>3510</v>
      </c>
      <c r="I79" s="415"/>
      <c r="J79" s="415"/>
      <c r="K79" s="415"/>
      <c r="L79" s="415" t="s">
        <v>3685</v>
      </c>
      <c r="M79" s="415" t="s">
        <v>3774</v>
      </c>
      <c r="N79" s="415"/>
      <c r="O79" s="415"/>
      <c r="P79" s="415"/>
      <c r="Q79" s="415"/>
      <c r="R79" s="415"/>
      <c r="S79" s="415"/>
      <c r="T79" s="415"/>
      <c r="U79" s="415"/>
      <c r="V79" s="415"/>
      <c r="W79" s="415"/>
      <c r="X79" s="415"/>
      <c r="Y79" s="415"/>
      <c r="Z79" s="415"/>
      <c r="AA79" s="415"/>
    </row>
    <row r="80" spans="2:27">
      <c r="B80" s="415"/>
      <c r="C80" s="415"/>
      <c r="D80" s="415"/>
      <c r="E80" s="415"/>
      <c r="F80" s="415"/>
      <c r="G80" s="415"/>
      <c r="H80" s="415" t="s">
        <v>3511</v>
      </c>
      <c r="I80" s="415"/>
      <c r="J80" s="415"/>
      <c r="K80" s="415"/>
      <c r="L80" s="415" t="s">
        <v>3686</v>
      </c>
      <c r="M80" s="415" t="s">
        <v>3775</v>
      </c>
      <c r="N80" s="415"/>
      <c r="O80" s="415"/>
      <c r="P80" s="415"/>
      <c r="Q80" s="415"/>
      <c r="R80" s="415"/>
      <c r="S80" s="415"/>
      <c r="T80" s="415"/>
      <c r="U80" s="415"/>
      <c r="V80" s="415"/>
      <c r="W80" s="415"/>
      <c r="X80" s="415"/>
      <c r="Y80" s="415"/>
      <c r="Z80" s="415"/>
      <c r="AA80" s="415"/>
    </row>
    <row r="81" spans="2:27">
      <c r="B81" s="415"/>
      <c r="C81" s="415"/>
      <c r="D81" s="415"/>
      <c r="E81" s="415"/>
      <c r="F81" s="415"/>
      <c r="G81" s="415"/>
      <c r="H81" s="415" t="s">
        <v>3512</v>
      </c>
      <c r="I81" s="415"/>
      <c r="J81" s="415"/>
      <c r="K81" s="415"/>
      <c r="L81" s="415" t="s">
        <v>3687</v>
      </c>
      <c r="M81" s="415" t="s">
        <v>3776</v>
      </c>
      <c r="N81" s="415"/>
      <c r="O81" s="415"/>
      <c r="P81" s="415"/>
      <c r="Q81" s="415"/>
      <c r="R81" s="415"/>
      <c r="S81" s="415"/>
      <c r="T81" s="415"/>
      <c r="U81" s="415"/>
      <c r="V81" s="415"/>
      <c r="W81" s="415"/>
      <c r="X81" s="415"/>
      <c r="Y81" s="415"/>
      <c r="Z81" s="415"/>
      <c r="AA81" s="415"/>
    </row>
    <row r="82" spans="2:27">
      <c r="B82" s="415"/>
      <c r="C82" s="415"/>
      <c r="D82" s="415"/>
      <c r="E82" s="415"/>
      <c r="F82" s="415"/>
      <c r="G82" s="415"/>
      <c r="H82" s="415" t="s">
        <v>3513</v>
      </c>
      <c r="I82" s="415"/>
      <c r="J82" s="415"/>
      <c r="K82" s="415"/>
      <c r="L82" s="415" t="s">
        <v>3688</v>
      </c>
      <c r="M82" s="415" t="s">
        <v>3777</v>
      </c>
      <c r="N82" s="415"/>
      <c r="O82" s="415"/>
      <c r="P82" s="415"/>
      <c r="Q82" s="415"/>
      <c r="R82" s="415"/>
      <c r="S82" s="415"/>
      <c r="T82" s="415"/>
      <c r="U82" s="415"/>
      <c r="V82" s="415"/>
      <c r="W82" s="415"/>
      <c r="X82" s="415"/>
      <c r="Y82" s="415"/>
      <c r="Z82" s="415"/>
      <c r="AA82" s="415"/>
    </row>
    <row r="83" spans="2:27">
      <c r="B83" s="415"/>
      <c r="C83" s="415"/>
      <c r="D83" s="415"/>
      <c r="E83" s="415"/>
      <c r="F83" s="415"/>
      <c r="G83" s="415"/>
      <c r="H83" s="415" t="s">
        <v>3514</v>
      </c>
      <c r="I83" s="415"/>
      <c r="J83" s="415"/>
      <c r="K83" s="415"/>
      <c r="L83" s="415" t="s">
        <v>3689</v>
      </c>
      <c r="M83" s="415" t="s">
        <v>3778</v>
      </c>
      <c r="N83" s="415"/>
      <c r="O83" s="415"/>
      <c r="P83" s="415"/>
      <c r="Q83" s="415"/>
      <c r="R83" s="415"/>
      <c r="S83" s="415"/>
      <c r="T83" s="415"/>
      <c r="U83" s="415"/>
      <c r="V83" s="415"/>
      <c r="W83" s="415"/>
      <c r="X83" s="415"/>
      <c r="Y83" s="415"/>
      <c r="Z83" s="415"/>
      <c r="AA83" s="415"/>
    </row>
    <row r="84" spans="2:27">
      <c r="B84" s="415"/>
      <c r="C84" s="415"/>
      <c r="D84" s="415"/>
      <c r="E84" s="415"/>
      <c r="F84" s="415"/>
      <c r="G84" s="415"/>
      <c r="H84" s="415" t="s">
        <v>3515</v>
      </c>
      <c r="I84" s="415"/>
      <c r="J84" s="415"/>
      <c r="K84" s="415"/>
      <c r="L84" s="415" t="s">
        <v>3690</v>
      </c>
      <c r="M84" s="415" t="s">
        <v>3779</v>
      </c>
      <c r="N84" s="415"/>
      <c r="O84" s="415"/>
      <c r="P84" s="415"/>
      <c r="Q84" s="415"/>
      <c r="R84" s="415"/>
      <c r="S84" s="415"/>
      <c r="T84" s="415"/>
      <c r="U84" s="415"/>
      <c r="V84" s="415"/>
      <c r="W84" s="415"/>
      <c r="X84" s="415"/>
      <c r="Y84" s="415"/>
      <c r="Z84" s="415"/>
      <c r="AA84" s="415"/>
    </row>
    <row r="85" spans="2:27">
      <c r="B85" s="415"/>
      <c r="C85" s="415"/>
      <c r="D85" s="415"/>
      <c r="E85" s="415"/>
      <c r="F85" s="415"/>
      <c r="G85" s="415"/>
      <c r="H85" s="415" t="s">
        <v>3516</v>
      </c>
      <c r="I85" s="415"/>
      <c r="J85" s="415"/>
      <c r="K85" s="415"/>
      <c r="L85" s="415" t="s">
        <v>3691</v>
      </c>
      <c r="M85" s="415" t="s">
        <v>3780</v>
      </c>
      <c r="N85" s="415"/>
      <c r="O85" s="415"/>
      <c r="P85" s="415"/>
      <c r="Q85" s="415"/>
      <c r="R85" s="415"/>
      <c r="S85" s="415"/>
      <c r="T85" s="415"/>
      <c r="U85" s="415"/>
      <c r="V85" s="415"/>
      <c r="W85" s="415"/>
      <c r="X85" s="415"/>
      <c r="Y85" s="415"/>
      <c r="Z85" s="415"/>
      <c r="AA85" s="415"/>
    </row>
    <row r="86" spans="2:27">
      <c r="B86" s="415"/>
      <c r="C86" s="415"/>
      <c r="D86" s="415"/>
      <c r="E86" s="415"/>
      <c r="F86" s="415"/>
      <c r="G86" s="415"/>
      <c r="H86" s="415" t="s">
        <v>3517</v>
      </c>
      <c r="I86" s="415"/>
      <c r="J86" s="415"/>
      <c r="K86" s="415"/>
      <c r="L86" s="415" t="s">
        <v>3692</v>
      </c>
      <c r="M86" s="415" t="s">
        <v>3781</v>
      </c>
      <c r="N86" s="415"/>
      <c r="O86" s="415"/>
      <c r="P86" s="415"/>
      <c r="Q86" s="415"/>
      <c r="R86" s="415"/>
      <c r="S86" s="415"/>
      <c r="T86" s="415"/>
      <c r="U86" s="415"/>
      <c r="V86" s="415"/>
      <c r="W86" s="415"/>
      <c r="X86" s="415"/>
      <c r="Y86" s="415"/>
      <c r="Z86" s="415"/>
      <c r="AA86" s="415"/>
    </row>
    <row r="87" spans="2:27">
      <c r="B87" s="415"/>
      <c r="C87" s="415"/>
      <c r="D87" s="415"/>
      <c r="E87" s="415"/>
      <c r="F87" s="415"/>
      <c r="G87" s="415"/>
      <c r="H87" s="415" t="s">
        <v>3518</v>
      </c>
      <c r="I87" s="415"/>
      <c r="J87" s="415"/>
      <c r="K87" s="415"/>
      <c r="L87" s="415" t="s">
        <v>3693</v>
      </c>
      <c r="M87" s="415" t="s">
        <v>3782</v>
      </c>
      <c r="N87" s="415"/>
      <c r="O87" s="415"/>
      <c r="P87" s="415"/>
      <c r="Q87" s="415"/>
      <c r="R87" s="415"/>
      <c r="S87" s="415"/>
      <c r="T87" s="415"/>
      <c r="U87" s="415"/>
      <c r="V87" s="415"/>
      <c r="W87" s="415"/>
      <c r="X87" s="415"/>
      <c r="Y87" s="415"/>
      <c r="Z87" s="415"/>
      <c r="AA87" s="415"/>
    </row>
    <row r="88" spans="2:27">
      <c r="B88" s="415"/>
      <c r="C88" s="415"/>
      <c r="D88" s="415"/>
      <c r="E88" s="415"/>
      <c r="F88" s="415"/>
      <c r="G88" s="415"/>
      <c r="H88" s="415" t="s">
        <v>3519</v>
      </c>
      <c r="I88" s="415"/>
      <c r="J88" s="415"/>
      <c r="K88" s="415"/>
      <c r="L88" s="415" t="s">
        <v>3694</v>
      </c>
      <c r="M88" s="415" t="s">
        <v>3783</v>
      </c>
      <c r="N88" s="415"/>
      <c r="O88" s="415"/>
      <c r="P88" s="415"/>
      <c r="Q88" s="415"/>
      <c r="R88" s="415"/>
      <c r="S88" s="415"/>
      <c r="T88" s="415"/>
      <c r="U88" s="415"/>
      <c r="V88" s="415"/>
      <c r="W88" s="415"/>
      <c r="X88" s="415"/>
      <c r="Y88" s="415"/>
      <c r="Z88" s="415"/>
      <c r="AA88" s="415"/>
    </row>
    <row r="89" spans="2:27">
      <c r="B89" s="415"/>
      <c r="C89" s="415"/>
      <c r="D89" s="415"/>
      <c r="E89" s="415"/>
      <c r="F89" s="415"/>
      <c r="G89" s="415"/>
      <c r="H89" s="415" t="s">
        <v>3520</v>
      </c>
      <c r="I89" s="415"/>
      <c r="J89" s="415"/>
      <c r="K89" s="415"/>
      <c r="L89" s="415" t="s">
        <v>3695</v>
      </c>
      <c r="M89" s="415"/>
      <c r="N89" s="415"/>
      <c r="O89" s="415"/>
      <c r="P89" s="415"/>
      <c r="Q89" s="415"/>
      <c r="R89" s="415"/>
      <c r="S89" s="415"/>
      <c r="T89" s="415"/>
      <c r="U89" s="415"/>
      <c r="V89" s="415"/>
      <c r="W89" s="415"/>
      <c r="X89" s="415"/>
      <c r="Y89" s="415"/>
      <c r="Z89" s="415"/>
      <c r="AA89" s="415"/>
    </row>
    <row r="90" spans="2:27">
      <c r="B90" s="415"/>
      <c r="C90" s="415"/>
      <c r="D90" s="415"/>
      <c r="E90" s="415"/>
      <c r="F90" s="415"/>
      <c r="G90" s="415"/>
      <c r="H90" s="415" t="s">
        <v>3521</v>
      </c>
      <c r="I90" s="415"/>
      <c r="J90" s="415"/>
      <c r="K90" s="415"/>
      <c r="L90" s="415" t="s">
        <v>3696</v>
      </c>
      <c r="M90" s="415"/>
      <c r="N90" s="415"/>
      <c r="O90" s="415"/>
      <c r="P90" s="415"/>
      <c r="Q90" s="415"/>
      <c r="R90" s="415"/>
      <c r="S90" s="415"/>
      <c r="T90" s="415"/>
      <c r="U90" s="415"/>
      <c r="V90" s="415"/>
      <c r="W90" s="415"/>
      <c r="X90" s="415"/>
      <c r="Y90" s="415"/>
      <c r="Z90" s="415"/>
      <c r="AA90" s="415"/>
    </row>
    <row r="91" spans="2:27">
      <c r="B91" s="415"/>
      <c r="C91" s="415"/>
      <c r="D91" s="415"/>
      <c r="E91" s="415"/>
      <c r="F91" s="415"/>
      <c r="G91" s="415"/>
      <c r="H91" s="415" t="s">
        <v>3522</v>
      </c>
      <c r="I91" s="415"/>
      <c r="J91" s="415"/>
      <c r="K91" s="415"/>
      <c r="L91" s="415" t="s">
        <v>3697</v>
      </c>
      <c r="M91" s="415"/>
      <c r="N91" s="415"/>
      <c r="O91" s="415"/>
      <c r="P91" s="415"/>
      <c r="Q91" s="415"/>
      <c r="R91" s="415"/>
      <c r="S91" s="415"/>
      <c r="T91" s="415"/>
      <c r="U91" s="415"/>
      <c r="V91" s="415"/>
      <c r="W91" s="415"/>
      <c r="X91" s="415"/>
      <c r="Y91" s="415"/>
      <c r="Z91" s="415"/>
      <c r="AA91" s="415"/>
    </row>
    <row r="92" spans="2:27">
      <c r="B92" s="415"/>
      <c r="C92" s="415"/>
      <c r="D92" s="415"/>
      <c r="E92" s="415"/>
      <c r="F92" s="415"/>
      <c r="G92" s="415"/>
      <c r="H92" s="415" t="s">
        <v>3523</v>
      </c>
      <c r="I92" s="415"/>
      <c r="J92" s="415"/>
      <c r="K92" s="415"/>
      <c r="L92" s="415" t="s">
        <v>3698</v>
      </c>
      <c r="M92" s="415"/>
      <c r="N92" s="415"/>
      <c r="O92" s="415"/>
      <c r="P92" s="415"/>
      <c r="Q92" s="415"/>
      <c r="R92" s="415"/>
      <c r="S92" s="415"/>
      <c r="T92" s="415"/>
      <c r="U92" s="415"/>
      <c r="V92" s="415"/>
      <c r="W92" s="415"/>
      <c r="X92" s="415"/>
      <c r="Y92" s="415"/>
      <c r="Z92" s="415"/>
      <c r="AA92" s="415"/>
    </row>
    <row r="93" spans="2:27">
      <c r="B93" s="415"/>
      <c r="C93" s="415"/>
      <c r="D93" s="415"/>
      <c r="E93" s="415"/>
      <c r="F93" s="415"/>
      <c r="G93" s="415"/>
      <c r="H93" s="415" t="s">
        <v>3524</v>
      </c>
      <c r="I93" s="415"/>
      <c r="J93" s="415"/>
      <c r="K93" s="415"/>
      <c r="L93" s="415" t="s">
        <v>3699</v>
      </c>
      <c r="M93" s="415"/>
      <c r="N93" s="415"/>
      <c r="O93" s="415"/>
      <c r="P93" s="415"/>
      <c r="Q93" s="415"/>
      <c r="R93" s="415"/>
      <c r="S93" s="415"/>
      <c r="T93" s="415"/>
      <c r="U93" s="415"/>
      <c r="V93" s="415"/>
      <c r="W93" s="415"/>
      <c r="X93" s="415"/>
      <c r="Y93" s="415"/>
      <c r="Z93" s="415"/>
      <c r="AA93" s="415"/>
    </row>
    <row r="94" spans="2:27">
      <c r="B94" s="415"/>
      <c r="C94" s="415"/>
      <c r="D94" s="415"/>
      <c r="E94" s="415"/>
      <c r="F94" s="415"/>
      <c r="G94" s="415"/>
      <c r="H94" s="415" t="s">
        <v>3525</v>
      </c>
      <c r="I94" s="415"/>
      <c r="J94" s="415"/>
      <c r="K94" s="415"/>
      <c r="L94" s="415" t="s">
        <v>3700</v>
      </c>
      <c r="M94" s="415"/>
      <c r="N94" s="415"/>
      <c r="O94" s="415"/>
      <c r="P94" s="415"/>
      <c r="Q94" s="415"/>
      <c r="R94" s="415"/>
      <c r="S94" s="415"/>
      <c r="T94" s="415"/>
      <c r="U94" s="415"/>
      <c r="V94" s="415"/>
      <c r="W94" s="415"/>
      <c r="X94" s="415"/>
      <c r="Y94" s="415"/>
      <c r="Z94" s="415"/>
      <c r="AA94" s="415"/>
    </row>
    <row r="95" spans="2:27">
      <c r="B95" s="415"/>
      <c r="C95" s="415"/>
      <c r="D95" s="415"/>
      <c r="E95" s="415"/>
      <c r="F95" s="415"/>
      <c r="G95" s="415"/>
      <c r="H95" s="415" t="s">
        <v>3526</v>
      </c>
      <c r="I95" s="415"/>
      <c r="J95" s="415"/>
      <c r="K95" s="415"/>
      <c r="L95" s="415" t="s">
        <v>3701</v>
      </c>
      <c r="M95" s="415"/>
      <c r="N95" s="415"/>
      <c r="O95" s="415"/>
      <c r="P95" s="415"/>
      <c r="Q95" s="415"/>
      <c r="R95" s="415"/>
      <c r="S95" s="415"/>
      <c r="T95" s="415"/>
      <c r="U95" s="415"/>
      <c r="V95" s="415"/>
      <c r="W95" s="415"/>
      <c r="X95" s="415"/>
      <c r="Y95" s="415"/>
      <c r="Z95" s="415"/>
      <c r="AA95" s="415"/>
    </row>
    <row r="96" spans="2:27">
      <c r="B96" s="415"/>
      <c r="C96" s="415"/>
      <c r="D96" s="415"/>
      <c r="E96" s="415"/>
      <c r="F96" s="415"/>
      <c r="G96" s="415"/>
      <c r="H96" s="415" t="s">
        <v>3527</v>
      </c>
      <c r="I96" s="415"/>
      <c r="J96" s="415"/>
      <c r="K96" s="415"/>
      <c r="L96" s="415" t="s">
        <v>3702</v>
      </c>
      <c r="M96" s="415"/>
      <c r="N96" s="415"/>
      <c r="O96" s="415"/>
      <c r="P96" s="415"/>
      <c r="Q96" s="415"/>
      <c r="R96" s="415"/>
      <c r="S96" s="415"/>
      <c r="T96" s="415"/>
      <c r="U96" s="415"/>
      <c r="V96" s="415"/>
      <c r="W96" s="415"/>
      <c r="X96" s="415"/>
      <c r="Y96" s="415"/>
      <c r="Z96" s="415"/>
      <c r="AA96" s="415"/>
    </row>
    <row r="97" spans="2:27">
      <c r="B97" s="415"/>
      <c r="C97" s="415"/>
      <c r="D97" s="415"/>
      <c r="E97" s="415"/>
      <c r="F97" s="415"/>
      <c r="G97" s="415"/>
      <c r="H97" s="415" t="s">
        <v>3528</v>
      </c>
      <c r="I97" s="415"/>
      <c r="J97" s="415"/>
      <c r="K97" s="415"/>
      <c r="L97" s="415" t="s">
        <v>3703</v>
      </c>
      <c r="M97" s="415"/>
      <c r="N97" s="415"/>
      <c r="O97" s="415"/>
      <c r="P97" s="415"/>
      <c r="Q97" s="415"/>
      <c r="R97" s="415"/>
      <c r="S97" s="415"/>
      <c r="T97" s="415"/>
      <c r="U97" s="415"/>
      <c r="V97" s="415"/>
      <c r="W97" s="415"/>
      <c r="X97" s="415"/>
      <c r="Y97" s="415"/>
      <c r="Z97" s="415"/>
      <c r="AA97" s="415"/>
    </row>
    <row r="98" spans="2:27">
      <c r="B98" s="415"/>
      <c r="C98" s="415"/>
      <c r="D98" s="415"/>
      <c r="E98" s="415"/>
      <c r="F98" s="415"/>
      <c r="G98" s="415"/>
      <c r="H98" s="415" t="s">
        <v>3529</v>
      </c>
      <c r="I98" s="415"/>
      <c r="J98" s="415"/>
      <c r="K98" s="415"/>
      <c r="L98" s="415"/>
      <c r="M98" s="415"/>
      <c r="N98" s="415"/>
      <c r="O98" s="415"/>
      <c r="P98" s="415"/>
      <c r="Q98" s="415"/>
      <c r="R98" s="415"/>
      <c r="S98" s="415"/>
      <c r="T98" s="415"/>
      <c r="U98" s="415"/>
      <c r="V98" s="415"/>
      <c r="W98" s="415"/>
      <c r="X98" s="415"/>
      <c r="Y98" s="415"/>
      <c r="Z98" s="415"/>
      <c r="AA98" s="415"/>
    </row>
    <row r="99" spans="2:27">
      <c r="B99" s="415"/>
      <c r="C99" s="415"/>
      <c r="D99" s="415"/>
      <c r="E99" s="415"/>
      <c r="F99" s="415"/>
      <c r="G99" s="415"/>
      <c r="H99" s="415" t="s">
        <v>3530</v>
      </c>
      <c r="I99" s="415"/>
      <c r="J99" s="415"/>
      <c r="K99" s="415"/>
      <c r="L99" s="415"/>
      <c r="M99" s="415"/>
      <c r="N99" s="415"/>
      <c r="O99" s="415"/>
      <c r="P99" s="415"/>
      <c r="Q99" s="415"/>
      <c r="R99" s="415"/>
      <c r="S99" s="415"/>
      <c r="T99" s="415"/>
      <c r="U99" s="415"/>
      <c r="V99" s="415"/>
      <c r="W99" s="415"/>
      <c r="X99" s="415"/>
      <c r="Y99" s="415"/>
      <c r="Z99" s="415"/>
      <c r="AA99" s="415"/>
    </row>
    <row r="100" spans="2:27">
      <c r="B100" s="415"/>
      <c r="C100" s="415"/>
      <c r="D100" s="415"/>
      <c r="E100" s="415"/>
      <c r="F100" s="415"/>
      <c r="G100" s="415"/>
      <c r="H100" s="415" t="s">
        <v>3531</v>
      </c>
      <c r="I100" s="415"/>
      <c r="J100" s="415"/>
      <c r="K100" s="415"/>
      <c r="L100" s="415"/>
      <c r="M100" s="415"/>
      <c r="N100" s="415"/>
      <c r="O100" s="415"/>
      <c r="P100" s="415"/>
      <c r="Q100" s="415"/>
      <c r="R100" s="415"/>
      <c r="S100" s="415"/>
      <c r="T100" s="415"/>
      <c r="U100" s="415"/>
      <c r="V100" s="415"/>
      <c r="W100" s="415"/>
      <c r="X100" s="415"/>
      <c r="Y100" s="415"/>
      <c r="Z100" s="415"/>
      <c r="AA100" s="415"/>
    </row>
    <row r="101" spans="2:27">
      <c r="B101" s="415"/>
      <c r="C101" s="415"/>
      <c r="D101" s="415"/>
      <c r="E101" s="415"/>
      <c r="F101" s="415"/>
      <c r="G101" s="415"/>
      <c r="H101" s="415" t="s">
        <v>3532</v>
      </c>
      <c r="I101" s="415"/>
      <c r="J101" s="415"/>
      <c r="K101" s="415"/>
      <c r="L101" s="415"/>
      <c r="M101" s="415"/>
      <c r="N101" s="415"/>
      <c r="O101" s="415"/>
      <c r="P101" s="415"/>
      <c r="Q101" s="415"/>
      <c r="R101" s="415"/>
      <c r="S101" s="415"/>
      <c r="T101" s="415"/>
      <c r="U101" s="415"/>
      <c r="V101" s="415"/>
      <c r="W101" s="415"/>
      <c r="X101" s="415"/>
      <c r="Y101" s="415"/>
      <c r="Z101" s="415"/>
      <c r="AA101" s="415"/>
    </row>
    <row r="102" spans="2:27">
      <c r="B102" s="415"/>
      <c r="C102" s="415"/>
      <c r="D102" s="415"/>
      <c r="E102" s="415"/>
      <c r="F102" s="415"/>
      <c r="G102" s="415"/>
      <c r="H102" s="415" t="s">
        <v>3533</v>
      </c>
      <c r="I102" s="415"/>
      <c r="J102" s="415"/>
      <c r="K102" s="415"/>
      <c r="L102" s="415"/>
      <c r="M102" s="415"/>
      <c r="N102" s="415"/>
      <c r="O102" s="415"/>
      <c r="P102" s="415"/>
      <c r="Q102" s="415"/>
      <c r="R102" s="415"/>
      <c r="S102" s="415"/>
      <c r="T102" s="415"/>
      <c r="U102" s="415"/>
      <c r="V102" s="415"/>
      <c r="W102" s="415"/>
      <c r="X102" s="415"/>
      <c r="Y102" s="415"/>
      <c r="Z102" s="415"/>
      <c r="AA102" s="415"/>
    </row>
    <row r="103" spans="2:27">
      <c r="B103" s="415"/>
      <c r="C103" s="415"/>
      <c r="D103" s="415"/>
      <c r="E103" s="415"/>
      <c r="F103" s="415"/>
      <c r="G103" s="415"/>
      <c r="H103" s="415" t="s">
        <v>3534</v>
      </c>
      <c r="I103" s="415"/>
      <c r="J103" s="415"/>
      <c r="K103" s="415"/>
      <c r="L103" s="415"/>
      <c r="M103" s="415"/>
      <c r="N103" s="415"/>
      <c r="O103" s="415"/>
      <c r="P103" s="415"/>
      <c r="Q103" s="415"/>
      <c r="R103" s="415"/>
      <c r="S103" s="415"/>
      <c r="T103" s="415"/>
      <c r="U103" s="415"/>
      <c r="V103" s="415"/>
      <c r="W103" s="415"/>
      <c r="X103" s="415"/>
      <c r="Y103" s="415"/>
      <c r="Z103" s="415"/>
      <c r="AA103" s="415"/>
    </row>
    <row r="104" spans="2:27">
      <c r="B104" s="415"/>
      <c r="C104" s="415"/>
      <c r="D104" s="415"/>
      <c r="E104" s="415"/>
      <c r="F104" s="415"/>
      <c r="G104" s="415"/>
      <c r="H104" s="415" t="s">
        <v>3535</v>
      </c>
      <c r="I104" s="415"/>
      <c r="J104" s="415"/>
      <c r="K104" s="415"/>
      <c r="L104" s="415"/>
      <c r="M104" s="415"/>
      <c r="N104" s="415"/>
      <c r="O104" s="415"/>
      <c r="P104" s="415"/>
      <c r="Q104" s="415"/>
      <c r="R104" s="415"/>
      <c r="S104" s="415"/>
      <c r="T104" s="415"/>
      <c r="U104" s="415"/>
      <c r="V104" s="415"/>
      <c r="W104" s="415"/>
      <c r="X104" s="415"/>
      <c r="Y104" s="415"/>
      <c r="Z104" s="415"/>
      <c r="AA104" s="415"/>
    </row>
    <row r="105" spans="2:27">
      <c r="B105" s="415"/>
      <c r="C105" s="415"/>
      <c r="D105" s="415"/>
      <c r="E105" s="415"/>
      <c r="F105" s="415"/>
      <c r="G105" s="415"/>
      <c r="H105" s="415" t="s">
        <v>3536</v>
      </c>
      <c r="I105" s="415"/>
      <c r="J105" s="415"/>
      <c r="K105" s="415"/>
      <c r="L105" s="415"/>
      <c r="M105" s="415"/>
      <c r="N105" s="415"/>
      <c r="O105" s="415"/>
      <c r="P105" s="415"/>
      <c r="Q105" s="415"/>
      <c r="R105" s="415"/>
      <c r="S105" s="415"/>
      <c r="T105" s="415"/>
      <c r="U105" s="415"/>
      <c r="V105" s="415"/>
      <c r="W105" s="415"/>
      <c r="X105" s="415"/>
      <c r="Y105" s="415"/>
      <c r="Z105" s="415"/>
      <c r="AA105" s="415"/>
    </row>
    <row r="106" spans="2:27">
      <c r="B106" s="415"/>
      <c r="C106" s="415"/>
      <c r="D106" s="415"/>
      <c r="E106" s="415"/>
      <c r="F106" s="415"/>
      <c r="G106" s="415"/>
      <c r="H106" s="415" t="s">
        <v>3537</v>
      </c>
      <c r="I106" s="415"/>
      <c r="J106" s="415"/>
      <c r="K106" s="415"/>
      <c r="L106" s="415"/>
      <c r="M106" s="415"/>
      <c r="N106" s="415"/>
      <c r="O106" s="415"/>
      <c r="P106" s="415"/>
      <c r="Q106" s="415"/>
      <c r="R106" s="415"/>
      <c r="S106" s="415"/>
      <c r="T106" s="415"/>
      <c r="U106" s="415"/>
      <c r="V106" s="415"/>
      <c r="W106" s="415"/>
      <c r="X106" s="415"/>
      <c r="Y106" s="415"/>
      <c r="Z106" s="415"/>
      <c r="AA106" s="415"/>
    </row>
    <row r="107" spans="2:27">
      <c r="B107" s="415"/>
      <c r="C107" s="415"/>
      <c r="D107" s="415"/>
      <c r="E107" s="415"/>
      <c r="F107" s="415"/>
      <c r="G107" s="415"/>
      <c r="H107" s="415" t="s">
        <v>3538</v>
      </c>
      <c r="I107" s="415"/>
      <c r="J107" s="415"/>
      <c r="K107" s="415"/>
      <c r="L107" s="415"/>
      <c r="M107" s="415"/>
      <c r="N107" s="415"/>
      <c r="O107" s="415"/>
      <c r="P107" s="415"/>
      <c r="Q107" s="415"/>
      <c r="R107" s="415"/>
      <c r="S107" s="415"/>
      <c r="T107" s="415"/>
      <c r="U107" s="415"/>
      <c r="V107" s="415"/>
      <c r="W107" s="415"/>
      <c r="X107" s="415"/>
      <c r="Y107" s="415"/>
      <c r="Z107" s="415"/>
      <c r="AA107" s="415"/>
    </row>
    <row r="108" spans="2:27">
      <c r="B108" s="415"/>
      <c r="C108" s="415"/>
      <c r="D108" s="415"/>
      <c r="E108" s="415"/>
      <c r="F108" s="415"/>
      <c r="G108" s="415"/>
      <c r="H108" s="415" t="s">
        <v>3539</v>
      </c>
      <c r="I108" s="415"/>
      <c r="J108" s="415"/>
      <c r="K108" s="415"/>
      <c r="L108" s="415"/>
      <c r="M108" s="415"/>
      <c r="N108" s="415"/>
      <c r="O108" s="415"/>
      <c r="P108" s="415"/>
      <c r="Q108" s="415"/>
      <c r="R108" s="415"/>
      <c r="S108" s="415"/>
      <c r="T108" s="415"/>
      <c r="U108" s="415"/>
      <c r="V108" s="415"/>
      <c r="W108" s="415"/>
      <c r="X108" s="415"/>
      <c r="Y108" s="415"/>
      <c r="Z108" s="415"/>
      <c r="AA108" s="415"/>
    </row>
    <row r="109" spans="2:27">
      <c r="B109" s="415"/>
      <c r="C109" s="415"/>
      <c r="D109" s="415"/>
      <c r="E109" s="415"/>
      <c r="F109" s="415"/>
      <c r="G109" s="415"/>
      <c r="H109" s="415" t="s">
        <v>3540</v>
      </c>
      <c r="I109" s="415"/>
      <c r="J109" s="415"/>
      <c r="K109" s="415"/>
      <c r="L109" s="415"/>
      <c r="M109" s="415"/>
      <c r="N109" s="415"/>
      <c r="O109" s="415"/>
      <c r="P109" s="415"/>
      <c r="Q109" s="415"/>
      <c r="R109" s="415"/>
      <c r="S109" s="415"/>
      <c r="T109" s="415"/>
      <c r="U109" s="415"/>
      <c r="V109" s="415"/>
      <c r="W109" s="415"/>
      <c r="X109" s="415"/>
      <c r="Y109" s="415"/>
      <c r="Z109" s="415"/>
      <c r="AA109" s="415"/>
    </row>
    <row r="110" spans="2:27">
      <c r="B110" s="415"/>
      <c r="C110" s="415"/>
      <c r="D110" s="415"/>
      <c r="E110" s="415"/>
      <c r="F110" s="415"/>
      <c r="G110" s="415"/>
      <c r="H110" s="415" t="s">
        <v>3541</v>
      </c>
      <c r="I110" s="415"/>
      <c r="J110" s="415"/>
      <c r="K110" s="415"/>
      <c r="L110" s="415"/>
      <c r="M110" s="415"/>
      <c r="N110" s="415"/>
      <c r="O110" s="415"/>
      <c r="P110" s="415"/>
      <c r="Q110" s="415"/>
      <c r="R110" s="415"/>
      <c r="S110" s="415"/>
      <c r="T110" s="415"/>
      <c r="U110" s="415"/>
      <c r="V110" s="415"/>
      <c r="W110" s="415"/>
      <c r="X110" s="415"/>
      <c r="Y110" s="415"/>
      <c r="Z110" s="415"/>
      <c r="AA110" s="415"/>
    </row>
    <row r="111" spans="2:27">
      <c r="B111" s="415"/>
      <c r="C111" s="415"/>
      <c r="D111" s="415"/>
      <c r="E111" s="415"/>
      <c r="F111" s="415"/>
      <c r="G111" s="415"/>
      <c r="H111" s="415" t="s">
        <v>3542</v>
      </c>
      <c r="I111" s="415"/>
      <c r="J111" s="415"/>
      <c r="K111" s="415"/>
      <c r="L111" s="415"/>
      <c r="M111" s="415"/>
      <c r="N111" s="415"/>
      <c r="O111" s="415"/>
      <c r="P111" s="415"/>
      <c r="Q111" s="415"/>
      <c r="R111" s="415"/>
      <c r="S111" s="415"/>
      <c r="T111" s="415"/>
      <c r="U111" s="415"/>
      <c r="V111" s="415"/>
      <c r="W111" s="415"/>
      <c r="X111" s="415"/>
      <c r="Y111" s="415"/>
      <c r="Z111" s="415"/>
      <c r="AA111" s="415"/>
    </row>
    <row r="112" spans="2:27">
      <c r="B112" s="415"/>
      <c r="C112" s="415"/>
      <c r="D112" s="415"/>
      <c r="E112" s="415"/>
      <c r="F112" s="415"/>
      <c r="G112" s="415"/>
      <c r="H112" s="415" t="s">
        <v>3543</v>
      </c>
      <c r="I112" s="415"/>
      <c r="J112" s="415"/>
      <c r="K112" s="415"/>
      <c r="L112" s="415"/>
      <c r="M112" s="415"/>
      <c r="N112" s="415"/>
      <c r="O112" s="415"/>
      <c r="P112" s="415"/>
      <c r="Q112" s="415"/>
      <c r="R112" s="415"/>
      <c r="S112" s="415"/>
      <c r="T112" s="415"/>
      <c r="U112" s="415"/>
      <c r="V112" s="415"/>
      <c r="W112" s="415"/>
      <c r="X112" s="415"/>
      <c r="Y112" s="415"/>
      <c r="Z112" s="415"/>
      <c r="AA112" s="415"/>
    </row>
    <row r="113" spans="2:27">
      <c r="B113" s="415"/>
      <c r="C113" s="415"/>
      <c r="D113" s="415"/>
      <c r="E113" s="415"/>
      <c r="F113" s="415"/>
      <c r="G113" s="415"/>
      <c r="H113" s="415" t="s">
        <v>3544</v>
      </c>
      <c r="I113" s="415"/>
      <c r="J113" s="415"/>
      <c r="K113" s="415"/>
      <c r="L113" s="415"/>
      <c r="M113" s="415"/>
      <c r="N113" s="415"/>
      <c r="O113" s="415"/>
      <c r="P113" s="415"/>
      <c r="Q113" s="415"/>
      <c r="R113" s="415"/>
      <c r="S113" s="415"/>
      <c r="T113" s="415"/>
      <c r="U113" s="415"/>
      <c r="V113" s="415"/>
      <c r="W113" s="415"/>
      <c r="X113" s="415"/>
      <c r="Y113" s="415"/>
      <c r="Z113" s="415"/>
      <c r="AA113" s="415"/>
    </row>
    <row r="114" spans="2:27">
      <c r="B114" s="415"/>
      <c r="C114" s="415"/>
      <c r="D114" s="415"/>
      <c r="E114" s="415"/>
      <c r="F114" s="415"/>
      <c r="G114" s="415"/>
      <c r="H114" s="415" t="s">
        <v>3545</v>
      </c>
      <c r="I114" s="415"/>
      <c r="J114" s="415"/>
      <c r="K114" s="415"/>
      <c r="L114" s="415"/>
      <c r="M114" s="415"/>
      <c r="N114" s="415"/>
      <c r="O114" s="415"/>
      <c r="P114" s="415"/>
      <c r="Q114" s="415"/>
      <c r="R114" s="415"/>
      <c r="S114" s="415"/>
      <c r="T114" s="415"/>
      <c r="U114" s="415"/>
      <c r="V114" s="415"/>
      <c r="W114" s="415"/>
      <c r="X114" s="415"/>
      <c r="Y114" s="415"/>
      <c r="Z114" s="415"/>
      <c r="AA114" s="415"/>
    </row>
    <row r="115" spans="2:27">
      <c r="B115" s="415"/>
      <c r="C115" s="415"/>
      <c r="D115" s="415"/>
      <c r="E115" s="415"/>
      <c r="F115" s="415"/>
      <c r="G115" s="415"/>
      <c r="H115" s="415" t="s">
        <v>3546</v>
      </c>
      <c r="I115" s="415"/>
      <c r="J115" s="415"/>
      <c r="K115" s="415"/>
      <c r="L115" s="415"/>
      <c r="M115" s="415"/>
      <c r="N115" s="415"/>
      <c r="O115" s="415"/>
      <c r="P115" s="415"/>
      <c r="Q115" s="415"/>
      <c r="R115" s="415"/>
      <c r="S115" s="415"/>
      <c r="T115" s="415"/>
      <c r="U115" s="415"/>
      <c r="V115" s="415"/>
      <c r="W115" s="415"/>
      <c r="X115" s="415"/>
      <c r="Y115" s="415"/>
      <c r="Z115" s="415"/>
      <c r="AA115" s="415"/>
    </row>
    <row r="116" spans="2:27">
      <c r="B116" s="415"/>
      <c r="C116" s="415"/>
      <c r="D116" s="415"/>
      <c r="E116" s="415"/>
      <c r="F116" s="415"/>
      <c r="G116" s="415"/>
      <c r="H116" s="415" t="s">
        <v>3547</v>
      </c>
      <c r="I116" s="415"/>
      <c r="J116" s="415"/>
      <c r="K116" s="415"/>
      <c r="L116" s="415"/>
      <c r="M116" s="415"/>
      <c r="N116" s="415"/>
      <c r="O116" s="415"/>
      <c r="P116" s="415"/>
      <c r="Q116" s="415"/>
      <c r="R116" s="415"/>
      <c r="S116" s="415"/>
      <c r="T116" s="415"/>
      <c r="U116" s="415"/>
      <c r="V116" s="415"/>
      <c r="W116" s="415"/>
      <c r="X116" s="415"/>
      <c r="Y116" s="415"/>
      <c r="Z116" s="415"/>
      <c r="AA116" s="415"/>
    </row>
    <row r="117" spans="2:27">
      <c r="B117" s="415"/>
      <c r="C117" s="415"/>
      <c r="D117" s="415"/>
      <c r="E117" s="415"/>
      <c r="F117" s="415"/>
      <c r="G117" s="415"/>
      <c r="H117" s="415" t="s">
        <v>3548</v>
      </c>
      <c r="I117" s="415"/>
      <c r="J117" s="415"/>
      <c r="K117" s="415"/>
      <c r="L117" s="415"/>
      <c r="M117" s="415"/>
      <c r="N117" s="415"/>
      <c r="O117" s="415"/>
      <c r="P117" s="415"/>
      <c r="Q117" s="415"/>
      <c r="R117" s="415"/>
      <c r="S117" s="415"/>
      <c r="T117" s="415"/>
      <c r="U117" s="415"/>
      <c r="V117" s="415"/>
      <c r="W117" s="415"/>
      <c r="X117" s="415"/>
      <c r="Y117" s="415"/>
      <c r="Z117" s="415"/>
      <c r="AA117" s="415"/>
    </row>
    <row r="118" spans="2:27">
      <c r="B118" s="415"/>
      <c r="C118" s="415"/>
      <c r="D118" s="415"/>
      <c r="E118" s="415"/>
      <c r="F118" s="415"/>
      <c r="G118" s="415"/>
      <c r="H118" s="415" t="s">
        <v>3549</v>
      </c>
      <c r="I118" s="415"/>
      <c r="J118" s="415"/>
      <c r="K118" s="415"/>
      <c r="L118" s="415"/>
      <c r="M118" s="415"/>
      <c r="N118" s="415"/>
      <c r="O118" s="415"/>
      <c r="P118" s="415"/>
      <c r="Q118" s="415"/>
      <c r="R118" s="415"/>
      <c r="S118" s="415"/>
      <c r="T118" s="415"/>
      <c r="U118" s="415"/>
      <c r="V118" s="415"/>
      <c r="W118" s="415"/>
      <c r="X118" s="415"/>
      <c r="Y118" s="415"/>
      <c r="Z118" s="415"/>
      <c r="AA118" s="415"/>
    </row>
    <row r="119" spans="2:27">
      <c r="B119" s="415"/>
      <c r="C119" s="415"/>
      <c r="D119" s="415"/>
      <c r="E119" s="415"/>
      <c r="F119" s="415"/>
      <c r="G119" s="415"/>
      <c r="H119" s="415" t="s">
        <v>3550</v>
      </c>
      <c r="I119" s="415"/>
      <c r="J119" s="415"/>
      <c r="K119" s="415"/>
      <c r="L119" s="415"/>
      <c r="M119" s="415"/>
      <c r="N119" s="415"/>
      <c r="O119" s="415"/>
      <c r="P119" s="415"/>
      <c r="Q119" s="415"/>
      <c r="R119" s="415"/>
      <c r="S119" s="415"/>
      <c r="T119" s="415"/>
      <c r="U119" s="415"/>
      <c r="V119" s="415"/>
      <c r="W119" s="415"/>
      <c r="X119" s="415"/>
      <c r="Y119" s="415"/>
      <c r="Z119" s="415"/>
      <c r="AA119" s="415"/>
    </row>
    <row r="120" spans="2:27">
      <c r="B120" s="415"/>
      <c r="C120" s="415"/>
      <c r="D120" s="415"/>
      <c r="E120" s="415"/>
      <c r="F120" s="415"/>
      <c r="G120" s="415"/>
      <c r="H120" s="415" t="s">
        <v>3551</v>
      </c>
      <c r="I120" s="415"/>
      <c r="J120" s="415"/>
      <c r="K120" s="415"/>
      <c r="L120" s="415"/>
      <c r="M120" s="415"/>
      <c r="N120" s="415"/>
      <c r="O120" s="415"/>
      <c r="P120" s="415"/>
      <c r="Q120" s="415"/>
      <c r="R120" s="415"/>
      <c r="S120" s="415"/>
      <c r="T120" s="415"/>
      <c r="U120" s="415"/>
      <c r="V120" s="415"/>
      <c r="W120" s="415"/>
      <c r="X120" s="415"/>
      <c r="Y120" s="415"/>
      <c r="Z120" s="415"/>
      <c r="AA120" s="415"/>
    </row>
    <row r="121" spans="2:27">
      <c r="B121" s="415"/>
      <c r="C121" s="415"/>
      <c r="D121" s="415"/>
      <c r="E121" s="415"/>
      <c r="F121" s="415"/>
      <c r="G121" s="415"/>
      <c r="H121" s="415" t="s">
        <v>3552</v>
      </c>
      <c r="I121" s="415"/>
      <c r="J121" s="415"/>
      <c r="K121" s="415"/>
      <c r="L121" s="415"/>
      <c r="M121" s="415"/>
      <c r="N121" s="415"/>
      <c r="O121" s="415"/>
      <c r="P121" s="415"/>
      <c r="Q121" s="415"/>
      <c r="R121" s="415"/>
      <c r="S121" s="415"/>
      <c r="T121" s="415"/>
      <c r="U121" s="415"/>
      <c r="V121" s="415"/>
      <c r="W121" s="415"/>
      <c r="X121" s="415"/>
      <c r="Y121" s="415"/>
      <c r="Z121" s="415"/>
      <c r="AA121" s="415"/>
    </row>
    <row r="122" spans="2:27">
      <c r="B122" s="415"/>
      <c r="C122" s="415"/>
      <c r="D122" s="415"/>
      <c r="E122" s="415"/>
      <c r="F122" s="415"/>
      <c r="G122" s="415"/>
      <c r="H122" s="415" t="s">
        <v>3553</v>
      </c>
      <c r="I122" s="415"/>
      <c r="J122" s="415"/>
      <c r="K122" s="415"/>
      <c r="L122" s="415"/>
      <c r="M122" s="415"/>
      <c r="N122" s="415"/>
      <c r="O122" s="415"/>
      <c r="P122" s="415"/>
      <c r="Q122" s="415"/>
      <c r="R122" s="415"/>
      <c r="S122" s="415"/>
      <c r="T122" s="415"/>
      <c r="U122" s="415"/>
      <c r="V122" s="415"/>
      <c r="W122" s="415"/>
      <c r="X122" s="415"/>
      <c r="Y122" s="415"/>
      <c r="Z122" s="415"/>
      <c r="AA122" s="415"/>
    </row>
    <row r="123" spans="2:27">
      <c r="B123" s="415"/>
      <c r="C123" s="415"/>
      <c r="D123" s="415"/>
      <c r="E123" s="415"/>
      <c r="F123" s="415"/>
      <c r="G123" s="415"/>
      <c r="H123" s="415" t="s">
        <v>3554</v>
      </c>
      <c r="I123" s="415"/>
      <c r="J123" s="415"/>
      <c r="K123" s="415"/>
      <c r="L123" s="415"/>
      <c r="M123" s="415"/>
      <c r="N123" s="415"/>
      <c r="O123" s="415"/>
      <c r="P123" s="415"/>
      <c r="Q123" s="415"/>
      <c r="R123" s="415"/>
      <c r="S123" s="415"/>
      <c r="T123" s="415"/>
      <c r="U123" s="415"/>
      <c r="V123" s="415"/>
      <c r="W123" s="415"/>
      <c r="X123" s="415"/>
      <c r="Y123" s="415"/>
      <c r="Z123" s="415"/>
      <c r="AA123" s="415"/>
    </row>
    <row r="124" spans="2:27">
      <c r="B124" s="415"/>
      <c r="C124" s="415"/>
      <c r="D124" s="415"/>
      <c r="E124" s="415"/>
      <c r="F124" s="415"/>
      <c r="G124" s="415"/>
      <c r="H124" s="415" t="s">
        <v>3555</v>
      </c>
      <c r="I124" s="415"/>
      <c r="J124" s="415"/>
      <c r="K124" s="415"/>
      <c r="L124" s="415"/>
      <c r="M124" s="415"/>
      <c r="N124" s="415"/>
      <c r="O124" s="415"/>
      <c r="P124" s="415"/>
      <c r="Q124" s="415"/>
      <c r="R124" s="415"/>
      <c r="S124" s="415"/>
      <c r="T124" s="415"/>
      <c r="U124" s="415"/>
      <c r="V124" s="415"/>
      <c r="W124" s="415"/>
      <c r="X124" s="415"/>
      <c r="Y124" s="415"/>
      <c r="Z124" s="415"/>
      <c r="AA124" s="415"/>
    </row>
    <row r="125" spans="2:27">
      <c r="B125" s="415"/>
      <c r="C125" s="415"/>
      <c r="D125" s="415"/>
      <c r="E125" s="415"/>
      <c r="F125" s="415"/>
      <c r="G125" s="415"/>
      <c r="H125" s="415" t="s">
        <v>3556</v>
      </c>
      <c r="I125" s="415"/>
      <c r="J125" s="415"/>
      <c r="K125" s="415"/>
      <c r="L125" s="415"/>
      <c r="M125" s="415"/>
      <c r="N125" s="415"/>
      <c r="O125" s="415"/>
      <c r="P125" s="415"/>
      <c r="Q125" s="415"/>
      <c r="R125" s="415"/>
      <c r="S125" s="415"/>
      <c r="T125" s="415"/>
      <c r="U125" s="415"/>
      <c r="V125" s="415"/>
      <c r="W125" s="415"/>
      <c r="X125" s="415"/>
      <c r="Y125" s="415"/>
      <c r="Z125" s="415"/>
      <c r="AA125" s="415"/>
    </row>
    <row r="126" spans="2:27">
      <c r="B126" s="415"/>
      <c r="C126" s="415"/>
      <c r="D126" s="415"/>
      <c r="E126" s="415"/>
      <c r="F126" s="415"/>
      <c r="G126" s="415"/>
      <c r="H126" s="415" t="s">
        <v>3557</v>
      </c>
      <c r="I126" s="415"/>
      <c r="J126" s="415"/>
      <c r="K126" s="415"/>
      <c r="L126" s="415"/>
      <c r="M126" s="415"/>
      <c r="N126" s="415"/>
      <c r="O126" s="415"/>
      <c r="P126" s="415"/>
      <c r="Q126" s="415"/>
      <c r="R126" s="415"/>
      <c r="S126" s="415"/>
      <c r="T126" s="415"/>
      <c r="U126" s="415"/>
      <c r="V126" s="415"/>
      <c r="W126" s="415"/>
      <c r="X126" s="415"/>
      <c r="Y126" s="415"/>
      <c r="Z126" s="415"/>
      <c r="AA126" s="415"/>
    </row>
    <row r="127" spans="2:27">
      <c r="B127" s="415"/>
      <c r="C127" s="415"/>
      <c r="D127" s="415"/>
      <c r="E127" s="415"/>
      <c r="F127" s="415"/>
      <c r="G127" s="415"/>
      <c r="H127" s="415" t="s">
        <v>3558</v>
      </c>
      <c r="I127" s="415"/>
      <c r="J127" s="415"/>
      <c r="K127" s="415"/>
      <c r="L127" s="415"/>
      <c r="M127" s="415"/>
      <c r="N127" s="415"/>
      <c r="O127" s="415"/>
      <c r="P127" s="415"/>
      <c r="Q127" s="415"/>
      <c r="R127" s="415"/>
      <c r="S127" s="415"/>
      <c r="T127" s="415"/>
      <c r="U127" s="415"/>
      <c r="V127" s="415"/>
      <c r="W127" s="415"/>
      <c r="X127" s="415"/>
      <c r="Y127" s="415"/>
      <c r="Z127" s="415"/>
      <c r="AA127" s="415"/>
    </row>
    <row r="128" spans="2:27">
      <c r="B128" s="415"/>
      <c r="C128" s="415"/>
      <c r="D128" s="415"/>
      <c r="E128" s="415"/>
      <c r="F128" s="415"/>
      <c r="G128" s="415"/>
      <c r="H128" s="415" t="s">
        <v>3559</v>
      </c>
      <c r="I128" s="415"/>
      <c r="J128" s="415"/>
      <c r="K128" s="415"/>
      <c r="L128" s="415"/>
      <c r="M128" s="415"/>
      <c r="N128" s="415"/>
      <c r="O128" s="415"/>
      <c r="P128" s="415"/>
      <c r="Q128" s="415"/>
      <c r="R128" s="415"/>
      <c r="S128" s="415"/>
      <c r="T128" s="415"/>
      <c r="U128" s="415"/>
      <c r="V128" s="415"/>
      <c r="W128" s="415"/>
      <c r="X128" s="415"/>
      <c r="Y128" s="415"/>
      <c r="Z128" s="415"/>
      <c r="AA128" s="415"/>
    </row>
    <row r="129" spans="2:27">
      <c r="B129" s="415"/>
      <c r="C129" s="415"/>
      <c r="D129" s="415"/>
      <c r="E129" s="415"/>
      <c r="F129" s="415"/>
      <c r="G129" s="415"/>
      <c r="H129" s="415" t="s">
        <v>3560</v>
      </c>
      <c r="I129" s="415"/>
      <c r="J129" s="415"/>
      <c r="K129" s="415"/>
      <c r="L129" s="415"/>
      <c r="M129" s="415"/>
      <c r="N129" s="415"/>
      <c r="O129" s="415"/>
      <c r="P129" s="415"/>
      <c r="Q129" s="415"/>
      <c r="R129" s="415"/>
      <c r="S129" s="415"/>
      <c r="T129" s="415"/>
      <c r="U129" s="415"/>
      <c r="V129" s="415"/>
      <c r="W129" s="415"/>
      <c r="X129" s="415"/>
      <c r="Y129" s="415"/>
      <c r="Z129" s="415"/>
      <c r="AA129" s="415"/>
    </row>
    <row r="130" spans="2:27">
      <c r="B130" s="415"/>
      <c r="C130" s="415"/>
      <c r="D130" s="415"/>
      <c r="E130" s="415"/>
      <c r="F130" s="415"/>
      <c r="G130" s="415"/>
      <c r="H130" s="415" t="s">
        <v>3561</v>
      </c>
      <c r="I130" s="415"/>
      <c r="J130" s="415"/>
      <c r="K130" s="415"/>
      <c r="L130" s="415"/>
      <c r="M130" s="415"/>
      <c r="N130" s="415"/>
      <c r="O130" s="415"/>
      <c r="P130" s="415"/>
      <c r="Q130" s="415"/>
      <c r="R130" s="415"/>
      <c r="S130" s="415"/>
      <c r="T130" s="415"/>
      <c r="U130" s="415"/>
      <c r="V130" s="415"/>
      <c r="W130" s="415"/>
      <c r="X130" s="415"/>
      <c r="Y130" s="415"/>
      <c r="Z130" s="415"/>
      <c r="AA130" s="415"/>
    </row>
    <row r="131" spans="2:27">
      <c r="B131" s="415"/>
      <c r="C131" s="415"/>
      <c r="D131" s="415"/>
      <c r="E131" s="415"/>
      <c r="F131" s="415"/>
      <c r="G131" s="415"/>
      <c r="H131" s="415" t="s">
        <v>3562</v>
      </c>
      <c r="I131" s="415"/>
      <c r="J131" s="415"/>
      <c r="K131" s="415"/>
      <c r="L131" s="415"/>
      <c r="M131" s="415"/>
      <c r="N131" s="415"/>
      <c r="O131" s="415"/>
      <c r="P131" s="415"/>
      <c r="Q131" s="415"/>
      <c r="R131" s="415"/>
      <c r="S131" s="415"/>
      <c r="T131" s="415"/>
      <c r="U131" s="415"/>
      <c r="V131" s="415"/>
      <c r="W131" s="415"/>
      <c r="X131" s="415"/>
      <c r="Y131" s="415"/>
      <c r="Z131" s="415"/>
      <c r="AA131" s="415"/>
    </row>
  </sheetData>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L488"/>
  <sheetViews>
    <sheetView showGridLines="0" view="pageBreakPreview" topLeftCell="A169" zoomScale="90" zoomScaleNormal="110" zoomScaleSheetLayoutView="90" workbookViewId="0">
      <selection activeCell="F195" sqref="F195"/>
    </sheetView>
  </sheetViews>
  <sheetFormatPr defaultRowHeight="12"/>
  <cols>
    <col min="1" max="1" width="0.75" style="10" customWidth="1"/>
    <col min="2" max="2" width="1.125" style="10" customWidth="1"/>
    <col min="3" max="3" width="2.875" style="10" customWidth="1"/>
    <col min="4" max="4" width="6" style="10" customWidth="1"/>
    <col min="5" max="5" width="43.625" style="10" customWidth="1"/>
    <col min="6" max="6" width="43.875" style="10" customWidth="1"/>
    <col min="7" max="7" width="11.625" style="30" customWidth="1"/>
    <col min="8" max="8" width="71.375" style="31" customWidth="1"/>
    <col min="9" max="9" width="0.125" style="10" customWidth="1"/>
    <col min="10" max="10" width="31.375" style="10" customWidth="1"/>
    <col min="11" max="57" width="5.5" style="10" customWidth="1"/>
    <col min="58" max="16384" width="9" style="10"/>
  </cols>
  <sheetData>
    <row r="1" spans="1:10" s="314" customFormat="1" ht="32.25" customHeight="1" thickBot="1">
      <c r="A1" s="482" t="s">
        <v>10213</v>
      </c>
      <c r="B1" s="482"/>
      <c r="C1" s="482"/>
      <c r="D1" s="482"/>
      <c r="E1" s="482"/>
      <c r="F1" s="482"/>
      <c r="G1" s="482"/>
      <c r="H1" s="482"/>
    </row>
    <row r="2" spans="1:10" s="305" customFormat="1" ht="22.5" customHeight="1" thickBot="1">
      <c r="A2" s="306" t="s">
        <v>3182</v>
      </c>
      <c r="B2" s="307"/>
      <c r="C2" s="303"/>
      <c r="D2" s="307"/>
      <c r="E2" s="303"/>
      <c r="F2" s="308"/>
      <c r="G2" s="309"/>
      <c r="H2" s="310"/>
    </row>
    <row r="3" spans="1:10" s="274" customFormat="1" ht="22.5" customHeight="1">
      <c r="A3" s="284"/>
      <c r="B3" s="285"/>
      <c r="C3" s="286" t="s">
        <v>3190</v>
      </c>
      <c r="D3" s="287"/>
      <c r="E3" s="285"/>
      <c r="F3" s="272"/>
      <c r="G3" s="288"/>
      <c r="H3" s="289"/>
    </row>
    <row r="4" spans="1:10" ht="22.5" customHeight="1" thickBot="1">
      <c r="B4" s="11"/>
      <c r="C4" s="12"/>
      <c r="D4" s="13"/>
      <c r="E4" s="14" t="s">
        <v>148</v>
      </c>
      <c r="F4" s="15" t="s">
        <v>147</v>
      </c>
      <c r="G4" s="238" t="s">
        <v>146</v>
      </c>
      <c r="H4" s="16" t="s">
        <v>10178</v>
      </c>
      <c r="J4" s="261" t="s">
        <v>10181</v>
      </c>
    </row>
    <row r="5" spans="1:10" ht="63.75" customHeight="1" thickTop="1" thickBot="1">
      <c r="B5" s="11"/>
      <c r="C5" s="17"/>
      <c r="D5" s="44" t="s">
        <v>3183</v>
      </c>
      <c r="E5" s="27" t="s">
        <v>3138</v>
      </c>
      <c r="F5" s="349"/>
      <c r="G5" s="18" t="s">
        <v>29</v>
      </c>
      <c r="H5" s="20" t="s">
        <v>3270</v>
      </c>
      <c r="J5" s="239" t="str">
        <f>IF(F5="","【入力がありません！】","")</f>
        <v>【入力がありません！】</v>
      </c>
    </row>
    <row r="6" spans="1:10" ht="150" customHeight="1" thickTop="1" thickBot="1">
      <c r="B6" s="11"/>
      <c r="C6" s="17"/>
      <c r="D6" s="44" t="s">
        <v>3184</v>
      </c>
      <c r="E6" s="58" t="s">
        <v>3137</v>
      </c>
      <c r="F6" s="7"/>
      <c r="G6" s="18" t="s">
        <v>29</v>
      </c>
      <c r="H6" s="59" t="s">
        <v>3271</v>
      </c>
      <c r="J6" s="239" t="str">
        <f>IF(F6="","【入力がありません！】","")</f>
        <v>【入力がありません！】</v>
      </c>
    </row>
    <row r="7" spans="1:10" ht="21" customHeight="1" thickTop="1" thickBot="1">
      <c r="B7" s="11"/>
      <c r="C7" s="17"/>
      <c r="D7" s="44" t="s">
        <v>3185</v>
      </c>
      <c r="E7" s="27" t="s">
        <v>3136</v>
      </c>
      <c r="F7" s="341" t="s">
        <v>10542</v>
      </c>
      <c r="G7" s="19" t="s">
        <v>23</v>
      </c>
      <c r="H7" s="20"/>
      <c r="J7" s="239" t="str">
        <f>IF(F7="","【入力がありません！】","")</f>
        <v/>
      </c>
    </row>
    <row r="8" spans="1:10" ht="36.75" customHeight="1" thickTop="1" thickBot="1">
      <c r="B8" s="11"/>
      <c r="C8" s="17"/>
      <c r="D8" s="44" t="s">
        <v>3186</v>
      </c>
      <c r="E8" s="58" t="s">
        <v>3135</v>
      </c>
      <c r="F8" s="55"/>
      <c r="G8" s="18" t="s">
        <v>29</v>
      </c>
      <c r="H8" s="60" t="s">
        <v>3268</v>
      </c>
      <c r="J8" s="239" t="str">
        <f>IF(F7="あり",IF(F8="","【入力がありません！】",""),"")</f>
        <v>【入力がありません！】</v>
      </c>
    </row>
    <row r="9" spans="1:10" ht="36.75" customHeight="1" thickTop="1" thickBot="1">
      <c r="B9" s="11"/>
      <c r="C9" s="17"/>
      <c r="D9" s="44" t="s">
        <v>3187</v>
      </c>
      <c r="E9" s="58" t="s">
        <v>10331</v>
      </c>
      <c r="F9" s="55"/>
      <c r="G9" s="18" t="s">
        <v>29</v>
      </c>
      <c r="H9" s="60" t="s">
        <v>3272</v>
      </c>
      <c r="J9" s="239" t="str">
        <f>IF(F7="あり",IF(F9="","【入力がありません！】",""),"")</f>
        <v>【入力がありません！】</v>
      </c>
    </row>
    <row r="10" spans="1:10" ht="87.75" customHeight="1" thickTop="1" thickBot="1">
      <c r="B10" s="11"/>
      <c r="C10" s="17"/>
      <c r="D10" s="44" t="s">
        <v>3188</v>
      </c>
      <c r="E10" s="27" t="s">
        <v>3134</v>
      </c>
      <c r="F10" s="341"/>
      <c r="G10" s="19" t="s">
        <v>23</v>
      </c>
      <c r="H10" s="61" t="s">
        <v>10199</v>
      </c>
      <c r="J10" s="239" t="str">
        <f>IF(F10="","【入力がありません！】","")</f>
        <v>【入力がありません！】</v>
      </c>
    </row>
    <row r="11" spans="1:10" ht="21" customHeight="1" thickTop="1" thickBot="1">
      <c r="B11" s="11"/>
      <c r="C11" s="17"/>
      <c r="D11" s="44" t="s">
        <v>3189</v>
      </c>
      <c r="E11" s="27" t="s">
        <v>3133</v>
      </c>
      <c r="F11" s="3"/>
      <c r="G11" s="19" t="s">
        <v>23</v>
      </c>
      <c r="H11" s="20"/>
      <c r="J11" s="239" t="str">
        <f>IF(F11="","【入力がありません！】","")</f>
        <v>【入力がありません！】</v>
      </c>
    </row>
    <row r="12" spans="1:10" ht="60.75" customHeight="1" thickTop="1" thickBot="1">
      <c r="B12" s="11"/>
      <c r="C12" s="17"/>
      <c r="D12" s="44" t="s">
        <v>3191</v>
      </c>
      <c r="E12" s="27" t="s">
        <v>3132</v>
      </c>
      <c r="F12" s="341" t="s">
        <v>10542</v>
      </c>
      <c r="G12" s="19" t="s">
        <v>23</v>
      </c>
      <c r="H12" s="363" t="s">
        <v>10192</v>
      </c>
      <c r="J12" s="239" t="str">
        <f>IF(F12="","【入力がありません！】","")</f>
        <v/>
      </c>
    </row>
    <row r="13" spans="1:10" ht="21" customHeight="1" thickTop="1" thickBot="1">
      <c r="B13" s="11"/>
      <c r="C13" s="485">
        <v>1</v>
      </c>
      <c r="D13" s="51" t="s">
        <v>10237</v>
      </c>
      <c r="E13" s="67" t="s">
        <v>10244</v>
      </c>
      <c r="F13" s="127"/>
      <c r="G13" s="124" t="s">
        <v>23</v>
      </c>
      <c r="H13" s="522" t="s">
        <v>10342</v>
      </c>
      <c r="J13" s="239" t="str">
        <f>IF(F12="あり",IF(F13="","【入力がありません！】",""),"")</f>
        <v>【入力がありません！】</v>
      </c>
    </row>
    <row r="14" spans="1:10" ht="21" customHeight="1" thickTop="1" thickBot="1">
      <c r="B14" s="11"/>
      <c r="C14" s="526"/>
      <c r="D14" s="364" t="s">
        <v>10238</v>
      </c>
      <c r="E14" s="318" t="s">
        <v>10245</v>
      </c>
      <c r="F14" s="55"/>
      <c r="G14" s="315" t="s">
        <v>10228</v>
      </c>
      <c r="H14" s="490"/>
      <c r="J14" s="361" t="str">
        <f>IF(F14="","【階層がある場合は入力】","")</f>
        <v>【階層がある場合は入力】</v>
      </c>
    </row>
    <row r="15" spans="1:10" ht="21" customHeight="1" thickTop="1" thickBot="1">
      <c r="B15" s="11"/>
      <c r="C15" s="526"/>
      <c r="D15" s="364" t="s">
        <v>10239</v>
      </c>
      <c r="E15" s="318" t="s">
        <v>10246</v>
      </c>
      <c r="F15" s="55"/>
      <c r="G15" s="315" t="s">
        <v>10228</v>
      </c>
      <c r="H15" s="490"/>
      <c r="J15" s="361" t="str">
        <f t="shared" ref="J15:J19" si="0">IF(F15="","【階層がある場合は入力】","")</f>
        <v>【階層がある場合は入力】</v>
      </c>
    </row>
    <row r="16" spans="1:10" ht="21" customHeight="1" thickTop="1" thickBot="1">
      <c r="B16" s="11"/>
      <c r="C16" s="526"/>
      <c r="D16" s="364" t="s">
        <v>10240</v>
      </c>
      <c r="E16" s="318" t="s">
        <v>10247</v>
      </c>
      <c r="F16" s="55"/>
      <c r="G16" s="315" t="s">
        <v>10228</v>
      </c>
      <c r="H16" s="490"/>
      <c r="J16" s="361" t="str">
        <f t="shared" si="0"/>
        <v>【階層がある場合は入力】</v>
      </c>
    </row>
    <row r="17" spans="2:10" ht="21" customHeight="1" thickTop="1" thickBot="1">
      <c r="B17" s="11"/>
      <c r="C17" s="526"/>
      <c r="D17" s="364" t="s">
        <v>10241</v>
      </c>
      <c r="E17" s="318" t="s">
        <v>10248</v>
      </c>
      <c r="F17" s="55"/>
      <c r="G17" s="315" t="s">
        <v>10228</v>
      </c>
      <c r="H17" s="490"/>
      <c r="J17" s="361" t="str">
        <f t="shared" si="0"/>
        <v>【階層がある場合は入力】</v>
      </c>
    </row>
    <row r="18" spans="2:10" ht="21" customHeight="1" thickTop="1" thickBot="1">
      <c r="B18" s="11"/>
      <c r="C18" s="526"/>
      <c r="D18" s="364" t="s">
        <v>10242</v>
      </c>
      <c r="E18" s="318" t="s">
        <v>10249</v>
      </c>
      <c r="F18" s="55"/>
      <c r="G18" s="315" t="s">
        <v>10228</v>
      </c>
      <c r="H18" s="490"/>
      <c r="J18" s="361" t="str">
        <f t="shared" si="0"/>
        <v>【階層がある場合は入力】</v>
      </c>
    </row>
    <row r="19" spans="2:10" ht="21" customHeight="1" thickTop="1" thickBot="1">
      <c r="B19" s="11"/>
      <c r="C19" s="526"/>
      <c r="D19" s="52" t="s">
        <v>10243</v>
      </c>
      <c r="E19" s="65" t="s">
        <v>10250</v>
      </c>
      <c r="F19" s="55"/>
      <c r="G19" s="315" t="s">
        <v>10228</v>
      </c>
      <c r="H19" s="491"/>
      <c r="J19" s="361" t="str">
        <f t="shared" si="0"/>
        <v>【階層がある場合は入力】</v>
      </c>
    </row>
    <row r="20" spans="2:10" ht="40.5" customHeight="1" thickTop="1" thickBot="1">
      <c r="B20" s="11"/>
      <c r="C20" s="526"/>
      <c r="D20" s="45" t="s">
        <v>3192</v>
      </c>
      <c r="E20" s="58" t="s">
        <v>3131</v>
      </c>
      <c r="F20" s="362"/>
      <c r="G20" s="18" t="s">
        <v>29</v>
      </c>
      <c r="H20" s="60" t="s">
        <v>10343</v>
      </c>
      <c r="J20" s="239"/>
    </row>
    <row r="21" spans="2:10" ht="21" customHeight="1" thickTop="1" thickBot="1">
      <c r="B21" s="11"/>
      <c r="C21" s="486"/>
      <c r="D21" s="45" t="s">
        <v>3193</v>
      </c>
      <c r="E21" s="58" t="s">
        <v>3130</v>
      </c>
      <c r="F21" s="342"/>
      <c r="G21" s="19" t="s">
        <v>23</v>
      </c>
      <c r="H21" s="20" t="s">
        <v>3273</v>
      </c>
      <c r="J21" s="239" t="str">
        <f>IF(F12="あり",IF(F21="","【入力がありません！】",""),"")</f>
        <v>【入力がありません！】</v>
      </c>
    </row>
    <row r="22" spans="2:10" ht="21" customHeight="1" thickTop="1" thickBot="1">
      <c r="B22" s="11"/>
      <c r="C22" s="485">
        <v>2</v>
      </c>
      <c r="D22" s="51" t="s">
        <v>10237</v>
      </c>
      <c r="E22" s="67" t="s">
        <v>10244</v>
      </c>
      <c r="F22" s="127"/>
      <c r="G22" s="124" t="s">
        <v>23</v>
      </c>
      <c r="H22" s="522" t="s">
        <v>10342</v>
      </c>
      <c r="J22" s="239" t="str">
        <f t="shared" ref="J22" si="1">IF(F22="","【複数ある場合は記入してください】","")</f>
        <v>【複数ある場合は記入してください】</v>
      </c>
    </row>
    <row r="23" spans="2:10" ht="21" customHeight="1" thickTop="1" thickBot="1">
      <c r="B23" s="11"/>
      <c r="C23" s="526"/>
      <c r="D23" s="364" t="s">
        <v>10238</v>
      </c>
      <c r="E23" s="318" t="s">
        <v>10245</v>
      </c>
      <c r="F23" s="55"/>
      <c r="G23" s="315" t="s">
        <v>10228</v>
      </c>
      <c r="H23" s="490"/>
      <c r="J23" s="361" t="str">
        <f>IF(F23="","【階層がある場合は入力】","")</f>
        <v>【階層がある場合は入力】</v>
      </c>
    </row>
    <row r="24" spans="2:10" ht="21" customHeight="1" thickTop="1" thickBot="1">
      <c r="B24" s="11"/>
      <c r="C24" s="526"/>
      <c r="D24" s="364" t="s">
        <v>10239</v>
      </c>
      <c r="E24" s="318" t="s">
        <v>10246</v>
      </c>
      <c r="F24" s="55"/>
      <c r="G24" s="315" t="s">
        <v>10228</v>
      </c>
      <c r="H24" s="490"/>
      <c r="J24" s="361" t="str">
        <f t="shared" ref="J24:J28" si="2">IF(F24="","【階層がある場合は入力】","")</f>
        <v>【階層がある場合は入力】</v>
      </c>
    </row>
    <row r="25" spans="2:10" ht="21" customHeight="1" thickTop="1" thickBot="1">
      <c r="B25" s="11"/>
      <c r="C25" s="526"/>
      <c r="D25" s="364" t="s">
        <v>10240</v>
      </c>
      <c r="E25" s="318" t="s">
        <v>10247</v>
      </c>
      <c r="F25" s="55"/>
      <c r="G25" s="315" t="s">
        <v>10228</v>
      </c>
      <c r="H25" s="490"/>
      <c r="J25" s="361" t="str">
        <f t="shared" si="2"/>
        <v>【階層がある場合は入力】</v>
      </c>
    </row>
    <row r="26" spans="2:10" ht="21" customHeight="1" thickTop="1" thickBot="1">
      <c r="B26" s="11"/>
      <c r="C26" s="526"/>
      <c r="D26" s="364" t="s">
        <v>10241</v>
      </c>
      <c r="E26" s="318" t="s">
        <v>10248</v>
      </c>
      <c r="F26" s="55"/>
      <c r="G26" s="315" t="s">
        <v>10228</v>
      </c>
      <c r="H26" s="490"/>
      <c r="J26" s="361" t="str">
        <f t="shared" si="2"/>
        <v>【階層がある場合は入力】</v>
      </c>
    </row>
    <row r="27" spans="2:10" ht="21" customHeight="1" thickTop="1" thickBot="1">
      <c r="B27" s="11"/>
      <c r="C27" s="526"/>
      <c r="D27" s="364" t="s">
        <v>10242</v>
      </c>
      <c r="E27" s="318" t="s">
        <v>10249</v>
      </c>
      <c r="F27" s="55"/>
      <c r="G27" s="315" t="s">
        <v>10228</v>
      </c>
      <c r="H27" s="490"/>
      <c r="J27" s="361" t="str">
        <f t="shared" si="2"/>
        <v>【階層がある場合は入力】</v>
      </c>
    </row>
    <row r="28" spans="2:10" ht="21" customHeight="1" thickTop="1" thickBot="1">
      <c r="B28" s="11"/>
      <c r="C28" s="526"/>
      <c r="D28" s="52" t="s">
        <v>10243</v>
      </c>
      <c r="E28" s="65" t="s">
        <v>10250</v>
      </c>
      <c r="F28" s="55"/>
      <c r="G28" s="315" t="s">
        <v>10228</v>
      </c>
      <c r="H28" s="491"/>
      <c r="J28" s="361" t="str">
        <f t="shared" si="2"/>
        <v>【階層がある場合は入力】</v>
      </c>
    </row>
    <row r="29" spans="2:10" ht="42.75" customHeight="1" thickTop="1" thickBot="1">
      <c r="B29" s="11"/>
      <c r="C29" s="526"/>
      <c r="D29" s="45" t="s">
        <v>3192</v>
      </c>
      <c r="E29" s="58" t="s">
        <v>3131</v>
      </c>
      <c r="F29" s="362"/>
      <c r="G29" s="18" t="s">
        <v>29</v>
      </c>
      <c r="H29" s="60" t="s">
        <v>10343</v>
      </c>
      <c r="J29" s="239"/>
    </row>
    <row r="30" spans="2:10" ht="21" customHeight="1" thickTop="1" thickBot="1">
      <c r="B30" s="11"/>
      <c r="C30" s="486"/>
      <c r="D30" s="45" t="s">
        <v>3193</v>
      </c>
      <c r="E30" s="58" t="s">
        <v>3130</v>
      </c>
      <c r="F30" s="342"/>
      <c r="G30" s="19" t="s">
        <v>23</v>
      </c>
      <c r="H30" s="20" t="s">
        <v>3273</v>
      </c>
      <c r="J30" s="239" t="str">
        <f>IF(F21="あり",IF(F30="","【入力がありません！】",""),"")</f>
        <v/>
      </c>
    </row>
    <row r="31" spans="2:10" ht="21" customHeight="1" thickTop="1" thickBot="1">
      <c r="B31" s="11"/>
      <c r="C31" s="485">
        <v>3</v>
      </c>
      <c r="D31" s="51" t="s">
        <v>10237</v>
      </c>
      <c r="E31" s="67" t="s">
        <v>10244</v>
      </c>
      <c r="F31" s="127"/>
      <c r="G31" s="124" t="s">
        <v>23</v>
      </c>
      <c r="H31" s="522" t="s">
        <v>10342</v>
      </c>
      <c r="J31" s="239" t="str">
        <f t="shared" ref="J31" si="3">IF(F31="","【複数ある場合は記入してください】","")</f>
        <v>【複数ある場合は記入してください】</v>
      </c>
    </row>
    <row r="32" spans="2:10" ht="21" customHeight="1" thickTop="1" thickBot="1">
      <c r="B32" s="11"/>
      <c r="C32" s="526"/>
      <c r="D32" s="364" t="s">
        <v>10238</v>
      </c>
      <c r="E32" s="318" t="s">
        <v>10245</v>
      </c>
      <c r="F32" s="55"/>
      <c r="G32" s="315" t="s">
        <v>10228</v>
      </c>
      <c r="H32" s="490"/>
      <c r="J32" s="361" t="str">
        <f>IF(F32="","【階層がある場合は入力】","")</f>
        <v>【階層がある場合は入力】</v>
      </c>
    </row>
    <row r="33" spans="2:10" ht="21" customHeight="1" thickTop="1" thickBot="1">
      <c r="B33" s="11"/>
      <c r="C33" s="526"/>
      <c r="D33" s="364" t="s">
        <v>10239</v>
      </c>
      <c r="E33" s="318" t="s">
        <v>10246</v>
      </c>
      <c r="F33" s="55"/>
      <c r="G33" s="315" t="s">
        <v>10228</v>
      </c>
      <c r="H33" s="490"/>
      <c r="J33" s="361" t="str">
        <f t="shared" ref="J33:J37" si="4">IF(F33="","【階層がある場合は入力】","")</f>
        <v>【階層がある場合は入力】</v>
      </c>
    </row>
    <row r="34" spans="2:10" ht="21" customHeight="1" thickTop="1" thickBot="1">
      <c r="B34" s="11"/>
      <c r="C34" s="526"/>
      <c r="D34" s="364" t="s">
        <v>10240</v>
      </c>
      <c r="E34" s="318" t="s">
        <v>10247</v>
      </c>
      <c r="F34" s="55"/>
      <c r="G34" s="315" t="s">
        <v>10228</v>
      </c>
      <c r="H34" s="490"/>
      <c r="J34" s="361" t="str">
        <f t="shared" si="4"/>
        <v>【階層がある場合は入力】</v>
      </c>
    </row>
    <row r="35" spans="2:10" ht="21" customHeight="1" thickTop="1" thickBot="1">
      <c r="B35" s="11"/>
      <c r="C35" s="526"/>
      <c r="D35" s="364" t="s">
        <v>10241</v>
      </c>
      <c r="E35" s="318" t="s">
        <v>10248</v>
      </c>
      <c r="F35" s="55"/>
      <c r="G35" s="315" t="s">
        <v>10228</v>
      </c>
      <c r="H35" s="490"/>
      <c r="J35" s="361" t="str">
        <f t="shared" si="4"/>
        <v>【階層がある場合は入力】</v>
      </c>
    </row>
    <row r="36" spans="2:10" ht="21" customHeight="1" thickTop="1" thickBot="1">
      <c r="B36" s="11"/>
      <c r="C36" s="526"/>
      <c r="D36" s="364" t="s">
        <v>10242</v>
      </c>
      <c r="E36" s="318" t="s">
        <v>10249</v>
      </c>
      <c r="F36" s="55"/>
      <c r="G36" s="315" t="s">
        <v>10228</v>
      </c>
      <c r="H36" s="490"/>
      <c r="J36" s="361" t="str">
        <f t="shared" si="4"/>
        <v>【階層がある場合は入力】</v>
      </c>
    </row>
    <row r="37" spans="2:10" ht="21" customHeight="1" thickTop="1" thickBot="1">
      <c r="B37" s="11"/>
      <c r="C37" s="526"/>
      <c r="D37" s="52" t="s">
        <v>10243</v>
      </c>
      <c r="E37" s="65" t="s">
        <v>10250</v>
      </c>
      <c r="F37" s="55"/>
      <c r="G37" s="315" t="s">
        <v>10228</v>
      </c>
      <c r="H37" s="491"/>
      <c r="J37" s="361" t="str">
        <f t="shared" si="4"/>
        <v>【階層がある場合は入力】</v>
      </c>
    </row>
    <row r="38" spans="2:10" ht="42.75" customHeight="1" thickTop="1" thickBot="1">
      <c r="B38" s="11"/>
      <c r="C38" s="526"/>
      <c r="D38" s="45" t="s">
        <v>3192</v>
      </c>
      <c r="E38" s="58" t="s">
        <v>3131</v>
      </c>
      <c r="F38" s="362"/>
      <c r="G38" s="18" t="s">
        <v>29</v>
      </c>
      <c r="H38" s="60" t="s">
        <v>10343</v>
      </c>
      <c r="J38" s="239"/>
    </row>
    <row r="39" spans="2:10" ht="21" customHeight="1" thickTop="1" thickBot="1">
      <c r="B39" s="11"/>
      <c r="C39" s="486"/>
      <c r="D39" s="45" t="s">
        <v>3193</v>
      </c>
      <c r="E39" s="58" t="s">
        <v>3130</v>
      </c>
      <c r="F39" s="342"/>
      <c r="G39" s="19" t="s">
        <v>23</v>
      </c>
      <c r="H39" s="20" t="s">
        <v>3273</v>
      </c>
      <c r="J39" s="239" t="str">
        <f>IF(F30="あり",IF(F39="","【入力がありません！】",""),"")</f>
        <v/>
      </c>
    </row>
    <row r="40" spans="2:10" ht="51" customHeight="1" thickTop="1" thickBot="1">
      <c r="B40" s="11"/>
      <c r="C40" s="17"/>
      <c r="D40" s="44" t="s">
        <v>3194</v>
      </c>
      <c r="E40" s="27" t="s">
        <v>3129</v>
      </c>
      <c r="F40" s="341"/>
      <c r="G40" s="19" t="s">
        <v>23</v>
      </c>
      <c r="H40" s="60" t="s">
        <v>10193</v>
      </c>
      <c r="J40" s="239" t="str">
        <f>IF(F40="","【入力がありません！】","")</f>
        <v>【入力がありません！】</v>
      </c>
    </row>
    <row r="41" spans="2:10" ht="21" customHeight="1" thickTop="1" thickBot="1">
      <c r="B41" s="11"/>
      <c r="C41" s="17"/>
      <c r="D41" s="44" t="s">
        <v>3195</v>
      </c>
      <c r="E41" s="27" t="s">
        <v>3128</v>
      </c>
      <c r="F41" s="344"/>
      <c r="G41" s="19" t="s">
        <v>23</v>
      </c>
      <c r="H41" s="20" t="s">
        <v>3274</v>
      </c>
      <c r="J41" s="239" t="str">
        <f>IF(F40="あり",IF(F41="","【入力がありません！】",""),"")</f>
        <v/>
      </c>
    </row>
    <row r="42" spans="2:10" ht="21" customHeight="1" thickTop="1" thickBot="1">
      <c r="B42" s="11"/>
      <c r="C42" s="17"/>
      <c r="D42" s="44" t="s">
        <v>3196</v>
      </c>
      <c r="E42" s="27" t="s">
        <v>3127</v>
      </c>
      <c r="F42" s="341"/>
      <c r="G42" s="19" t="s">
        <v>23</v>
      </c>
      <c r="H42" s="62"/>
      <c r="J42" s="239" t="str">
        <f>IF(F42="","【入力がありません！】","")</f>
        <v>【入力がありません！】</v>
      </c>
    </row>
    <row r="43" spans="2:10" ht="21" customHeight="1" thickTop="1">
      <c r="B43" s="11"/>
      <c r="C43" s="485">
        <v>1</v>
      </c>
      <c r="D43" s="51" t="s">
        <v>3197</v>
      </c>
      <c r="E43" s="63" t="s">
        <v>3126</v>
      </c>
      <c r="F43" s="345"/>
      <c r="G43" s="527" t="s">
        <v>23</v>
      </c>
      <c r="H43" s="523" t="s">
        <v>3275</v>
      </c>
      <c r="J43" s="239" t="str">
        <f>IF(F42="あり",IF(F43="","【入力がありません！】",""),"")</f>
        <v/>
      </c>
    </row>
    <row r="44" spans="2:10" ht="21" customHeight="1">
      <c r="B44" s="11"/>
      <c r="C44" s="526"/>
      <c r="D44" s="53" t="s">
        <v>3198</v>
      </c>
      <c r="E44" s="64" t="s">
        <v>3125</v>
      </c>
      <c r="F44" s="346"/>
      <c r="G44" s="528"/>
      <c r="H44" s="524"/>
      <c r="J44" s="239" t="str">
        <f>IF(F42="あり",IF(F44="","【入力がありません！】",""),"")</f>
        <v/>
      </c>
    </row>
    <row r="45" spans="2:10" ht="21" customHeight="1" thickBot="1">
      <c r="B45" s="11"/>
      <c r="C45" s="486"/>
      <c r="D45" s="52" t="s">
        <v>3199</v>
      </c>
      <c r="E45" s="65" t="s">
        <v>3124</v>
      </c>
      <c r="F45" s="347"/>
      <c r="G45" s="529"/>
      <c r="H45" s="525"/>
      <c r="J45" s="239" t="str">
        <f>IF(F42="あり",IF(F45="","【入力がありません！】",""),"")</f>
        <v/>
      </c>
    </row>
    <row r="46" spans="2:10" ht="21" customHeight="1" thickTop="1">
      <c r="B46" s="11"/>
      <c r="C46" s="485">
        <v>2</v>
      </c>
      <c r="D46" s="51" t="s">
        <v>3197</v>
      </c>
      <c r="E46" s="63" t="s">
        <v>3126</v>
      </c>
      <c r="F46" s="345"/>
      <c r="G46" s="527" t="s">
        <v>23</v>
      </c>
      <c r="H46" s="523" t="s">
        <v>3276</v>
      </c>
      <c r="J46" s="239" t="str">
        <f>IF($F$42="あり",IF(F46="","【複数家族歴がある場合は記入してください】",""),"")</f>
        <v/>
      </c>
    </row>
    <row r="47" spans="2:10" ht="21" customHeight="1">
      <c r="B47" s="11"/>
      <c r="C47" s="526"/>
      <c r="D47" s="53" t="s">
        <v>3198</v>
      </c>
      <c r="E47" s="66" t="s">
        <v>3125</v>
      </c>
      <c r="F47" s="346"/>
      <c r="G47" s="528"/>
      <c r="H47" s="524"/>
      <c r="J47" s="239" t="str">
        <f t="shared" ref="J47:J72" si="5">IF($F$42="あり",IF(F47="","【複数家族歴がある場合は記入してください】",""),"")</f>
        <v/>
      </c>
    </row>
    <row r="48" spans="2:10" ht="21" customHeight="1" thickBot="1">
      <c r="B48" s="11"/>
      <c r="C48" s="486"/>
      <c r="D48" s="52" t="s">
        <v>3199</v>
      </c>
      <c r="E48" s="65" t="s">
        <v>3124</v>
      </c>
      <c r="F48" s="347"/>
      <c r="G48" s="529"/>
      <c r="H48" s="525"/>
      <c r="J48" s="239" t="str">
        <f t="shared" si="5"/>
        <v/>
      </c>
    </row>
    <row r="49" spans="2:10" ht="21" customHeight="1" thickTop="1">
      <c r="B49" s="11"/>
      <c r="C49" s="485">
        <v>3</v>
      </c>
      <c r="D49" s="51" t="s">
        <v>3197</v>
      </c>
      <c r="E49" s="63" t="s">
        <v>3126</v>
      </c>
      <c r="F49" s="345"/>
      <c r="G49" s="527" t="s">
        <v>23</v>
      </c>
      <c r="H49" s="523" t="s">
        <v>3277</v>
      </c>
      <c r="J49" s="239" t="str">
        <f t="shared" si="5"/>
        <v/>
      </c>
    </row>
    <row r="50" spans="2:10" ht="21" customHeight="1">
      <c r="B50" s="11"/>
      <c r="C50" s="526"/>
      <c r="D50" s="53" t="s">
        <v>3198</v>
      </c>
      <c r="E50" s="66" t="s">
        <v>3125</v>
      </c>
      <c r="F50" s="346"/>
      <c r="G50" s="528"/>
      <c r="H50" s="524"/>
      <c r="J50" s="239" t="str">
        <f t="shared" si="5"/>
        <v/>
      </c>
    </row>
    <row r="51" spans="2:10" ht="21" customHeight="1" thickBot="1">
      <c r="B51" s="11"/>
      <c r="C51" s="486"/>
      <c r="D51" s="52" t="s">
        <v>3199</v>
      </c>
      <c r="E51" s="65" t="s">
        <v>3124</v>
      </c>
      <c r="F51" s="347"/>
      <c r="G51" s="529"/>
      <c r="H51" s="525"/>
      <c r="J51" s="239" t="str">
        <f t="shared" si="5"/>
        <v/>
      </c>
    </row>
    <row r="52" spans="2:10" ht="21" customHeight="1" thickTop="1">
      <c r="B52" s="11"/>
      <c r="C52" s="485">
        <v>4</v>
      </c>
      <c r="D52" s="51" t="s">
        <v>3197</v>
      </c>
      <c r="E52" s="63" t="s">
        <v>3126</v>
      </c>
      <c r="F52" s="345"/>
      <c r="G52" s="527" t="s">
        <v>23</v>
      </c>
      <c r="H52" s="523" t="s">
        <v>3278</v>
      </c>
      <c r="J52" s="239" t="str">
        <f t="shared" si="5"/>
        <v/>
      </c>
    </row>
    <row r="53" spans="2:10" ht="21" customHeight="1">
      <c r="B53" s="11"/>
      <c r="C53" s="526"/>
      <c r="D53" s="53" t="s">
        <v>3198</v>
      </c>
      <c r="E53" s="66" t="s">
        <v>3125</v>
      </c>
      <c r="F53" s="346"/>
      <c r="G53" s="528"/>
      <c r="H53" s="524"/>
      <c r="J53" s="239" t="str">
        <f t="shared" si="5"/>
        <v/>
      </c>
    </row>
    <row r="54" spans="2:10" ht="21" customHeight="1" thickBot="1">
      <c r="B54" s="11"/>
      <c r="C54" s="486"/>
      <c r="D54" s="52" t="s">
        <v>3199</v>
      </c>
      <c r="E54" s="65" t="s">
        <v>3124</v>
      </c>
      <c r="F54" s="347"/>
      <c r="G54" s="529"/>
      <c r="H54" s="525"/>
      <c r="J54" s="239" t="str">
        <f t="shared" si="5"/>
        <v/>
      </c>
    </row>
    <row r="55" spans="2:10" ht="21" customHeight="1" thickTop="1">
      <c r="B55" s="11"/>
      <c r="C55" s="485">
        <v>5</v>
      </c>
      <c r="D55" s="51" t="s">
        <v>3197</v>
      </c>
      <c r="E55" s="63" t="s">
        <v>3126</v>
      </c>
      <c r="F55" s="345"/>
      <c r="G55" s="527" t="s">
        <v>23</v>
      </c>
      <c r="H55" s="523" t="s">
        <v>10200</v>
      </c>
      <c r="J55" s="239" t="str">
        <f t="shared" si="5"/>
        <v/>
      </c>
    </row>
    <row r="56" spans="2:10" ht="21" customHeight="1">
      <c r="B56" s="11"/>
      <c r="C56" s="526"/>
      <c r="D56" s="53" t="s">
        <v>3198</v>
      </c>
      <c r="E56" s="66" t="s">
        <v>3125</v>
      </c>
      <c r="F56" s="346"/>
      <c r="G56" s="528"/>
      <c r="H56" s="524"/>
      <c r="J56" s="239" t="str">
        <f>IF($F$42="あり",IF(F56="","【複数家族歴がある場合は記入してください】",""),"")</f>
        <v/>
      </c>
    </row>
    <row r="57" spans="2:10" ht="21" customHeight="1" thickBot="1">
      <c r="B57" s="11"/>
      <c r="C57" s="486"/>
      <c r="D57" s="52" t="s">
        <v>3199</v>
      </c>
      <c r="E57" s="65" t="s">
        <v>3124</v>
      </c>
      <c r="F57" s="347"/>
      <c r="G57" s="529"/>
      <c r="H57" s="525"/>
      <c r="J57" s="239" t="str">
        <f t="shared" si="5"/>
        <v/>
      </c>
    </row>
    <row r="58" spans="2:10" ht="21" customHeight="1" thickTop="1">
      <c r="B58" s="11"/>
      <c r="C58" s="485">
        <v>6</v>
      </c>
      <c r="D58" s="51" t="s">
        <v>3197</v>
      </c>
      <c r="E58" s="63" t="s">
        <v>3126</v>
      </c>
      <c r="F58" s="345"/>
      <c r="G58" s="527" t="s">
        <v>23</v>
      </c>
      <c r="H58" s="523" t="s">
        <v>10201</v>
      </c>
      <c r="J58" s="239" t="str">
        <f t="shared" si="5"/>
        <v/>
      </c>
    </row>
    <row r="59" spans="2:10" ht="21" customHeight="1">
      <c r="B59" s="11"/>
      <c r="C59" s="526"/>
      <c r="D59" s="53" t="s">
        <v>3198</v>
      </c>
      <c r="E59" s="66" t="s">
        <v>3125</v>
      </c>
      <c r="F59" s="346"/>
      <c r="G59" s="528"/>
      <c r="H59" s="524"/>
      <c r="J59" s="239" t="str">
        <f t="shared" si="5"/>
        <v/>
      </c>
    </row>
    <row r="60" spans="2:10" ht="21" customHeight="1" thickBot="1">
      <c r="B60" s="11"/>
      <c r="C60" s="486"/>
      <c r="D60" s="52" t="s">
        <v>3199</v>
      </c>
      <c r="E60" s="65" t="s">
        <v>3124</v>
      </c>
      <c r="F60" s="347"/>
      <c r="G60" s="529"/>
      <c r="H60" s="525"/>
      <c r="J60" s="239" t="str">
        <f t="shared" si="5"/>
        <v/>
      </c>
    </row>
    <row r="61" spans="2:10" ht="21" customHeight="1" thickTop="1">
      <c r="B61" s="11"/>
      <c r="C61" s="485">
        <v>7</v>
      </c>
      <c r="D61" s="51" t="s">
        <v>3197</v>
      </c>
      <c r="E61" s="63" t="s">
        <v>3126</v>
      </c>
      <c r="F61" s="345"/>
      <c r="G61" s="527" t="s">
        <v>23</v>
      </c>
      <c r="H61" s="523" t="s">
        <v>10202</v>
      </c>
      <c r="J61" s="239" t="str">
        <f t="shared" si="5"/>
        <v/>
      </c>
    </row>
    <row r="62" spans="2:10" ht="21" customHeight="1">
      <c r="B62" s="11"/>
      <c r="C62" s="526"/>
      <c r="D62" s="53" t="s">
        <v>3198</v>
      </c>
      <c r="E62" s="66" t="s">
        <v>3125</v>
      </c>
      <c r="F62" s="346"/>
      <c r="G62" s="528"/>
      <c r="H62" s="524"/>
      <c r="J62" s="239" t="str">
        <f t="shared" si="5"/>
        <v/>
      </c>
    </row>
    <row r="63" spans="2:10" ht="21" customHeight="1" thickBot="1">
      <c r="B63" s="11"/>
      <c r="C63" s="486"/>
      <c r="D63" s="52" t="s">
        <v>3199</v>
      </c>
      <c r="E63" s="65" t="s">
        <v>3124</v>
      </c>
      <c r="F63" s="347"/>
      <c r="G63" s="529"/>
      <c r="H63" s="525"/>
      <c r="J63" s="239" t="str">
        <f t="shared" si="5"/>
        <v/>
      </c>
    </row>
    <row r="64" spans="2:10" ht="21" customHeight="1" thickTop="1">
      <c r="B64" s="11"/>
      <c r="C64" s="485">
        <v>8</v>
      </c>
      <c r="D64" s="51" t="s">
        <v>3197</v>
      </c>
      <c r="E64" s="63" t="s">
        <v>3126</v>
      </c>
      <c r="F64" s="345"/>
      <c r="G64" s="527" t="s">
        <v>23</v>
      </c>
      <c r="H64" s="523" t="s">
        <v>10203</v>
      </c>
      <c r="J64" s="239" t="str">
        <f t="shared" si="5"/>
        <v/>
      </c>
    </row>
    <row r="65" spans="2:10" ht="21" customHeight="1">
      <c r="B65" s="11"/>
      <c r="C65" s="526"/>
      <c r="D65" s="53" t="s">
        <v>3198</v>
      </c>
      <c r="E65" s="66" t="s">
        <v>3125</v>
      </c>
      <c r="F65" s="346"/>
      <c r="G65" s="528"/>
      <c r="H65" s="524"/>
      <c r="J65" s="239" t="str">
        <f t="shared" si="5"/>
        <v/>
      </c>
    </row>
    <row r="66" spans="2:10" ht="21" customHeight="1" thickBot="1">
      <c r="B66" s="11"/>
      <c r="C66" s="486"/>
      <c r="D66" s="52" t="s">
        <v>3199</v>
      </c>
      <c r="E66" s="65" t="s">
        <v>3124</v>
      </c>
      <c r="F66" s="347"/>
      <c r="G66" s="529"/>
      <c r="H66" s="525"/>
      <c r="J66" s="239" t="str">
        <f t="shared" si="5"/>
        <v/>
      </c>
    </row>
    <row r="67" spans="2:10" ht="21" customHeight="1" thickTop="1">
      <c r="B67" s="11"/>
      <c r="C67" s="485">
        <v>9</v>
      </c>
      <c r="D67" s="51" t="s">
        <v>3197</v>
      </c>
      <c r="E67" s="63" t="s">
        <v>3126</v>
      </c>
      <c r="F67" s="345"/>
      <c r="G67" s="527" t="s">
        <v>23</v>
      </c>
      <c r="H67" s="523" t="s">
        <v>10204</v>
      </c>
      <c r="J67" s="239" t="str">
        <f t="shared" si="5"/>
        <v/>
      </c>
    </row>
    <row r="68" spans="2:10" ht="21" customHeight="1">
      <c r="B68" s="11"/>
      <c r="C68" s="526"/>
      <c r="D68" s="53" t="s">
        <v>3198</v>
      </c>
      <c r="E68" s="66" t="s">
        <v>3125</v>
      </c>
      <c r="F68" s="346"/>
      <c r="G68" s="528"/>
      <c r="H68" s="524"/>
      <c r="J68" s="239" t="str">
        <f t="shared" si="5"/>
        <v/>
      </c>
    </row>
    <row r="69" spans="2:10" ht="21" customHeight="1" thickBot="1">
      <c r="B69" s="11"/>
      <c r="C69" s="486"/>
      <c r="D69" s="52" t="s">
        <v>3199</v>
      </c>
      <c r="E69" s="65" t="s">
        <v>3124</v>
      </c>
      <c r="F69" s="347"/>
      <c r="G69" s="529"/>
      <c r="H69" s="525"/>
      <c r="J69" s="239" t="str">
        <f t="shared" si="5"/>
        <v/>
      </c>
    </row>
    <row r="70" spans="2:10" ht="21" customHeight="1" thickTop="1">
      <c r="B70" s="11"/>
      <c r="C70" s="485">
        <v>10</v>
      </c>
      <c r="D70" s="51" t="s">
        <v>3197</v>
      </c>
      <c r="E70" s="63" t="s">
        <v>3126</v>
      </c>
      <c r="F70" s="345"/>
      <c r="G70" s="527" t="s">
        <v>23</v>
      </c>
      <c r="H70" s="523" t="s">
        <v>10205</v>
      </c>
      <c r="J70" s="239" t="str">
        <f t="shared" si="5"/>
        <v/>
      </c>
    </row>
    <row r="71" spans="2:10" ht="21" customHeight="1">
      <c r="B71" s="11"/>
      <c r="C71" s="526"/>
      <c r="D71" s="53" t="s">
        <v>3198</v>
      </c>
      <c r="E71" s="66" t="s">
        <v>3125</v>
      </c>
      <c r="F71" s="346"/>
      <c r="G71" s="528"/>
      <c r="H71" s="524"/>
      <c r="J71" s="239" t="str">
        <f t="shared" si="5"/>
        <v/>
      </c>
    </row>
    <row r="72" spans="2:10" ht="21" customHeight="1" thickBot="1">
      <c r="B72" s="11"/>
      <c r="C72" s="486"/>
      <c r="D72" s="52" t="s">
        <v>3199</v>
      </c>
      <c r="E72" s="65" t="s">
        <v>3124</v>
      </c>
      <c r="F72" s="347"/>
      <c r="G72" s="529"/>
      <c r="H72" s="525"/>
      <c r="J72" s="239" t="str">
        <f t="shared" si="5"/>
        <v/>
      </c>
    </row>
    <row r="73" spans="2:10" ht="17.25" customHeight="1" thickTop="1">
      <c r="C73" s="30"/>
      <c r="D73" s="46"/>
      <c r="E73" s="67"/>
      <c r="F73" s="68"/>
      <c r="G73" s="69"/>
      <c r="H73" s="70"/>
    </row>
    <row r="74" spans="2:10" ht="17.25" customHeight="1">
      <c r="B74" s="25"/>
      <c r="C74" s="71"/>
      <c r="D74" s="48"/>
      <c r="E74" s="65"/>
      <c r="F74" s="72"/>
      <c r="G74" s="73"/>
      <c r="H74" s="74"/>
    </row>
    <row r="75" spans="2:10" s="274" customFormat="1" ht="22.5" customHeight="1" thickBot="1">
      <c r="B75" s="290"/>
      <c r="C75" s="291" t="s">
        <v>3200</v>
      </c>
      <c r="D75" s="270"/>
      <c r="E75" s="270"/>
      <c r="F75" s="281"/>
      <c r="G75" s="292"/>
      <c r="H75" s="273"/>
    </row>
    <row r="76" spans="2:10" ht="31.5" customHeight="1" thickTop="1" thickBot="1">
      <c r="B76" s="11"/>
      <c r="C76" s="17"/>
      <c r="D76" s="44" t="s">
        <v>3201</v>
      </c>
      <c r="E76" s="17" t="s">
        <v>3279</v>
      </c>
      <c r="F76" s="341" t="s">
        <v>12688</v>
      </c>
      <c r="G76" s="19" t="s">
        <v>23</v>
      </c>
      <c r="H76" s="20"/>
      <c r="J76" s="239" t="str">
        <f>IF(F76="","【入力がありません！】","")</f>
        <v/>
      </c>
    </row>
    <row r="77" spans="2:10" ht="21" customHeight="1" thickTop="1" thickBot="1">
      <c r="B77" s="11"/>
      <c r="C77" s="130"/>
      <c r="D77" s="483" t="s">
        <v>3202</v>
      </c>
      <c r="E77" s="534" t="s">
        <v>3280</v>
      </c>
      <c r="F77" s="343"/>
      <c r="G77" s="530" t="s">
        <v>23</v>
      </c>
      <c r="H77" s="523" t="s">
        <v>3300</v>
      </c>
      <c r="J77" s="239" t="str">
        <f>IF(F76="あり",IF(F77="","【入力がありません！】",""),"")</f>
        <v/>
      </c>
    </row>
    <row r="78" spans="2:10" ht="21" customHeight="1" thickTop="1" thickBot="1">
      <c r="B78" s="11"/>
      <c r="C78" s="131"/>
      <c r="D78" s="533"/>
      <c r="E78" s="535"/>
      <c r="F78" s="343"/>
      <c r="G78" s="531"/>
      <c r="H78" s="524"/>
      <c r="J78" s="239" t="str">
        <f>IF($F$76="あり",IF(F78="","【複数ある場合は記入してください】",""),"")</f>
        <v/>
      </c>
    </row>
    <row r="79" spans="2:10" ht="21" customHeight="1" thickTop="1" thickBot="1">
      <c r="B79" s="11"/>
      <c r="C79" s="131"/>
      <c r="D79" s="533"/>
      <c r="E79" s="535"/>
      <c r="F79" s="343"/>
      <c r="G79" s="531"/>
      <c r="H79" s="524"/>
      <c r="J79" s="239" t="str">
        <f t="shared" ref="J79:J80" si="6">IF($F$76="あり",IF(F79="","【複数ある場合は記入してください】",""),"")</f>
        <v/>
      </c>
    </row>
    <row r="80" spans="2:10" ht="21" customHeight="1" thickTop="1" thickBot="1">
      <c r="B80" s="11"/>
      <c r="C80" s="132"/>
      <c r="D80" s="484"/>
      <c r="E80" s="536"/>
      <c r="F80" s="343"/>
      <c r="G80" s="532"/>
      <c r="H80" s="525"/>
      <c r="J80" s="239" t="str">
        <f t="shared" si="6"/>
        <v/>
      </c>
    </row>
    <row r="81" spans="3:12" ht="15" customHeight="1" thickTop="1">
      <c r="C81" s="75"/>
      <c r="D81" s="76"/>
      <c r="E81" s="75"/>
      <c r="F81" s="77"/>
      <c r="G81" s="78"/>
      <c r="H81" s="77"/>
    </row>
    <row r="82" spans="3:12" ht="7.5" customHeight="1" thickBot="1">
      <c r="D82" s="79"/>
      <c r="F82" s="70"/>
      <c r="G82" s="69"/>
      <c r="H82" s="70"/>
    </row>
    <row r="83" spans="3:12" s="267" customFormat="1" ht="22.5" customHeight="1" thickBot="1">
      <c r="C83" s="293"/>
      <c r="D83" s="283" t="s">
        <v>10207</v>
      </c>
      <c r="E83" s="283"/>
      <c r="F83" s="294"/>
      <c r="G83" s="295"/>
      <c r="H83" s="296"/>
      <c r="I83" s="267">
        <f>検体発送まで!F22</f>
        <v>0</v>
      </c>
    </row>
    <row r="84" spans="3:12" ht="24" customHeight="1" thickTop="1" thickBot="1">
      <c r="C84" s="80"/>
      <c r="D84" s="44" t="s">
        <v>3203</v>
      </c>
      <c r="E84" s="17" t="s">
        <v>3123</v>
      </c>
      <c r="F84" s="343" t="s">
        <v>2985</v>
      </c>
      <c r="G84" s="19" t="s">
        <v>23</v>
      </c>
      <c r="H84" s="81"/>
      <c r="J84" s="239" t="str">
        <f>IF(I83="肺(Lung)",IF(F84="","【入力がありません！】",""),"")</f>
        <v/>
      </c>
    </row>
    <row r="85" spans="3:12" ht="24" customHeight="1" thickTop="1" thickBot="1">
      <c r="C85" s="80"/>
      <c r="D85" s="44" t="s">
        <v>3204</v>
      </c>
      <c r="E85" s="17" t="s">
        <v>3122</v>
      </c>
      <c r="F85" s="343" t="s">
        <v>12608</v>
      </c>
      <c r="G85" s="19" t="s">
        <v>23</v>
      </c>
      <c r="H85" s="81" t="s">
        <v>3281</v>
      </c>
      <c r="J85" s="239" t="str">
        <f>IF(F84="陽性",IF(F85="","【入力がありません！】",""),"")</f>
        <v/>
      </c>
    </row>
    <row r="86" spans="3:12" ht="24" customHeight="1" thickTop="1" thickBot="1">
      <c r="C86" s="80"/>
      <c r="D86" s="44" t="s">
        <v>3205</v>
      </c>
      <c r="E86" s="17" t="s">
        <v>3121</v>
      </c>
      <c r="F86" s="343"/>
      <c r="G86" s="19" t="s">
        <v>23</v>
      </c>
      <c r="H86" s="81" t="s">
        <v>3282</v>
      </c>
      <c r="J86" s="239" t="str">
        <f>IF(OR("陰性"=$F$84,"陽性"=$F$84,"判定不能"=$F$84),IF(F86="","【入力がありません！】",""),"")</f>
        <v>【入力がありません！】</v>
      </c>
      <c r="L86" s="239"/>
    </row>
    <row r="87" spans="3:12" ht="24" customHeight="1" thickTop="1" thickBot="1">
      <c r="C87" s="80"/>
      <c r="D87" s="44" t="s">
        <v>3206</v>
      </c>
      <c r="E87" s="17" t="s">
        <v>3035</v>
      </c>
      <c r="F87" s="343"/>
      <c r="G87" s="19" t="s">
        <v>23</v>
      </c>
      <c r="H87" s="81"/>
      <c r="J87" s="239" t="str">
        <f>IF(I83="肺(Lung)",IF(F87="","【入力がありません！】",""),"")</f>
        <v/>
      </c>
    </row>
    <row r="88" spans="3:12" ht="24" customHeight="1" thickTop="1" thickBot="1">
      <c r="C88" s="80"/>
      <c r="D88" s="44" t="s">
        <v>3207</v>
      </c>
      <c r="E88" s="17" t="s">
        <v>3034</v>
      </c>
      <c r="F88" s="343"/>
      <c r="G88" s="19" t="s">
        <v>23</v>
      </c>
      <c r="H88" s="81"/>
      <c r="J88" s="239" t="str">
        <f>IF(I83="肺(Lung)",IF(F88="","【入力がありません！】",""),"")</f>
        <v/>
      </c>
    </row>
    <row r="89" spans="3:12" ht="24" customHeight="1" thickTop="1" thickBot="1">
      <c r="C89" s="80"/>
      <c r="D89" s="44" t="s">
        <v>3208</v>
      </c>
      <c r="E89" s="17" t="s">
        <v>3033</v>
      </c>
      <c r="F89" s="343"/>
      <c r="G89" s="19" t="s">
        <v>23</v>
      </c>
      <c r="H89" s="81" t="s">
        <v>3283</v>
      </c>
      <c r="J89" s="239" t="str">
        <f>IF(OR("陰性"=$F$88,"陽性"=$F$88,"判定不能"=$F$88),IF(F89="","【入力がありません！】",""),"")</f>
        <v/>
      </c>
    </row>
    <row r="90" spans="3:12" ht="24" customHeight="1" thickTop="1" thickBot="1">
      <c r="C90" s="80"/>
      <c r="D90" s="44" t="s">
        <v>3209</v>
      </c>
      <c r="E90" s="17" t="s">
        <v>3027</v>
      </c>
      <c r="F90" s="343"/>
      <c r="G90" s="19" t="s">
        <v>23</v>
      </c>
      <c r="H90" s="81"/>
      <c r="J90" s="239" t="str">
        <f>IF($I$83="肺(Lung)",IF(F90="","【入力がありません！】",""),"")</f>
        <v/>
      </c>
    </row>
    <row r="91" spans="3:12" ht="24" customHeight="1" thickTop="1" thickBot="1">
      <c r="C91" s="80"/>
      <c r="D91" s="44" t="s">
        <v>3210</v>
      </c>
      <c r="E91" s="17" t="s">
        <v>2987</v>
      </c>
      <c r="F91" s="343"/>
      <c r="G91" s="19" t="s">
        <v>23</v>
      </c>
      <c r="H91" s="81"/>
      <c r="J91" s="239" t="str">
        <f>IF($I$83="肺(Lung)",IF(F91="","【入力がありません！】",""),"")</f>
        <v/>
      </c>
    </row>
    <row r="92" spans="3:12" ht="24" customHeight="1" thickTop="1" thickBot="1">
      <c r="C92" s="80"/>
      <c r="D92" s="44" t="s">
        <v>3211</v>
      </c>
      <c r="E92" s="17" t="s">
        <v>3026</v>
      </c>
      <c r="F92" s="343"/>
      <c r="G92" s="19" t="s">
        <v>23</v>
      </c>
      <c r="H92" s="81"/>
      <c r="J92" s="239" t="str">
        <f>IF($I$83="肺(Lung)",IF(F92="","【入力がありません！】",""),"")</f>
        <v/>
      </c>
    </row>
    <row r="93" spans="3:12" ht="24" customHeight="1" thickTop="1" thickBot="1">
      <c r="C93" s="80"/>
      <c r="D93" s="44" t="s">
        <v>3212</v>
      </c>
      <c r="E93" s="17" t="s">
        <v>3347</v>
      </c>
      <c r="F93" s="343"/>
      <c r="G93" s="19" t="s">
        <v>23</v>
      </c>
      <c r="H93" s="81" t="s">
        <v>3284</v>
      </c>
      <c r="J93" s="239" t="str">
        <f>IF(OR("陰性"=$F$92,"陽性"=$F$92,"判定不能"=$F$92),IF(F93="","【入力がありません！】",""),"")</f>
        <v/>
      </c>
    </row>
    <row r="94" spans="3:12" ht="42" customHeight="1" thickTop="1" thickBot="1">
      <c r="C94" s="80"/>
      <c r="D94" s="44" t="s">
        <v>3213</v>
      </c>
      <c r="E94" s="17" t="s">
        <v>3120</v>
      </c>
      <c r="F94" s="330"/>
      <c r="G94" s="18" t="s">
        <v>29</v>
      </c>
      <c r="H94" s="82" t="s">
        <v>3285</v>
      </c>
      <c r="J94" s="239" t="str">
        <f>IF(F92="陽性",IF(F94="","【入力がありません！】",""),"")</f>
        <v/>
      </c>
    </row>
    <row r="95" spans="3:12" ht="21" customHeight="1" thickTop="1" thickBot="1">
      <c r="C95" s="83"/>
      <c r="D95" s="47" t="s">
        <v>3214</v>
      </c>
      <c r="E95" s="84" t="s">
        <v>3022</v>
      </c>
      <c r="F95" s="343"/>
      <c r="G95" s="85" t="s">
        <v>23</v>
      </c>
      <c r="H95" s="86"/>
      <c r="J95" s="239" t="str">
        <f>IF($I$83="肺(Lung)",IF(F95="","【入力がありません！】",""),"")</f>
        <v/>
      </c>
    </row>
    <row r="96" spans="3:12" ht="15.75" customHeight="1" thickBot="1">
      <c r="D96" s="79"/>
      <c r="F96" s="87"/>
      <c r="G96" s="69"/>
      <c r="H96" s="70"/>
    </row>
    <row r="97" spans="3:11" s="267" customFormat="1" ht="22.5" customHeight="1" thickBot="1">
      <c r="C97" s="293"/>
      <c r="D97" s="283" t="s">
        <v>10208</v>
      </c>
      <c r="E97" s="283"/>
      <c r="F97" s="294"/>
      <c r="G97" s="295"/>
      <c r="H97" s="296"/>
      <c r="I97" s="267">
        <f>検体発送まで!F22</f>
        <v>0</v>
      </c>
    </row>
    <row r="98" spans="3:11" ht="33" customHeight="1" thickTop="1" thickBot="1">
      <c r="C98" s="80"/>
      <c r="D98" s="44" t="s">
        <v>3215</v>
      </c>
      <c r="E98" s="17" t="s">
        <v>3119</v>
      </c>
      <c r="F98" s="330"/>
      <c r="G98" s="19" t="s">
        <v>23</v>
      </c>
      <c r="H98" s="81"/>
      <c r="J98" s="239" t="str">
        <f t="shared" ref="J98:J103" si="7">IF($I$97="乳(Breast)",IF(F98="","【入力がありません！】",""),"")</f>
        <v/>
      </c>
    </row>
    <row r="99" spans="3:11" ht="33" customHeight="1" thickTop="1" thickBot="1">
      <c r="C99" s="80"/>
      <c r="D99" s="44" t="s">
        <v>3216</v>
      </c>
      <c r="E99" s="17" t="s">
        <v>3118</v>
      </c>
      <c r="F99" s="330"/>
      <c r="G99" s="19" t="s">
        <v>23</v>
      </c>
      <c r="H99" s="81"/>
      <c r="J99" s="239" t="str">
        <f t="shared" si="7"/>
        <v/>
      </c>
    </row>
    <row r="100" spans="3:11" ht="33" customHeight="1" thickTop="1" thickBot="1">
      <c r="C100" s="80"/>
      <c r="D100" s="44" t="s">
        <v>3217</v>
      </c>
      <c r="E100" s="17" t="s">
        <v>3117</v>
      </c>
      <c r="F100" s="330"/>
      <c r="G100" s="19" t="s">
        <v>23</v>
      </c>
      <c r="H100" s="81"/>
      <c r="J100" s="239" t="str">
        <f t="shared" si="7"/>
        <v/>
      </c>
    </row>
    <row r="101" spans="3:11" ht="33" customHeight="1" thickTop="1" thickBot="1">
      <c r="C101" s="80"/>
      <c r="D101" s="44" t="s">
        <v>3218</v>
      </c>
      <c r="E101" s="17" t="s">
        <v>3116</v>
      </c>
      <c r="F101" s="330"/>
      <c r="G101" s="19" t="s">
        <v>23</v>
      </c>
      <c r="H101" s="81"/>
      <c r="J101" s="239" t="str">
        <f t="shared" si="7"/>
        <v/>
      </c>
    </row>
    <row r="102" spans="3:11" ht="33" customHeight="1" thickTop="1" thickBot="1">
      <c r="C102" s="80"/>
      <c r="D102" s="44" t="s">
        <v>3219</v>
      </c>
      <c r="E102" s="17" t="s">
        <v>3115</v>
      </c>
      <c r="F102" s="330"/>
      <c r="G102" s="19" t="s">
        <v>23</v>
      </c>
      <c r="H102" s="81" t="s">
        <v>3221</v>
      </c>
      <c r="J102" s="239" t="str">
        <f t="shared" si="7"/>
        <v/>
      </c>
    </row>
    <row r="103" spans="3:11" ht="33" customHeight="1" thickTop="1" thickBot="1">
      <c r="C103" s="83"/>
      <c r="D103" s="47" t="s">
        <v>3220</v>
      </c>
      <c r="E103" s="84" t="s">
        <v>3114</v>
      </c>
      <c r="F103" s="330"/>
      <c r="G103" s="85" t="s">
        <v>23</v>
      </c>
      <c r="H103" s="86" t="s">
        <v>3222</v>
      </c>
      <c r="J103" s="239" t="str">
        <f t="shared" si="7"/>
        <v/>
      </c>
    </row>
    <row r="104" spans="3:11" ht="15.75" customHeight="1" thickBot="1">
      <c r="D104" s="79"/>
      <c r="F104" s="87"/>
      <c r="G104" s="69"/>
      <c r="H104" s="70"/>
    </row>
    <row r="105" spans="3:11" s="267" customFormat="1" ht="22.5" customHeight="1" thickBot="1">
      <c r="C105" s="293"/>
      <c r="D105" s="283" t="s">
        <v>10209</v>
      </c>
      <c r="E105" s="283"/>
      <c r="F105" s="294"/>
      <c r="G105" s="295"/>
      <c r="H105" s="296"/>
      <c r="I105" s="267">
        <f>検体発送まで!F22</f>
        <v>0</v>
      </c>
    </row>
    <row r="106" spans="3:11" ht="25.5" customHeight="1" thickTop="1" thickBot="1">
      <c r="C106" s="80"/>
      <c r="D106" s="44" t="s">
        <v>3223</v>
      </c>
      <c r="E106" s="17" t="s">
        <v>3113</v>
      </c>
      <c r="F106" s="330"/>
      <c r="G106" s="19" t="s">
        <v>23</v>
      </c>
      <c r="H106" s="81"/>
      <c r="J106" s="239" t="str">
        <f>IF(OR("食道/胃(Esophagus/Stomach)"=$I$105,"腸(Bowel)"=$I$105),IF(F106="","【入力がありません！】",""),"")</f>
        <v/>
      </c>
      <c r="K106" s="239" t="str">
        <f>IF(OR("陰性"=$F$84,"陽性"=$F$84,"判定不能"=$F$84),IF(G106="","【入力がありません！】",""),"")</f>
        <v/>
      </c>
    </row>
    <row r="107" spans="3:11" ht="25.5" customHeight="1" thickTop="1" thickBot="1">
      <c r="C107" s="80"/>
      <c r="D107" s="44" t="s">
        <v>3224</v>
      </c>
      <c r="E107" s="17" t="s">
        <v>3112</v>
      </c>
      <c r="F107" s="330"/>
      <c r="G107" s="19" t="s">
        <v>23</v>
      </c>
      <c r="H107" s="81" t="s">
        <v>3286</v>
      </c>
      <c r="J107" s="239" t="str">
        <f>IF(F106="陽性",IF(F107="","【入力がありません！】",""),"")</f>
        <v/>
      </c>
    </row>
    <row r="108" spans="3:11" ht="25.5" customHeight="1" thickTop="1" thickBot="1">
      <c r="C108" s="80"/>
      <c r="D108" s="44" t="s">
        <v>3225</v>
      </c>
      <c r="E108" s="17" t="s">
        <v>3111</v>
      </c>
      <c r="F108" s="330"/>
      <c r="G108" s="19" t="s">
        <v>23</v>
      </c>
      <c r="H108" s="81" t="s">
        <v>3287</v>
      </c>
      <c r="J108" s="239" t="str">
        <f>IF(OR("陰性"=$F$106,"陽性"=$F$106,"判定不能"=$F$106),IF(F108="","【入力がありません！】",""),"")</f>
        <v/>
      </c>
    </row>
    <row r="109" spans="3:11" ht="25.5" customHeight="1" thickTop="1" thickBot="1">
      <c r="C109" s="80"/>
      <c r="D109" s="44" t="s">
        <v>3226</v>
      </c>
      <c r="E109" s="17" t="s">
        <v>3110</v>
      </c>
      <c r="F109" s="330"/>
      <c r="G109" s="19" t="s">
        <v>23</v>
      </c>
      <c r="H109" s="81"/>
      <c r="J109" s="239" t="str">
        <f>IF(OR("食道/胃(Esophagus/Stomach)"=$I$105,"腸(Bowel)"=$I$105),IF(F109="","【入力がありません！】",""),"")</f>
        <v/>
      </c>
    </row>
    <row r="110" spans="3:11" ht="25.5" customHeight="1" thickTop="1" thickBot="1">
      <c r="C110" s="80"/>
      <c r="D110" s="44" t="s">
        <v>3227</v>
      </c>
      <c r="E110" s="17" t="s">
        <v>3109</v>
      </c>
      <c r="F110" s="330"/>
      <c r="G110" s="19" t="s">
        <v>23</v>
      </c>
      <c r="H110" s="81" t="s">
        <v>3288</v>
      </c>
      <c r="J110" s="239" t="str">
        <f>IF(F109="陽性",IF(F110="","【入力がありません！】",""),"")</f>
        <v/>
      </c>
    </row>
    <row r="111" spans="3:11" ht="25.5" customHeight="1" thickTop="1" thickBot="1">
      <c r="C111" s="80"/>
      <c r="D111" s="44" t="s">
        <v>3228</v>
      </c>
      <c r="E111" s="17" t="s">
        <v>3108</v>
      </c>
      <c r="F111" s="330"/>
      <c r="G111" s="19" t="s">
        <v>23</v>
      </c>
      <c r="H111" s="81" t="s">
        <v>3289</v>
      </c>
      <c r="J111" s="239" t="str">
        <f>IF(OR("陰性"=$F$109,"陽性"=$F$109,"判定不能"=$F$109),IF(F111="","【入力がありません！】",""),"")</f>
        <v/>
      </c>
    </row>
    <row r="112" spans="3:11" ht="25.5" customHeight="1" thickTop="1" thickBot="1">
      <c r="C112" s="80"/>
      <c r="D112" s="44" t="s">
        <v>3229</v>
      </c>
      <c r="E112" s="17" t="s">
        <v>3107</v>
      </c>
      <c r="F112" s="330"/>
      <c r="G112" s="19" t="s">
        <v>23</v>
      </c>
      <c r="H112" s="81"/>
      <c r="J112" s="239" t="str">
        <f>IF(OR("食道/胃(Esophagus/Stomach)"=$I$105,"腸(Bowel)"=$I$105),IF(F112="","【入力がありません！】",""),"")</f>
        <v/>
      </c>
    </row>
    <row r="113" spans="2:10" ht="25.5" customHeight="1" thickTop="1" thickBot="1">
      <c r="C113" s="80"/>
      <c r="D113" s="44" t="s">
        <v>3230</v>
      </c>
      <c r="E113" s="17" t="s">
        <v>3106</v>
      </c>
      <c r="F113" s="330"/>
      <c r="G113" s="19" t="s">
        <v>23</v>
      </c>
      <c r="H113" s="81"/>
      <c r="J113" s="239" t="str">
        <f>IF(OR("食道/胃(Esophagus/Stomach)"=$I$105,"腸(Bowel)"=$I$105),IF(F113="","【入力がありません！】",""),"")</f>
        <v/>
      </c>
    </row>
    <row r="114" spans="2:10" ht="25.5" customHeight="1" thickTop="1" thickBot="1">
      <c r="C114" s="83"/>
      <c r="D114" s="47" t="s">
        <v>3231</v>
      </c>
      <c r="E114" s="84" t="s">
        <v>2987</v>
      </c>
      <c r="F114" s="330"/>
      <c r="G114" s="85" t="s">
        <v>23</v>
      </c>
      <c r="H114" s="86"/>
      <c r="J114" s="239" t="str">
        <f>IF(OR("食道/胃(Esophagus/Stomach)"=$I$105,"腸(Bowel)"=$I$105),IF(F114="","【入力がありません！】",""),"")</f>
        <v/>
      </c>
    </row>
    <row r="115" spans="2:10" ht="15.75" customHeight="1" thickBot="1">
      <c r="D115" s="79"/>
      <c r="F115" s="87"/>
      <c r="G115" s="69"/>
      <c r="H115" s="70"/>
    </row>
    <row r="116" spans="2:10" s="267" customFormat="1" ht="22.5" customHeight="1" thickBot="1">
      <c r="C116" s="293"/>
      <c r="D116" s="283" t="s">
        <v>10210</v>
      </c>
      <c r="E116" s="283"/>
      <c r="F116" s="294"/>
      <c r="G116" s="295"/>
      <c r="H116" s="296"/>
      <c r="I116" s="267">
        <f>検体発送まで!F22</f>
        <v>0</v>
      </c>
    </row>
    <row r="117" spans="2:10" ht="24" customHeight="1" thickTop="1" thickBot="1">
      <c r="C117" s="80"/>
      <c r="D117" s="44" t="s">
        <v>3232</v>
      </c>
      <c r="E117" s="17" t="s">
        <v>3105</v>
      </c>
      <c r="F117" s="330"/>
      <c r="G117" s="19" t="s">
        <v>23</v>
      </c>
      <c r="H117" s="81"/>
      <c r="J117" s="239" t="str">
        <f>IF($I$116="肝(Liver)",IF(F117="","【入力がありません！】",""),"")</f>
        <v/>
      </c>
    </row>
    <row r="118" spans="2:10" ht="24" customHeight="1" thickTop="1" thickBot="1">
      <c r="C118" s="80"/>
      <c r="D118" s="44" t="s">
        <v>3233</v>
      </c>
      <c r="E118" s="17" t="s">
        <v>3104</v>
      </c>
      <c r="F118" s="330"/>
      <c r="G118" s="19" t="s">
        <v>23</v>
      </c>
      <c r="H118" s="81"/>
      <c r="J118" s="239" t="str">
        <f>IF($I$116="肝(Liver)",IF(F118="","【入力がありません！】",""),"")</f>
        <v/>
      </c>
    </row>
    <row r="119" spans="2:10" ht="77.25" customHeight="1" thickTop="1" thickBot="1">
      <c r="C119" s="80"/>
      <c r="D119" s="44" t="s">
        <v>3234</v>
      </c>
      <c r="E119" s="17" t="s">
        <v>3103</v>
      </c>
      <c r="F119" s="348"/>
      <c r="G119" s="18" t="s">
        <v>29</v>
      </c>
      <c r="H119" s="88" t="s">
        <v>3238</v>
      </c>
      <c r="J119" s="239" t="str">
        <f>IF($I$116="肝(Liver)",IF(F119="","【入力がありません！】",""),"")</f>
        <v/>
      </c>
    </row>
    <row r="120" spans="2:10" ht="36.75" customHeight="1" thickTop="1" thickBot="1">
      <c r="C120" s="80"/>
      <c r="D120" s="44" t="s">
        <v>3235</v>
      </c>
      <c r="E120" s="17" t="s">
        <v>3102</v>
      </c>
      <c r="F120" s="330"/>
      <c r="G120" s="19" t="s">
        <v>23</v>
      </c>
      <c r="H120" s="89" t="s">
        <v>3239</v>
      </c>
      <c r="J120" s="239" t="str">
        <f>IF($I$116="肝(Liver)",IF(F120="","【入力がありません！】",""),"")</f>
        <v/>
      </c>
    </row>
    <row r="121" spans="2:10" ht="63" customHeight="1" thickTop="1" thickBot="1">
      <c r="C121" s="83"/>
      <c r="D121" s="47" t="s">
        <v>3236</v>
      </c>
      <c r="E121" s="84" t="s">
        <v>3240</v>
      </c>
      <c r="F121" s="330"/>
      <c r="G121" s="90" t="s">
        <v>29</v>
      </c>
      <c r="H121" s="91" t="s">
        <v>3241</v>
      </c>
      <c r="J121" s="239" t="str">
        <f>IF($I$116="肝(Liver)",IF(F121="","【入力がありません！】",""),"")</f>
        <v/>
      </c>
    </row>
    <row r="122" spans="2:10" ht="23.25" customHeight="1" thickBot="1">
      <c r="D122" s="79"/>
      <c r="F122" s="92"/>
      <c r="G122" s="69"/>
      <c r="H122" s="94"/>
    </row>
    <row r="123" spans="2:10" s="267" customFormat="1" ht="22.5" customHeight="1" thickBot="1">
      <c r="C123" s="293"/>
      <c r="D123" s="283" t="s">
        <v>10211</v>
      </c>
      <c r="E123" s="283"/>
      <c r="F123" s="294"/>
      <c r="G123" s="295"/>
      <c r="H123" s="296"/>
      <c r="I123" s="267">
        <f>検体発送まで!F22</f>
        <v>0</v>
      </c>
    </row>
    <row r="124" spans="2:10" ht="40.5" customHeight="1" thickTop="1" thickBot="1">
      <c r="C124" s="83"/>
      <c r="D124" s="47" t="s">
        <v>3237</v>
      </c>
      <c r="E124" s="84" t="s">
        <v>2987</v>
      </c>
      <c r="F124" s="330"/>
      <c r="G124" s="85" t="s">
        <v>23</v>
      </c>
      <c r="H124" s="86"/>
      <c r="J124" s="239" t="str">
        <f>IF($I$116="皮膚(Skin)",IF(F124="","【入力がありません！】",""),"")</f>
        <v/>
      </c>
    </row>
    <row r="125" spans="2:10" ht="21" customHeight="1">
      <c r="D125" s="57"/>
      <c r="G125" s="95"/>
      <c r="H125" s="70"/>
    </row>
    <row r="126" spans="2:10" ht="20.25" customHeight="1">
      <c r="D126" s="79"/>
      <c r="F126" s="92"/>
      <c r="G126" s="69"/>
      <c r="H126" s="94"/>
    </row>
    <row r="127" spans="2:10" s="274" customFormat="1" ht="22.5" customHeight="1" thickBot="1">
      <c r="B127" s="269"/>
      <c r="C127" s="297" t="s">
        <v>10212</v>
      </c>
      <c r="D127" s="298"/>
      <c r="E127" s="299"/>
      <c r="F127" s="281"/>
      <c r="G127" s="300"/>
      <c r="H127" s="301"/>
    </row>
    <row r="128" spans="2:10" ht="75" customHeight="1" thickBot="1">
      <c r="C128" s="354"/>
      <c r="D128" s="355" t="s">
        <v>3242</v>
      </c>
      <c r="E128" s="356" t="s">
        <v>10251</v>
      </c>
      <c r="F128" s="357" t="s">
        <v>10252</v>
      </c>
      <c r="G128" s="358" t="s">
        <v>23</v>
      </c>
      <c r="H128" s="359" t="s">
        <v>10254</v>
      </c>
      <c r="J128" s="239" t="str">
        <f>IF(F128="","【入力がありません！】","")</f>
        <v/>
      </c>
    </row>
    <row r="129" spans="3:12" s="274" customFormat="1" ht="17.25" customHeight="1" thickBot="1">
      <c r="C129" s="280"/>
      <c r="F129" s="351"/>
      <c r="G129" s="352"/>
      <c r="H129" s="353"/>
    </row>
    <row r="130" spans="3:12" ht="21" customHeight="1" thickTop="1" thickBot="1">
      <c r="C130" s="49"/>
      <c r="D130" s="96" t="s">
        <v>3249</v>
      </c>
      <c r="E130" s="96"/>
      <c r="F130" s="97"/>
      <c r="G130" s="98"/>
      <c r="H130" s="100"/>
    </row>
    <row r="131" spans="3:12" ht="21" customHeight="1" thickTop="1" thickBot="1">
      <c r="C131" s="537" t="s">
        <v>3253</v>
      </c>
      <c r="D131" s="45" t="s">
        <v>3243</v>
      </c>
      <c r="E131" s="27" t="s">
        <v>3101</v>
      </c>
      <c r="F131" s="330"/>
      <c r="G131" s="19" t="s">
        <v>23</v>
      </c>
      <c r="H131" s="101" t="s">
        <v>3246</v>
      </c>
      <c r="J131" s="239" t="str">
        <f>IF($F$128="有",IF(F131="","【入力がありません！】",""),"")</f>
        <v>【入力がありません！】</v>
      </c>
    </row>
    <row r="132" spans="3:12" ht="72.75" customHeight="1" thickTop="1" thickBot="1">
      <c r="C132" s="538"/>
      <c r="D132" s="45" t="s">
        <v>3244</v>
      </c>
      <c r="E132" s="27" t="s">
        <v>3100</v>
      </c>
      <c r="F132" s="330"/>
      <c r="G132" s="19" t="s">
        <v>23</v>
      </c>
      <c r="H132" s="102" t="s">
        <v>3248</v>
      </c>
      <c r="J132" s="239" t="str">
        <f t="shared" ref="J132:J134" si="8">IF($F$128="有",IF(F132="","【入力がありません！】",""),"")</f>
        <v>【入力がありません！】</v>
      </c>
    </row>
    <row r="133" spans="3:12" ht="21" customHeight="1" thickTop="1" thickBot="1">
      <c r="C133" s="538"/>
      <c r="D133" s="45" t="s">
        <v>3245</v>
      </c>
      <c r="E133" s="27" t="s">
        <v>3099</v>
      </c>
      <c r="F133" s="330"/>
      <c r="G133" s="19" t="s">
        <v>23</v>
      </c>
      <c r="H133" s="103"/>
      <c r="J133" s="239" t="str">
        <f t="shared" si="8"/>
        <v>【入力がありません！】</v>
      </c>
    </row>
    <row r="134" spans="3:12" ht="33.75" customHeight="1" thickTop="1" thickBot="1">
      <c r="C134" s="539"/>
      <c r="D134" s="45" t="s">
        <v>3250</v>
      </c>
      <c r="E134" s="27" t="s">
        <v>3098</v>
      </c>
      <c r="F134" s="330"/>
      <c r="G134" s="18" t="s">
        <v>29</v>
      </c>
      <c r="H134" s="104" t="s">
        <v>3290</v>
      </c>
      <c r="J134" s="239" t="str">
        <f t="shared" si="8"/>
        <v>【入力がありません！】</v>
      </c>
    </row>
    <row r="135" spans="3:12" ht="21" customHeight="1" thickTop="1" thickBot="1">
      <c r="C135" s="50"/>
      <c r="D135" s="514" t="s">
        <v>3255</v>
      </c>
      <c r="E135" s="514"/>
      <c r="F135" s="105"/>
      <c r="G135" s="106"/>
      <c r="H135" s="107"/>
    </row>
    <row r="136" spans="3:12" ht="31.5" customHeight="1" thickTop="1" thickBot="1">
      <c r="C136" s="537">
        <v>1</v>
      </c>
      <c r="D136" s="51" t="s">
        <v>3251</v>
      </c>
      <c r="E136" s="67" t="s">
        <v>10346</v>
      </c>
      <c r="F136" s="145"/>
      <c r="G136" s="108" t="s">
        <v>29</v>
      </c>
      <c r="H136" s="511" t="s">
        <v>10352</v>
      </c>
      <c r="J136" s="239" t="str">
        <f>IF($F$128="有",IF(F136="","【入力がありません！】",""),"")</f>
        <v>【入力がありません！】</v>
      </c>
    </row>
    <row r="137" spans="3:12" ht="31.5" customHeight="1" thickTop="1" thickBot="1">
      <c r="C137" s="539"/>
      <c r="D137" s="54" t="s">
        <v>3260</v>
      </c>
      <c r="E137" s="109" t="s">
        <v>10347</v>
      </c>
      <c r="F137" s="145"/>
      <c r="G137" s="264" t="s">
        <v>10180</v>
      </c>
      <c r="H137" s="521"/>
      <c r="J137" s="239" t="str">
        <f>IF($F$128="有",IF(F137="","【可能な限りご入力願います】",""),"")</f>
        <v>【可能な限りご入力願います】</v>
      </c>
    </row>
    <row r="138" spans="3:12" ht="31.5" customHeight="1" thickTop="1" thickBot="1">
      <c r="C138" s="540">
        <v>2</v>
      </c>
      <c r="D138" s="51" t="s">
        <v>3251</v>
      </c>
      <c r="E138" s="67" t="s">
        <v>10348</v>
      </c>
      <c r="F138" s="145"/>
      <c r="G138" s="108" t="s">
        <v>29</v>
      </c>
      <c r="H138" s="521"/>
      <c r="J138" s="239" t="str">
        <f t="shared" ref="J138:J145" si="9">IF($F$128="有",IF(F138="","【複数ある場合は記入してください】",""),"")</f>
        <v>【複数ある場合は記入してください】</v>
      </c>
      <c r="L138" s="239" t="str">
        <f>IF(H138="","【複数家族歴がある場合は記入してください】","")</f>
        <v>【複数家族歴がある場合は記入してください】</v>
      </c>
    </row>
    <row r="139" spans="3:12" ht="31.5" customHeight="1" thickTop="1" thickBot="1">
      <c r="C139" s="541"/>
      <c r="D139" s="54" t="s">
        <v>3260</v>
      </c>
      <c r="E139" s="109" t="s">
        <v>10349</v>
      </c>
      <c r="F139" s="145"/>
      <c r="G139" s="264" t="s">
        <v>10180</v>
      </c>
      <c r="H139" s="521"/>
      <c r="J139" s="239" t="str">
        <f t="shared" si="9"/>
        <v>【複数ある場合は記入してください】</v>
      </c>
    </row>
    <row r="140" spans="3:12" ht="31.5" customHeight="1" thickTop="1" thickBot="1">
      <c r="C140" s="540">
        <v>3</v>
      </c>
      <c r="D140" s="51" t="s">
        <v>3251</v>
      </c>
      <c r="E140" s="67" t="s">
        <v>10350</v>
      </c>
      <c r="F140" s="145"/>
      <c r="G140" s="108" t="s">
        <v>29</v>
      </c>
      <c r="H140" s="521"/>
      <c r="J140" s="239" t="str">
        <f t="shared" si="9"/>
        <v>【複数ある場合は記入してください】</v>
      </c>
    </row>
    <row r="141" spans="3:12" ht="31.5" customHeight="1" thickTop="1" thickBot="1">
      <c r="C141" s="541"/>
      <c r="D141" s="54" t="s">
        <v>3260</v>
      </c>
      <c r="E141" s="109" t="s">
        <v>10351</v>
      </c>
      <c r="F141" s="145"/>
      <c r="G141" s="264" t="s">
        <v>10180</v>
      </c>
      <c r="H141" s="521"/>
      <c r="J141" s="239" t="str">
        <f t="shared" si="9"/>
        <v>【複数ある場合は記入してください】</v>
      </c>
    </row>
    <row r="142" spans="3:12" ht="31.5" customHeight="1" thickTop="1" thickBot="1">
      <c r="C142" s="540">
        <v>4</v>
      </c>
      <c r="D142" s="51" t="s">
        <v>3250</v>
      </c>
      <c r="E142" s="67" t="s">
        <v>10346</v>
      </c>
      <c r="F142" s="145"/>
      <c r="G142" s="108" t="s">
        <v>29</v>
      </c>
      <c r="H142" s="521"/>
      <c r="J142" s="239" t="str">
        <f>IF($F$128="有",IF(F142="","【複数ある場合は記入してください】",""),"")</f>
        <v>【複数ある場合は記入してください】</v>
      </c>
    </row>
    <row r="143" spans="3:12" ht="31.5" customHeight="1" thickTop="1" thickBot="1">
      <c r="C143" s="541"/>
      <c r="D143" s="316" t="s">
        <v>3251</v>
      </c>
      <c r="E143" s="109" t="s">
        <v>10347</v>
      </c>
      <c r="F143" s="145"/>
      <c r="G143" s="264" t="s">
        <v>10180</v>
      </c>
      <c r="H143" s="521"/>
      <c r="J143" s="239" t="str">
        <f t="shared" si="9"/>
        <v>【複数ある場合は記入してください】</v>
      </c>
    </row>
    <row r="144" spans="3:12" ht="31.5" customHeight="1" thickTop="1" thickBot="1">
      <c r="C144" s="540">
        <v>5</v>
      </c>
      <c r="D144" s="51" t="s">
        <v>3250</v>
      </c>
      <c r="E144" s="67" t="s">
        <v>10346</v>
      </c>
      <c r="F144" s="145"/>
      <c r="G144" s="108" t="s">
        <v>29</v>
      </c>
      <c r="H144" s="521"/>
      <c r="J144" s="239" t="str">
        <f t="shared" si="9"/>
        <v>【複数ある場合は記入してください】</v>
      </c>
    </row>
    <row r="145" spans="3:10" ht="31.5" customHeight="1" thickTop="1" thickBot="1">
      <c r="C145" s="542"/>
      <c r="D145" s="316" t="s">
        <v>3251</v>
      </c>
      <c r="E145" s="109" t="s">
        <v>10347</v>
      </c>
      <c r="F145" s="145"/>
      <c r="G145" s="264" t="s">
        <v>10180</v>
      </c>
      <c r="H145" s="512"/>
      <c r="J145" s="239" t="str">
        <f t="shared" si="9"/>
        <v>【複数ある場合は記入してください】</v>
      </c>
    </row>
    <row r="146" spans="3:10" ht="54" customHeight="1" thickTop="1" thickBot="1">
      <c r="C146" s="110"/>
      <c r="D146" s="44" t="s">
        <v>10332</v>
      </c>
      <c r="E146" s="27" t="s">
        <v>3097</v>
      </c>
      <c r="F146" s="128"/>
      <c r="G146" s="264" t="s">
        <v>10180</v>
      </c>
      <c r="H146" s="104" t="s">
        <v>10344</v>
      </c>
      <c r="J146" s="239" t="str">
        <f>IF($F$128="有",IF(F146="","【必要に応じて記入してください】",""),"")</f>
        <v>【必要に応じて記入してください】</v>
      </c>
    </row>
    <row r="147" spans="3:10" ht="33.75" customHeight="1" thickTop="1" thickBot="1">
      <c r="C147" s="110"/>
      <c r="D147" s="44" t="s">
        <v>3261</v>
      </c>
      <c r="E147" s="58" t="s">
        <v>3096</v>
      </c>
      <c r="F147" s="56"/>
      <c r="G147" s="108" t="s">
        <v>29</v>
      </c>
      <c r="H147" s="104" t="s">
        <v>3258</v>
      </c>
      <c r="J147" s="239" t="str">
        <f>IF($F$128="有",IF(F147="","【入力がありません！】",""),"")</f>
        <v>【入力がありません！】</v>
      </c>
    </row>
    <row r="148" spans="3:10" ht="33.75" customHeight="1" thickTop="1" thickBot="1">
      <c r="C148" s="110"/>
      <c r="D148" s="44" t="s">
        <v>3262</v>
      </c>
      <c r="E148" s="58" t="s">
        <v>3095</v>
      </c>
      <c r="F148" s="56"/>
      <c r="G148" s="108" t="s">
        <v>29</v>
      </c>
      <c r="H148" s="104" t="s">
        <v>3293</v>
      </c>
      <c r="J148" s="239" t="str">
        <f>IF(F148="","【必要に応じて記入してください】（継続中であれば無視）","")</f>
        <v>【必要に応じて記入してください】（継続中であれば無視）</v>
      </c>
    </row>
    <row r="149" spans="3:10" ht="30.75" customHeight="1" thickTop="1" thickBot="1">
      <c r="C149" s="110"/>
      <c r="D149" s="44" t="s">
        <v>3263</v>
      </c>
      <c r="E149" s="58" t="s">
        <v>3094</v>
      </c>
      <c r="F149" s="111" t="str">
        <f>IF(F148&gt;0,"－","継続中")</f>
        <v>継続中</v>
      </c>
      <c r="G149" s="263" t="s">
        <v>151</v>
      </c>
      <c r="H149" s="103"/>
      <c r="J149" s="260"/>
    </row>
    <row r="150" spans="3:10" ht="21" customHeight="1" thickTop="1" thickBot="1">
      <c r="C150" s="110"/>
      <c r="D150" s="44" t="s">
        <v>3264</v>
      </c>
      <c r="E150" s="27" t="s">
        <v>3093</v>
      </c>
      <c r="F150" s="126"/>
      <c r="G150" s="19" t="s">
        <v>23</v>
      </c>
      <c r="H150" s="103" t="s">
        <v>3291</v>
      </c>
      <c r="J150" s="239" t="str">
        <f>IF(F148&lt;&gt;"",IF(F150="","【入力がありません！】",""),"")</f>
        <v/>
      </c>
    </row>
    <row r="151" spans="3:10" ht="21" customHeight="1" thickTop="1" thickBot="1">
      <c r="C151" s="110"/>
      <c r="D151" s="44" t="s">
        <v>10333</v>
      </c>
      <c r="E151" s="27" t="s">
        <v>3092</v>
      </c>
      <c r="F151" s="331"/>
      <c r="G151" s="19" t="s">
        <v>23</v>
      </c>
      <c r="H151" s="244" t="s">
        <v>10255</v>
      </c>
      <c r="J151" s="239" t="str">
        <f>IF($F$128="有",IF(F151="","【入力がありません！】",""),"")</f>
        <v>【入力がありません！】</v>
      </c>
    </row>
    <row r="152" spans="3:10" ht="21" customHeight="1" thickTop="1" thickBot="1">
      <c r="C152" s="110"/>
      <c r="D152" s="44" t="s">
        <v>3265</v>
      </c>
      <c r="E152" s="27" t="s">
        <v>3091</v>
      </c>
      <c r="F152" s="331" t="s">
        <v>2931</v>
      </c>
      <c r="G152" s="19" t="s">
        <v>23</v>
      </c>
      <c r="H152" s="244" t="s">
        <v>10256</v>
      </c>
      <c r="J152" s="239" t="str">
        <f>IF($F$128="有",IF(F152="","【入力がありません！】",""),"")</f>
        <v/>
      </c>
    </row>
    <row r="153" spans="3:10" ht="34.5" customHeight="1" thickTop="1" thickBot="1">
      <c r="C153" s="110"/>
      <c r="D153" s="44" t="s">
        <v>3266</v>
      </c>
      <c r="E153" s="58" t="s">
        <v>3090</v>
      </c>
      <c r="F153" s="56"/>
      <c r="G153" s="108" t="s">
        <v>29</v>
      </c>
      <c r="H153" s="104" t="s">
        <v>3292</v>
      </c>
      <c r="J153" s="239" t="str">
        <f>IF(F152="Grade3以上あり",IF(F153="","【入力がありません！】",""),"")</f>
        <v>【入力がありません！】</v>
      </c>
    </row>
    <row r="154" spans="3:10" ht="21" customHeight="1" thickTop="1" thickBot="1">
      <c r="C154" s="110"/>
      <c r="D154" s="44" t="s">
        <v>10334</v>
      </c>
      <c r="E154" s="27" t="s">
        <v>4203</v>
      </c>
      <c r="F154" s="128" t="s">
        <v>12691</v>
      </c>
      <c r="G154" s="19" t="s">
        <v>23</v>
      </c>
      <c r="H154" s="507" t="s">
        <v>3294</v>
      </c>
      <c r="J154" s="239" t="str">
        <f>IF(F152="Grade3以上あり",IF(F154="","【入力がありません！】",""),"")</f>
        <v/>
      </c>
    </row>
    <row r="155" spans="3:10" ht="21" customHeight="1" thickTop="1" thickBot="1">
      <c r="C155" s="110"/>
      <c r="D155" s="44" t="s">
        <v>10335</v>
      </c>
      <c r="E155" s="27" t="s">
        <v>4204</v>
      </c>
      <c r="F155" s="128" t="s">
        <v>3364</v>
      </c>
      <c r="G155" s="19" t="s">
        <v>23</v>
      </c>
      <c r="H155" s="508"/>
      <c r="J155" s="239" t="str">
        <f>IF(F152="Grade3以上あり",IF(F155="","【入力がありません！】",""),"")</f>
        <v/>
      </c>
    </row>
    <row r="156" spans="3:10" ht="21" customHeight="1" thickTop="1">
      <c r="C156" s="110"/>
      <c r="D156" s="44" t="s">
        <v>3267</v>
      </c>
      <c r="E156" s="58" t="s">
        <v>3089</v>
      </c>
      <c r="F156" s="112"/>
      <c r="G156" s="263" t="s">
        <v>152</v>
      </c>
      <c r="H156" s="103"/>
      <c r="J156" s="260"/>
    </row>
    <row r="157" spans="3:10" ht="21" customHeight="1" thickBot="1">
      <c r="C157" s="110"/>
      <c r="D157" s="44" t="s">
        <v>10336</v>
      </c>
      <c r="E157" s="58" t="s">
        <v>3324</v>
      </c>
      <c r="F157" s="113"/>
      <c r="G157" s="263" t="s">
        <v>152</v>
      </c>
      <c r="H157" s="103"/>
      <c r="J157" s="260"/>
    </row>
    <row r="158" spans="3:10" ht="21" customHeight="1" thickTop="1" thickBot="1">
      <c r="C158" s="114"/>
      <c r="D158" s="115" t="s">
        <v>4202</v>
      </c>
      <c r="E158" s="116" t="s">
        <v>3259</v>
      </c>
      <c r="F158" s="128"/>
      <c r="G158" s="117" t="s">
        <v>23</v>
      </c>
      <c r="H158" s="118" t="s">
        <v>3295</v>
      </c>
      <c r="J158" s="239" t="str">
        <f>IF(F152="Grade3以上あり",IF(F158="","【入力がありません！】",""),"")</f>
        <v>【入力がありません！】</v>
      </c>
    </row>
    <row r="159" spans="3:10" ht="13.5" customHeight="1" thickTop="1" thickBot="1">
      <c r="C159" s="119"/>
      <c r="D159" s="120"/>
      <c r="E159" s="121"/>
      <c r="F159" s="121"/>
      <c r="G159" s="122"/>
      <c r="H159" s="123"/>
    </row>
    <row r="160" spans="3:10" ht="21" customHeight="1" thickTop="1" thickBot="1">
      <c r="C160" s="49"/>
      <c r="D160" s="96" t="s">
        <v>3252</v>
      </c>
      <c r="E160" s="96"/>
      <c r="F160" s="97"/>
      <c r="G160" s="98"/>
      <c r="H160" s="100"/>
    </row>
    <row r="161" spans="3:12" ht="21" customHeight="1" thickTop="1" thickBot="1">
      <c r="C161" s="537" t="s">
        <v>3253</v>
      </c>
      <c r="D161" s="45" t="s">
        <v>3243</v>
      </c>
      <c r="E161" s="27" t="s">
        <v>3101</v>
      </c>
      <c r="F161" s="330"/>
      <c r="G161" s="19" t="s">
        <v>23</v>
      </c>
      <c r="H161" s="101" t="s">
        <v>3246</v>
      </c>
      <c r="J161" s="239" t="str">
        <f>IF(F161="","【複数ある場合は記入してください】","")</f>
        <v>【複数ある場合は記入してください】</v>
      </c>
    </row>
    <row r="162" spans="3:12" ht="72.75" customHeight="1" thickTop="1" thickBot="1">
      <c r="C162" s="538"/>
      <c r="D162" s="45" t="s">
        <v>3244</v>
      </c>
      <c r="E162" s="27" t="s">
        <v>3100</v>
      </c>
      <c r="F162" s="330"/>
      <c r="G162" s="19" t="s">
        <v>23</v>
      </c>
      <c r="H162" s="102" t="s">
        <v>3248</v>
      </c>
      <c r="J162" s="239" t="str">
        <f>IF(F161&lt;&gt;"",IF(F162="","【入力がありません！】",""),"")</f>
        <v/>
      </c>
    </row>
    <row r="163" spans="3:12" ht="21" customHeight="1" thickTop="1" thickBot="1">
      <c r="C163" s="538"/>
      <c r="D163" s="45" t="s">
        <v>3245</v>
      </c>
      <c r="E163" s="27" t="s">
        <v>3099</v>
      </c>
      <c r="F163" s="330"/>
      <c r="G163" s="19" t="s">
        <v>23</v>
      </c>
      <c r="H163" s="103"/>
      <c r="J163" s="239" t="str">
        <f>IF(F161&lt;&gt;"",IF(F163="","【入力がありません！】",""),"")</f>
        <v/>
      </c>
    </row>
    <row r="164" spans="3:12" ht="33.75" customHeight="1" thickTop="1" thickBot="1">
      <c r="C164" s="539"/>
      <c r="D164" s="45" t="s">
        <v>3250</v>
      </c>
      <c r="E164" s="27" t="s">
        <v>3098</v>
      </c>
      <c r="F164" s="330"/>
      <c r="G164" s="18" t="s">
        <v>29</v>
      </c>
      <c r="H164" s="104" t="s">
        <v>3290</v>
      </c>
      <c r="J164" s="239" t="str">
        <f>IF(F161&lt;&gt;"",IF(F164="","【入力がありません！】",""),"")</f>
        <v/>
      </c>
    </row>
    <row r="165" spans="3:12" ht="21" customHeight="1" thickTop="1" thickBot="1">
      <c r="C165" s="50"/>
      <c r="D165" s="514" t="s">
        <v>3255</v>
      </c>
      <c r="E165" s="514"/>
      <c r="F165" s="105"/>
      <c r="G165" s="106"/>
      <c r="H165" s="107"/>
      <c r="J165" s="260"/>
    </row>
    <row r="166" spans="3:12" ht="31.5" customHeight="1" thickTop="1" thickBot="1">
      <c r="C166" s="537">
        <v>1</v>
      </c>
      <c r="D166" s="51" t="s">
        <v>3251</v>
      </c>
      <c r="E166" s="67" t="s">
        <v>10346</v>
      </c>
      <c r="F166" s="145"/>
      <c r="G166" s="108" t="s">
        <v>29</v>
      </c>
      <c r="H166" s="511" t="s">
        <v>10352</v>
      </c>
      <c r="J166" s="239" t="str">
        <f>IF(F161&lt;&gt;"",IF(F166="","【入力がありません！】",""),"")</f>
        <v/>
      </c>
    </row>
    <row r="167" spans="3:12" ht="31.5" customHeight="1" thickTop="1" thickBot="1">
      <c r="C167" s="539"/>
      <c r="D167" s="54" t="s">
        <v>3260</v>
      </c>
      <c r="E167" s="109" t="s">
        <v>10347</v>
      </c>
      <c r="F167" s="145"/>
      <c r="G167" s="264" t="s">
        <v>10180</v>
      </c>
      <c r="H167" s="521"/>
      <c r="J167" s="239" t="str">
        <f>IF(F161&lt;&gt;"",IF(F167="","【可能な限りご入力願います】",""),"")</f>
        <v/>
      </c>
    </row>
    <row r="168" spans="3:12" ht="31.5" customHeight="1" thickTop="1" thickBot="1">
      <c r="C168" s="540">
        <v>2</v>
      </c>
      <c r="D168" s="51" t="s">
        <v>3251</v>
      </c>
      <c r="E168" s="67" t="s">
        <v>10348</v>
      </c>
      <c r="F168" s="145"/>
      <c r="G168" s="108" t="s">
        <v>29</v>
      </c>
      <c r="H168" s="521"/>
      <c r="J168" s="239" t="str">
        <f t="shared" ref="J168:J171" si="10">IF($F$128="有",IF(F168="","【複数ある場合は記入してください】",""),"")</f>
        <v>【複数ある場合は記入してください】</v>
      </c>
      <c r="L168" s="239"/>
    </row>
    <row r="169" spans="3:12" ht="31.5" customHeight="1" thickTop="1" thickBot="1">
      <c r="C169" s="541"/>
      <c r="D169" s="54" t="s">
        <v>3260</v>
      </c>
      <c r="E169" s="109" t="s">
        <v>10349</v>
      </c>
      <c r="F169" s="145"/>
      <c r="G169" s="264" t="s">
        <v>10180</v>
      </c>
      <c r="H169" s="521"/>
      <c r="J169" s="239" t="str">
        <f t="shared" si="10"/>
        <v>【複数ある場合は記入してください】</v>
      </c>
    </row>
    <row r="170" spans="3:12" ht="31.5" customHeight="1" thickTop="1" thickBot="1">
      <c r="C170" s="540">
        <v>3</v>
      </c>
      <c r="D170" s="51" t="s">
        <v>3251</v>
      </c>
      <c r="E170" s="67" t="s">
        <v>10350</v>
      </c>
      <c r="F170" s="145"/>
      <c r="G170" s="108" t="s">
        <v>29</v>
      </c>
      <c r="H170" s="521"/>
      <c r="J170" s="239" t="str">
        <f t="shared" si="10"/>
        <v>【複数ある場合は記入してください】</v>
      </c>
    </row>
    <row r="171" spans="3:12" ht="31.5" customHeight="1" thickTop="1" thickBot="1">
      <c r="C171" s="541"/>
      <c r="D171" s="54" t="s">
        <v>3260</v>
      </c>
      <c r="E171" s="109" t="s">
        <v>10351</v>
      </c>
      <c r="F171" s="145"/>
      <c r="G171" s="264" t="s">
        <v>10180</v>
      </c>
      <c r="H171" s="521"/>
      <c r="J171" s="239" t="str">
        <f t="shared" si="10"/>
        <v>【複数ある場合は記入してください】</v>
      </c>
    </row>
    <row r="172" spans="3:12" ht="31.5" customHeight="1" thickTop="1" thickBot="1">
      <c r="C172" s="540">
        <v>4</v>
      </c>
      <c r="D172" s="51" t="s">
        <v>3250</v>
      </c>
      <c r="E172" s="67" t="s">
        <v>10346</v>
      </c>
      <c r="F172" s="145"/>
      <c r="G172" s="108" t="s">
        <v>29</v>
      </c>
      <c r="H172" s="521"/>
      <c r="J172" s="239" t="str">
        <f>IF($F$128="有",IF(F172="","【複数ある場合は記入してください】",""),"")</f>
        <v>【複数ある場合は記入してください】</v>
      </c>
    </row>
    <row r="173" spans="3:12" ht="31.5" customHeight="1" thickTop="1" thickBot="1">
      <c r="C173" s="541"/>
      <c r="D173" s="316" t="s">
        <v>3251</v>
      </c>
      <c r="E173" s="109" t="s">
        <v>10347</v>
      </c>
      <c r="F173" s="145"/>
      <c r="G173" s="264" t="s">
        <v>10180</v>
      </c>
      <c r="H173" s="521"/>
      <c r="J173" s="239" t="str">
        <f t="shared" ref="J173:J175" si="11">IF($F$128="有",IF(F173="","【複数ある場合は記入してください】",""),"")</f>
        <v>【複数ある場合は記入してください】</v>
      </c>
    </row>
    <row r="174" spans="3:12" ht="31.5" customHeight="1" thickTop="1" thickBot="1">
      <c r="C174" s="540">
        <v>5</v>
      </c>
      <c r="D174" s="51" t="s">
        <v>3250</v>
      </c>
      <c r="E174" s="67" t="s">
        <v>10346</v>
      </c>
      <c r="F174" s="145"/>
      <c r="G174" s="108" t="s">
        <v>29</v>
      </c>
      <c r="H174" s="521"/>
      <c r="J174" s="239" t="str">
        <f t="shared" si="11"/>
        <v>【複数ある場合は記入してください】</v>
      </c>
    </row>
    <row r="175" spans="3:12" ht="31.5" customHeight="1" thickTop="1" thickBot="1">
      <c r="C175" s="542"/>
      <c r="D175" s="316" t="s">
        <v>3251</v>
      </c>
      <c r="E175" s="109" t="s">
        <v>10347</v>
      </c>
      <c r="F175" s="145"/>
      <c r="G175" s="264" t="s">
        <v>10180</v>
      </c>
      <c r="H175" s="512"/>
      <c r="J175" s="239" t="str">
        <f t="shared" si="11"/>
        <v>【複数ある場合は記入してください】</v>
      </c>
    </row>
    <row r="176" spans="3:12" ht="54" customHeight="1" thickTop="1" thickBot="1">
      <c r="C176" s="110"/>
      <c r="D176" s="44" t="s">
        <v>10332</v>
      </c>
      <c r="E176" s="27" t="s">
        <v>3097</v>
      </c>
      <c r="F176" s="128"/>
      <c r="G176" s="264" t="s">
        <v>10180</v>
      </c>
      <c r="H176" s="104" t="s">
        <v>10344</v>
      </c>
      <c r="J176" s="239" t="str">
        <f>IF($F$128="有",IF(F176="","【必要に応じて記入してください】",""),"")</f>
        <v>【必要に応じて記入してください】</v>
      </c>
    </row>
    <row r="177" spans="3:10" ht="33.75" customHeight="1" thickTop="1" thickBot="1">
      <c r="C177" s="110"/>
      <c r="D177" s="44" t="s">
        <v>3261</v>
      </c>
      <c r="E177" s="58" t="s">
        <v>3096</v>
      </c>
      <c r="F177" s="56"/>
      <c r="G177" s="108" t="s">
        <v>29</v>
      </c>
      <c r="H177" s="104" t="s">
        <v>3258</v>
      </c>
      <c r="J177" s="239" t="str">
        <f>IF(F166&lt;&gt;"",IF(F177="","【入力がありません！】",""),"")</f>
        <v/>
      </c>
    </row>
    <row r="178" spans="3:10" ht="33.75" customHeight="1" thickTop="1" thickBot="1">
      <c r="C178" s="110"/>
      <c r="D178" s="44" t="s">
        <v>3262</v>
      </c>
      <c r="E178" s="58" t="s">
        <v>3095</v>
      </c>
      <c r="F178" s="56"/>
      <c r="G178" s="108" t="s">
        <v>29</v>
      </c>
      <c r="H178" s="104" t="s">
        <v>3293</v>
      </c>
      <c r="J178" s="373" t="str">
        <f>IF(F178="","【必要に応じて記入してください】（継続中であれば無視）","")</f>
        <v>【必要に応じて記入してください】（継続中であれば無視）</v>
      </c>
    </row>
    <row r="179" spans="3:10" ht="30.75" customHeight="1" thickTop="1" thickBot="1">
      <c r="C179" s="110"/>
      <c r="D179" s="44" t="s">
        <v>3263</v>
      </c>
      <c r="E179" s="58" t="s">
        <v>3094</v>
      </c>
      <c r="F179" s="111" t="str">
        <f>IF(F178&gt;0,"－","継続中")</f>
        <v>継続中</v>
      </c>
      <c r="G179" s="263" t="s">
        <v>151</v>
      </c>
      <c r="H179" s="103"/>
      <c r="J179" s="260"/>
    </row>
    <row r="180" spans="3:10" ht="21" customHeight="1" thickTop="1" thickBot="1">
      <c r="C180" s="110"/>
      <c r="D180" s="44" t="s">
        <v>3264</v>
      </c>
      <c r="E180" s="27" t="s">
        <v>3093</v>
      </c>
      <c r="F180" s="126"/>
      <c r="G180" s="19" t="s">
        <v>23</v>
      </c>
      <c r="H180" s="103" t="s">
        <v>3291</v>
      </c>
      <c r="J180" s="239" t="str">
        <f>IF(F178&lt;&gt;"",IF(F180="","【入力がありません！】",""),"")</f>
        <v/>
      </c>
    </row>
    <row r="181" spans="3:10" ht="21" customHeight="1" thickTop="1" thickBot="1">
      <c r="C181" s="110"/>
      <c r="D181" s="44" t="s">
        <v>10333</v>
      </c>
      <c r="E181" s="27" t="s">
        <v>3092</v>
      </c>
      <c r="F181" s="331"/>
      <c r="G181" s="19" t="s">
        <v>23</v>
      </c>
      <c r="H181" s="244" t="s">
        <v>10255</v>
      </c>
      <c r="J181" s="239" t="str">
        <f>IF(F177&lt;&gt;"",IF(F181="","【入力がありません！】",""),"")</f>
        <v/>
      </c>
    </row>
    <row r="182" spans="3:10" ht="21" customHeight="1" thickTop="1" thickBot="1">
      <c r="C182" s="110"/>
      <c r="D182" s="44" t="s">
        <v>3265</v>
      </c>
      <c r="E182" s="27" t="s">
        <v>3091</v>
      </c>
      <c r="F182" s="331"/>
      <c r="G182" s="19" t="s">
        <v>23</v>
      </c>
      <c r="H182" s="244" t="s">
        <v>10256</v>
      </c>
      <c r="J182" s="239" t="str">
        <f>IF(F177&lt;&gt;"",IF(F182="","【入力がありません！】",""),"")</f>
        <v/>
      </c>
    </row>
    <row r="183" spans="3:10" ht="34.5" customHeight="1" thickTop="1" thickBot="1">
      <c r="C183" s="110"/>
      <c r="D183" s="44" t="s">
        <v>3266</v>
      </c>
      <c r="E183" s="58" t="s">
        <v>3090</v>
      </c>
      <c r="F183" s="56"/>
      <c r="G183" s="108" t="s">
        <v>29</v>
      </c>
      <c r="H183" s="104" t="s">
        <v>3292</v>
      </c>
      <c r="J183" s="239" t="str">
        <f>IF(F182="Grade3以上あり",IF(F183="","【入力がありません！】",""),"")</f>
        <v/>
      </c>
    </row>
    <row r="184" spans="3:10" ht="21" customHeight="1" thickTop="1" thickBot="1">
      <c r="C184" s="110"/>
      <c r="D184" s="44" t="s">
        <v>10334</v>
      </c>
      <c r="E184" s="27" t="s">
        <v>4203</v>
      </c>
      <c r="F184" s="128"/>
      <c r="G184" s="19" t="s">
        <v>23</v>
      </c>
      <c r="H184" s="507" t="s">
        <v>3294</v>
      </c>
      <c r="J184" s="239" t="str">
        <f>IF(F182="Grade3以上あり",IF(F184="","【入力がありません！】",""),"")</f>
        <v/>
      </c>
    </row>
    <row r="185" spans="3:10" ht="21" customHeight="1" thickTop="1" thickBot="1">
      <c r="C185" s="110"/>
      <c r="D185" s="44" t="s">
        <v>10335</v>
      </c>
      <c r="E185" s="27" t="s">
        <v>4204</v>
      </c>
      <c r="F185" s="128"/>
      <c r="G185" s="19" t="s">
        <v>23</v>
      </c>
      <c r="H185" s="508"/>
      <c r="J185" s="239" t="str">
        <f>IF(F182="Grade3以上あり",IF(F185="","【入力がありません！】",""),"")</f>
        <v/>
      </c>
    </row>
    <row r="186" spans="3:10" ht="21" customHeight="1" thickTop="1">
      <c r="C186" s="110"/>
      <c r="D186" s="44" t="s">
        <v>3267</v>
      </c>
      <c r="E186" s="58" t="s">
        <v>3089</v>
      </c>
      <c r="F186" s="112"/>
      <c r="G186" s="263" t="s">
        <v>152</v>
      </c>
      <c r="H186" s="103"/>
      <c r="J186" s="260"/>
    </row>
    <row r="187" spans="3:10" ht="21" customHeight="1" thickBot="1">
      <c r="C187" s="110"/>
      <c r="D187" s="44" t="s">
        <v>10336</v>
      </c>
      <c r="E187" s="58" t="s">
        <v>3324</v>
      </c>
      <c r="F187" s="113"/>
      <c r="G187" s="263" t="s">
        <v>152</v>
      </c>
      <c r="H187" s="103"/>
      <c r="J187" s="260"/>
    </row>
    <row r="188" spans="3:10" ht="21" customHeight="1" thickTop="1" thickBot="1">
      <c r="C188" s="114"/>
      <c r="D188" s="115" t="s">
        <v>4202</v>
      </c>
      <c r="E188" s="116" t="s">
        <v>3259</v>
      </c>
      <c r="F188" s="128"/>
      <c r="G188" s="117" t="s">
        <v>23</v>
      </c>
      <c r="H188" s="118" t="s">
        <v>3295</v>
      </c>
      <c r="J188" s="239" t="str">
        <f>IF(F182="Grade3以上あり",IF(F188="","【入力がありません！】",""),"")</f>
        <v/>
      </c>
    </row>
    <row r="189" spans="3:10" ht="6.75" customHeight="1" thickTop="1">
      <c r="C189" s="30"/>
      <c r="D189" s="57"/>
      <c r="E189" s="125"/>
      <c r="F189" s="125"/>
      <c r="G189" s="69"/>
      <c r="H189" s="93"/>
    </row>
    <row r="190" spans="3:10" ht="9.75" customHeight="1" thickBot="1">
      <c r="C190" s="119"/>
      <c r="D190" s="120"/>
      <c r="E190" s="121"/>
      <c r="F190" s="121"/>
      <c r="G190" s="122"/>
      <c r="H190" s="123"/>
    </row>
    <row r="191" spans="3:10" ht="21" customHeight="1" thickTop="1" thickBot="1">
      <c r="C191" s="49"/>
      <c r="D191" s="96" t="s">
        <v>3254</v>
      </c>
      <c r="E191" s="96"/>
      <c r="F191" s="97"/>
      <c r="G191" s="98"/>
      <c r="H191" s="100"/>
    </row>
    <row r="192" spans="3:10" ht="21" customHeight="1" thickTop="1" thickBot="1">
      <c r="C192" s="537" t="s">
        <v>3253</v>
      </c>
      <c r="D192" s="45" t="s">
        <v>3243</v>
      </c>
      <c r="E192" s="27" t="s">
        <v>3101</v>
      </c>
      <c r="F192" s="330"/>
      <c r="G192" s="19" t="s">
        <v>23</v>
      </c>
      <c r="H192" s="101" t="s">
        <v>3246</v>
      </c>
      <c r="J192" s="239" t="str">
        <f>IF(F192="","【複数ある場合は記入してください】","")</f>
        <v>【複数ある場合は記入してください】</v>
      </c>
    </row>
    <row r="193" spans="3:12" ht="72.75" customHeight="1" thickTop="1" thickBot="1">
      <c r="C193" s="538"/>
      <c r="D193" s="45" t="s">
        <v>3244</v>
      </c>
      <c r="E193" s="27" t="s">
        <v>3100</v>
      </c>
      <c r="F193" s="330"/>
      <c r="G193" s="19" t="s">
        <v>23</v>
      </c>
      <c r="H193" s="102" t="s">
        <v>3248</v>
      </c>
      <c r="J193" s="239" t="str">
        <f>IF(F192&lt;&gt;"",IF(F193="","【入力がありません！】",""),"")</f>
        <v/>
      </c>
    </row>
    <row r="194" spans="3:12" ht="21" customHeight="1" thickTop="1" thickBot="1">
      <c r="C194" s="538"/>
      <c r="D194" s="45" t="s">
        <v>3245</v>
      </c>
      <c r="E194" s="27" t="s">
        <v>3099</v>
      </c>
      <c r="F194" s="330"/>
      <c r="G194" s="19" t="s">
        <v>23</v>
      </c>
      <c r="H194" s="103"/>
      <c r="J194" s="239" t="str">
        <f>IF(F192&lt;&gt;"",IF(F194="","【入力がありません！】",""),"")</f>
        <v/>
      </c>
    </row>
    <row r="195" spans="3:12" ht="33.75" customHeight="1" thickTop="1" thickBot="1">
      <c r="C195" s="539"/>
      <c r="D195" s="45" t="s">
        <v>3250</v>
      </c>
      <c r="E195" s="27" t="s">
        <v>3098</v>
      </c>
      <c r="F195" s="330"/>
      <c r="G195" s="18" t="s">
        <v>29</v>
      </c>
      <c r="H195" s="104" t="s">
        <v>3290</v>
      </c>
      <c r="J195" s="239" t="str">
        <f>IF(F192&lt;&gt;"",IF(F195="","【入力がありません！】",""),"")</f>
        <v/>
      </c>
    </row>
    <row r="196" spans="3:12" ht="21" customHeight="1" thickTop="1" thickBot="1">
      <c r="C196" s="50"/>
      <c r="D196" s="514" t="s">
        <v>3255</v>
      </c>
      <c r="E196" s="514"/>
      <c r="F196" s="105"/>
      <c r="G196" s="106"/>
      <c r="H196" s="107"/>
      <c r="J196" s="260"/>
    </row>
    <row r="197" spans="3:12" ht="31.5" customHeight="1" thickTop="1" thickBot="1">
      <c r="C197" s="537">
        <v>1</v>
      </c>
      <c r="D197" s="51" t="s">
        <v>3251</v>
      </c>
      <c r="E197" s="67" t="s">
        <v>10346</v>
      </c>
      <c r="F197" s="145"/>
      <c r="G197" s="108" t="s">
        <v>29</v>
      </c>
      <c r="H197" s="511" t="s">
        <v>10352</v>
      </c>
      <c r="J197" s="239" t="str">
        <f>IF(F192&lt;&gt;"",IF(F197="","【入力がありません！】",""),"")</f>
        <v/>
      </c>
    </row>
    <row r="198" spans="3:12" ht="31.5" customHeight="1" thickTop="1" thickBot="1">
      <c r="C198" s="539"/>
      <c r="D198" s="54" t="s">
        <v>3260</v>
      </c>
      <c r="E198" s="109" t="s">
        <v>10347</v>
      </c>
      <c r="F198" s="145"/>
      <c r="G198" s="264" t="s">
        <v>10180</v>
      </c>
      <c r="H198" s="521"/>
      <c r="J198" s="239" t="str">
        <f>IF(F192&lt;&gt;"",IF(F198="","【可能な限りご入力願います】",""),"")</f>
        <v/>
      </c>
    </row>
    <row r="199" spans="3:12" ht="31.5" customHeight="1" thickTop="1" thickBot="1">
      <c r="C199" s="540">
        <v>2</v>
      </c>
      <c r="D199" s="51" t="s">
        <v>3251</v>
      </c>
      <c r="E199" s="67" t="s">
        <v>10348</v>
      </c>
      <c r="F199" s="145"/>
      <c r="G199" s="108" t="s">
        <v>29</v>
      </c>
      <c r="H199" s="521"/>
      <c r="J199" s="239" t="str">
        <f t="shared" ref="J199:J202" si="12">IF($F$128="有",IF(F199="","【複数ある場合は記入してください】",""),"")</f>
        <v>【複数ある場合は記入してください】</v>
      </c>
      <c r="L199" s="239" t="str">
        <f>IF(H199="","【複数家族歴がある場合は記入してください】","")</f>
        <v>【複数家族歴がある場合は記入してください】</v>
      </c>
    </row>
    <row r="200" spans="3:12" ht="31.5" customHeight="1" thickTop="1" thickBot="1">
      <c r="C200" s="541"/>
      <c r="D200" s="54" t="s">
        <v>3260</v>
      </c>
      <c r="E200" s="109" t="s">
        <v>10349</v>
      </c>
      <c r="F200" s="145"/>
      <c r="G200" s="264" t="s">
        <v>10180</v>
      </c>
      <c r="H200" s="521"/>
      <c r="J200" s="239" t="str">
        <f t="shared" si="12"/>
        <v>【複数ある場合は記入してください】</v>
      </c>
    </row>
    <row r="201" spans="3:12" ht="31.5" customHeight="1" thickTop="1" thickBot="1">
      <c r="C201" s="540">
        <v>3</v>
      </c>
      <c r="D201" s="51" t="s">
        <v>3251</v>
      </c>
      <c r="E201" s="67" t="s">
        <v>10350</v>
      </c>
      <c r="F201" s="145"/>
      <c r="G201" s="108" t="s">
        <v>29</v>
      </c>
      <c r="H201" s="521"/>
      <c r="J201" s="239" t="str">
        <f t="shared" si="12"/>
        <v>【複数ある場合は記入してください】</v>
      </c>
    </row>
    <row r="202" spans="3:12" ht="31.5" customHeight="1" thickTop="1" thickBot="1">
      <c r="C202" s="541"/>
      <c r="D202" s="54" t="s">
        <v>3260</v>
      </c>
      <c r="E202" s="109" t="s">
        <v>10351</v>
      </c>
      <c r="F202" s="145"/>
      <c r="G202" s="264" t="s">
        <v>10180</v>
      </c>
      <c r="H202" s="521"/>
      <c r="J202" s="239" t="str">
        <f t="shared" si="12"/>
        <v>【複数ある場合は記入してください】</v>
      </c>
    </row>
    <row r="203" spans="3:12" ht="31.5" customHeight="1" thickTop="1" thickBot="1">
      <c r="C203" s="540">
        <v>4</v>
      </c>
      <c r="D203" s="51" t="s">
        <v>3250</v>
      </c>
      <c r="E203" s="67" t="s">
        <v>10346</v>
      </c>
      <c r="F203" s="145"/>
      <c r="G203" s="108" t="s">
        <v>29</v>
      </c>
      <c r="H203" s="521"/>
      <c r="J203" s="239" t="str">
        <f>IF($F$128="有",IF(F203="","【複数ある場合は記入してください】",""),"")</f>
        <v>【複数ある場合は記入してください】</v>
      </c>
    </row>
    <row r="204" spans="3:12" ht="31.5" customHeight="1" thickTop="1" thickBot="1">
      <c r="C204" s="541"/>
      <c r="D204" s="316" t="s">
        <v>3251</v>
      </c>
      <c r="E204" s="109" t="s">
        <v>10347</v>
      </c>
      <c r="F204" s="145"/>
      <c r="G204" s="264" t="s">
        <v>10180</v>
      </c>
      <c r="H204" s="521"/>
      <c r="J204" s="239" t="str">
        <f t="shared" ref="J204:J206" si="13">IF($F$128="有",IF(F204="","【複数ある場合は記入してください】",""),"")</f>
        <v>【複数ある場合は記入してください】</v>
      </c>
    </row>
    <row r="205" spans="3:12" ht="31.5" customHeight="1" thickTop="1" thickBot="1">
      <c r="C205" s="540">
        <v>5</v>
      </c>
      <c r="D205" s="51" t="s">
        <v>3250</v>
      </c>
      <c r="E205" s="67" t="s">
        <v>10346</v>
      </c>
      <c r="F205" s="145"/>
      <c r="G205" s="108" t="s">
        <v>29</v>
      </c>
      <c r="H205" s="521"/>
      <c r="J205" s="239" t="str">
        <f t="shared" si="13"/>
        <v>【複数ある場合は記入してください】</v>
      </c>
    </row>
    <row r="206" spans="3:12" ht="31.5" customHeight="1" thickTop="1" thickBot="1">
      <c r="C206" s="542"/>
      <c r="D206" s="316" t="s">
        <v>3251</v>
      </c>
      <c r="E206" s="109" t="s">
        <v>10347</v>
      </c>
      <c r="F206" s="145"/>
      <c r="G206" s="264" t="s">
        <v>10180</v>
      </c>
      <c r="H206" s="512"/>
      <c r="J206" s="239" t="str">
        <f t="shared" si="13"/>
        <v>【複数ある場合は記入してください】</v>
      </c>
    </row>
    <row r="207" spans="3:12" ht="54" customHeight="1" thickTop="1" thickBot="1">
      <c r="C207" s="110"/>
      <c r="D207" s="44" t="s">
        <v>10332</v>
      </c>
      <c r="E207" s="27" t="s">
        <v>3097</v>
      </c>
      <c r="F207" s="128"/>
      <c r="G207" s="264" t="s">
        <v>10180</v>
      </c>
      <c r="H207" s="104" t="s">
        <v>10344</v>
      </c>
      <c r="J207" s="239" t="str">
        <f>IF($F$128="有",IF(F207="","【必要に応じて記入してください】",""),"")</f>
        <v>【必要に応じて記入してください】</v>
      </c>
    </row>
    <row r="208" spans="3:12" ht="33.75" customHeight="1" thickTop="1" thickBot="1">
      <c r="C208" s="110"/>
      <c r="D208" s="44" t="s">
        <v>3261</v>
      </c>
      <c r="E208" s="58" t="s">
        <v>3096</v>
      </c>
      <c r="F208" s="56"/>
      <c r="G208" s="108" t="s">
        <v>29</v>
      </c>
      <c r="H208" s="104" t="s">
        <v>3258</v>
      </c>
      <c r="J208" s="239" t="str">
        <f>IF(F197&lt;&gt;"",IF(F208="","【入力がありません！】",""),"")</f>
        <v/>
      </c>
    </row>
    <row r="209" spans="3:10" ht="33.75" customHeight="1" thickTop="1" thickBot="1">
      <c r="C209" s="110"/>
      <c r="D209" s="44" t="s">
        <v>3262</v>
      </c>
      <c r="E209" s="58" t="s">
        <v>3095</v>
      </c>
      <c r="F209" s="56"/>
      <c r="G209" s="108" t="s">
        <v>29</v>
      </c>
      <c r="H209" s="104" t="s">
        <v>3293</v>
      </c>
      <c r="J209" s="373" t="str">
        <f>IF(F209="","【必要に応じて記入してください】（継続中であれば無視）","")</f>
        <v>【必要に応じて記入してください】（継続中であれば無視）</v>
      </c>
    </row>
    <row r="210" spans="3:10" ht="30.75" customHeight="1" thickTop="1" thickBot="1">
      <c r="C210" s="110"/>
      <c r="D210" s="44" t="s">
        <v>3263</v>
      </c>
      <c r="E210" s="58" t="s">
        <v>3094</v>
      </c>
      <c r="F210" s="111" t="str">
        <f>IF(F209&gt;0,"－","継続中")</f>
        <v>継続中</v>
      </c>
      <c r="G210" s="263" t="s">
        <v>151</v>
      </c>
      <c r="H210" s="103"/>
      <c r="J210" s="260"/>
    </row>
    <row r="211" spans="3:10" ht="21" customHeight="1" thickTop="1" thickBot="1">
      <c r="C211" s="110"/>
      <c r="D211" s="44" t="s">
        <v>3264</v>
      </c>
      <c r="E211" s="27" t="s">
        <v>3093</v>
      </c>
      <c r="F211" s="126"/>
      <c r="G211" s="19" t="s">
        <v>23</v>
      </c>
      <c r="H211" s="103" t="s">
        <v>3291</v>
      </c>
      <c r="J211" s="239" t="str">
        <f>IF(F209&lt;&gt;"",IF(F211="","【入力がありません！】",""),"")</f>
        <v/>
      </c>
    </row>
    <row r="212" spans="3:10" ht="21" customHeight="1" thickTop="1" thickBot="1">
      <c r="C212" s="110"/>
      <c r="D212" s="44" t="s">
        <v>10333</v>
      </c>
      <c r="E212" s="27" t="s">
        <v>3092</v>
      </c>
      <c r="F212" s="331"/>
      <c r="G212" s="19" t="s">
        <v>23</v>
      </c>
      <c r="H212" s="244" t="s">
        <v>10255</v>
      </c>
      <c r="J212" s="239" t="str">
        <f>IF(F208&lt;&gt;"",IF(F212="","【入力がありません！】",""),"")</f>
        <v/>
      </c>
    </row>
    <row r="213" spans="3:10" ht="21" customHeight="1" thickTop="1" thickBot="1">
      <c r="C213" s="110"/>
      <c r="D213" s="44" t="s">
        <v>3265</v>
      </c>
      <c r="E213" s="27" t="s">
        <v>3091</v>
      </c>
      <c r="F213" s="331"/>
      <c r="G213" s="19" t="s">
        <v>23</v>
      </c>
      <c r="H213" s="244" t="s">
        <v>10256</v>
      </c>
      <c r="J213" s="239" t="str">
        <f>IF(F208&lt;&gt;"",IF(F213="","【入力がありません！】",""),"")</f>
        <v/>
      </c>
    </row>
    <row r="214" spans="3:10" ht="34.5" customHeight="1" thickTop="1" thickBot="1">
      <c r="C214" s="110"/>
      <c r="D214" s="44" t="s">
        <v>3266</v>
      </c>
      <c r="E214" s="58" t="s">
        <v>3090</v>
      </c>
      <c r="F214" s="56"/>
      <c r="G214" s="108" t="s">
        <v>29</v>
      </c>
      <c r="H214" s="104" t="s">
        <v>3292</v>
      </c>
      <c r="J214" s="239" t="str">
        <f>IF(F213="Grade3以上あり",IF(F214="","【入力がありません！】",""),"")</f>
        <v/>
      </c>
    </row>
    <row r="215" spans="3:10" ht="21" customHeight="1" thickTop="1" thickBot="1">
      <c r="C215" s="110"/>
      <c r="D215" s="44" t="s">
        <v>10334</v>
      </c>
      <c r="E215" s="27" t="s">
        <v>4203</v>
      </c>
      <c r="F215" s="128"/>
      <c r="G215" s="19" t="s">
        <v>23</v>
      </c>
      <c r="H215" s="507" t="s">
        <v>3294</v>
      </c>
      <c r="J215" s="239" t="str">
        <f>IF(F213="Grade3以上あり",IF(F215="","【入力がありません！】",""),"")</f>
        <v/>
      </c>
    </row>
    <row r="216" spans="3:10" ht="21" customHeight="1" thickTop="1" thickBot="1">
      <c r="C216" s="110"/>
      <c r="D216" s="44" t="s">
        <v>10335</v>
      </c>
      <c r="E216" s="27" t="s">
        <v>4204</v>
      </c>
      <c r="F216" s="128"/>
      <c r="G216" s="19" t="s">
        <v>23</v>
      </c>
      <c r="H216" s="508"/>
      <c r="J216" s="239" t="str">
        <f>IF(F213="Grade3以上あり",IF(F216="","【入力がありません！】",""),"")</f>
        <v/>
      </c>
    </row>
    <row r="217" spans="3:10" ht="21" customHeight="1" thickTop="1">
      <c r="C217" s="110"/>
      <c r="D217" s="44" t="s">
        <v>3267</v>
      </c>
      <c r="E217" s="58" t="s">
        <v>3089</v>
      </c>
      <c r="F217" s="112"/>
      <c r="G217" s="263" t="s">
        <v>152</v>
      </c>
      <c r="H217" s="103"/>
      <c r="J217" s="260"/>
    </row>
    <row r="218" spans="3:10" ht="21" customHeight="1" thickBot="1">
      <c r="C218" s="110"/>
      <c r="D218" s="44" t="s">
        <v>10336</v>
      </c>
      <c r="E218" s="58" t="s">
        <v>3324</v>
      </c>
      <c r="F218" s="113"/>
      <c r="G218" s="263" t="s">
        <v>152</v>
      </c>
      <c r="H218" s="103"/>
      <c r="J218" s="260"/>
    </row>
    <row r="219" spans="3:10" ht="21" customHeight="1" thickTop="1" thickBot="1">
      <c r="C219" s="114"/>
      <c r="D219" s="115" t="s">
        <v>4202</v>
      </c>
      <c r="E219" s="116" t="s">
        <v>3259</v>
      </c>
      <c r="F219" s="128"/>
      <c r="G219" s="117" t="s">
        <v>23</v>
      </c>
      <c r="H219" s="118" t="s">
        <v>3295</v>
      </c>
      <c r="J219" s="239" t="str">
        <f>IF(F213="Grade3以上あり",IF(F219="","【入力がありません！】",""),"")</f>
        <v/>
      </c>
    </row>
    <row r="220" spans="3:10" ht="13.5" customHeight="1" thickTop="1" thickBot="1">
      <c r="C220" s="119"/>
      <c r="D220" s="120"/>
      <c r="E220" s="121"/>
      <c r="F220" s="121"/>
      <c r="G220" s="122"/>
      <c r="H220" s="123"/>
    </row>
    <row r="221" spans="3:10" ht="21" customHeight="1" thickTop="1" thickBot="1">
      <c r="C221" s="49"/>
      <c r="D221" s="96" t="s">
        <v>3256</v>
      </c>
      <c r="E221" s="96"/>
      <c r="F221" s="97"/>
      <c r="G221" s="98"/>
      <c r="H221" s="100"/>
    </row>
    <row r="222" spans="3:10" ht="21" customHeight="1" thickTop="1" thickBot="1">
      <c r="C222" s="537" t="s">
        <v>3253</v>
      </c>
      <c r="D222" s="45" t="s">
        <v>3243</v>
      </c>
      <c r="E222" s="27" t="s">
        <v>3101</v>
      </c>
      <c r="F222" s="330"/>
      <c r="G222" s="19" t="s">
        <v>23</v>
      </c>
      <c r="H222" s="101" t="s">
        <v>3246</v>
      </c>
      <c r="J222" s="239" t="str">
        <f>IF(F222="","【複数ある場合は記入してください】","")</f>
        <v>【複数ある場合は記入してください】</v>
      </c>
    </row>
    <row r="223" spans="3:10" ht="72.75" customHeight="1" thickTop="1" thickBot="1">
      <c r="C223" s="538"/>
      <c r="D223" s="45" t="s">
        <v>3244</v>
      </c>
      <c r="E223" s="27" t="s">
        <v>3100</v>
      </c>
      <c r="F223" s="330"/>
      <c r="G223" s="19" t="s">
        <v>23</v>
      </c>
      <c r="H223" s="102" t="s">
        <v>3248</v>
      </c>
      <c r="J223" s="239" t="str">
        <f>IF(F222&lt;&gt;"",IF(F223="","【入力がありません！】",""),"")</f>
        <v/>
      </c>
    </row>
    <row r="224" spans="3:10" ht="21" customHeight="1" thickTop="1" thickBot="1">
      <c r="C224" s="538"/>
      <c r="D224" s="45" t="s">
        <v>3245</v>
      </c>
      <c r="E224" s="27" t="s">
        <v>3099</v>
      </c>
      <c r="F224" s="330"/>
      <c r="G224" s="19" t="s">
        <v>23</v>
      </c>
      <c r="H224" s="103"/>
      <c r="J224" s="239" t="str">
        <f>IF(F222&lt;&gt;"",IF(F224="","【入力がありません！】",""),"")</f>
        <v/>
      </c>
    </row>
    <row r="225" spans="3:12" ht="33.75" customHeight="1" thickTop="1" thickBot="1">
      <c r="C225" s="539"/>
      <c r="D225" s="45" t="s">
        <v>3250</v>
      </c>
      <c r="E225" s="27" t="s">
        <v>3098</v>
      </c>
      <c r="F225" s="330"/>
      <c r="G225" s="18" t="s">
        <v>29</v>
      </c>
      <c r="H225" s="104" t="s">
        <v>3290</v>
      </c>
      <c r="J225" s="239" t="str">
        <f>IF(F222&lt;&gt;"",IF(F225="","【入力がありません！】",""),"")</f>
        <v/>
      </c>
    </row>
    <row r="226" spans="3:12" ht="21" customHeight="1" thickTop="1" thickBot="1">
      <c r="C226" s="50"/>
      <c r="D226" s="514" t="s">
        <v>3255</v>
      </c>
      <c r="E226" s="514"/>
      <c r="F226" s="105"/>
      <c r="G226" s="106"/>
      <c r="H226" s="107"/>
      <c r="J226" s="260"/>
    </row>
    <row r="227" spans="3:12" ht="31.5" customHeight="1" thickTop="1" thickBot="1">
      <c r="C227" s="537">
        <v>1</v>
      </c>
      <c r="D227" s="51" t="s">
        <v>3251</v>
      </c>
      <c r="E227" s="67" t="s">
        <v>10346</v>
      </c>
      <c r="F227" s="145"/>
      <c r="G227" s="108" t="s">
        <v>29</v>
      </c>
      <c r="H227" s="511" t="s">
        <v>10352</v>
      </c>
      <c r="J227" s="239" t="str">
        <f>IF(F222&lt;&gt;"",IF(F227="","【入力がありません！】",""),"")</f>
        <v/>
      </c>
    </row>
    <row r="228" spans="3:12" ht="31.5" customHeight="1" thickTop="1" thickBot="1">
      <c r="C228" s="539"/>
      <c r="D228" s="54" t="s">
        <v>3260</v>
      </c>
      <c r="E228" s="109" t="s">
        <v>10347</v>
      </c>
      <c r="F228" s="145"/>
      <c r="G228" s="264" t="s">
        <v>10180</v>
      </c>
      <c r="H228" s="521"/>
      <c r="J228" s="239" t="str">
        <f>IF(F222&lt;&gt;"",IF(F228="","【可能な限りご入力願います】",""),"")</f>
        <v/>
      </c>
    </row>
    <row r="229" spans="3:12" ht="31.5" customHeight="1" thickTop="1" thickBot="1">
      <c r="C229" s="540">
        <v>2</v>
      </c>
      <c r="D229" s="51" t="s">
        <v>3251</v>
      </c>
      <c r="E229" s="67" t="s">
        <v>10348</v>
      </c>
      <c r="F229" s="145"/>
      <c r="G229" s="108" t="s">
        <v>29</v>
      </c>
      <c r="H229" s="521"/>
      <c r="J229" s="239" t="str">
        <f t="shared" ref="J229:J232" si="14">IF($F$128="有",IF(F229="","【複数ある場合は記入してください】",""),"")</f>
        <v>【複数ある場合は記入してください】</v>
      </c>
      <c r="L229" s="239" t="str">
        <f>IF(H229="","【複数家族歴がある場合は記入してください】","")</f>
        <v>【複数家族歴がある場合は記入してください】</v>
      </c>
    </row>
    <row r="230" spans="3:12" ht="31.5" customHeight="1" thickTop="1" thickBot="1">
      <c r="C230" s="541"/>
      <c r="D230" s="54" t="s">
        <v>3260</v>
      </c>
      <c r="E230" s="109" t="s">
        <v>10349</v>
      </c>
      <c r="F230" s="145"/>
      <c r="G230" s="264" t="s">
        <v>10180</v>
      </c>
      <c r="H230" s="521"/>
      <c r="J230" s="239" t="str">
        <f t="shared" si="14"/>
        <v>【複数ある場合は記入してください】</v>
      </c>
    </row>
    <row r="231" spans="3:12" ht="31.5" customHeight="1" thickTop="1" thickBot="1">
      <c r="C231" s="540">
        <v>3</v>
      </c>
      <c r="D231" s="51" t="s">
        <v>3251</v>
      </c>
      <c r="E231" s="67" t="s">
        <v>10350</v>
      </c>
      <c r="F231" s="145"/>
      <c r="G231" s="108" t="s">
        <v>29</v>
      </c>
      <c r="H231" s="521"/>
      <c r="J231" s="239" t="str">
        <f t="shared" si="14"/>
        <v>【複数ある場合は記入してください】</v>
      </c>
    </row>
    <row r="232" spans="3:12" ht="31.5" customHeight="1" thickTop="1" thickBot="1">
      <c r="C232" s="541"/>
      <c r="D232" s="54" t="s">
        <v>3260</v>
      </c>
      <c r="E232" s="109" t="s">
        <v>10351</v>
      </c>
      <c r="F232" s="145"/>
      <c r="G232" s="264" t="s">
        <v>10180</v>
      </c>
      <c r="H232" s="521"/>
      <c r="J232" s="239" t="str">
        <f t="shared" si="14"/>
        <v>【複数ある場合は記入してください】</v>
      </c>
    </row>
    <row r="233" spans="3:12" ht="31.5" customHeight="1" thickTop="1" thickBot="1">
      <c r="C233" s="540">
        <v>4</v>
      </c>
      <c r="D233" s="51" t="s">
        <v>3250</v>
      </c>
      <c r="E233" s="67" t="s">
        <v>10346</v>
      </c>
      <c r="F233" s="145"/>
      <c r="G233" s="108" t="s">
        <v>29</v>
      </c>
      <c r="H233" s="521"/>
      <c r="J233" s="239" t="str">
        <f>IF($F$128="有",IF(F233="","【複数ある場合は記入してください】",""),"")</f>
        <v>【複数ある場合は記入してください】</v>
      </c>
    </row>
    <row r="234" spans="3:12" ht="31.5" customHeight="1" thickTop="1" thickBot="1">
      <c r="C234" s="541"/>
      <c r="D234" s="316" t="s">
        <v>3251</v>
      </c>
      <c r="E234" s="109" t="s">
        <v>10347</v>
      </c>
      <c r="F234" s="145"/>
      <c r="G234" s="264" t="s">
        <v>10180</v>
      </c>
      <c r="H234" s="521"/>
      <c r="J234" s="239" t="str">
        <f t="shared" ref="J234:J236" si="15">IF($F$128="有",IF(F234="","【複数ある場合は記入してください】",""),"")</f>
        <v>【複数ある場合は記入してください】</v>
      </c>
    </row>
    <row r="235" spans="3:12" ht="31.5" customHeight="1" thickTop="1" thickBot="1">
      <c r="C235" s="540">
        <v>5</v>
      </c>
      <c r="D235" s="51" t="s">
        <v>3250</v>
      </c>
      <c r="E235" s="67" t="s">
        <v>10346</v>
      </c>
      <c r="F235" s="145"/>
      <c r="G235" s="108" t="s">
        <v>29</v>
      </c>
      <c r="H235" s="521"/>
      <c r="J235" s="239" t="str">
        <f t="shared" si="15"/>
        <v>【複数ある場合は記入してください】</v>
      </c>
    </row>
    <row r="236" spans="3:12" ht="31.5" customHeight="1" thickTop="1" thickBot="1">
      <c r="C236" s="542"/>
      <c r="D236" s="316" t="s">
        <v>3251</v>
      </c>
      <c r="E236" s="109" t="s">
        <v>10347</v>
      </c>
      <c r="F236" s="145"/>
      <c r="G236" s="264" t="s">
        <v>10180</v>
      </c>
      <c r="H236" s="512"/>
      <c r="J236" s="239" t="str">
        <f t="shared" si="15"/>
        <v>【複数ある場合は記入してください】</v>
      </c>
    </row>
    <row r="237" spans="3:12" ht="54" customHeight="1" thickTop="1" thickBot="1">
      <c r="C237" s="110"/>
      <c r="D237" s="44" t="s">
        <v>10332</v>
      </c>
      <c r="E237" s="27" t="s">
        <v>3097</v>
      </c>
      <c r="F237" s="128"/>
      <c r="G237" s="264" t="s">
        <v>10180</v>
      </c>
      <c r="H237" s="104" t="s">
        <v>10344</v>
      </c>
      <c r="J237" s="239" t="str">
        <f>IF($F$128="有",IF(F237="","【必要に応じて記入してください】",""),"")</f>
        <v>【必要に応じて記入してください】</v>
      </c>
    </row>
    <row r="238" spans="3:12" ht="33.75" customHeight="1" thickTop="1" thickBot="1">
      <c r="C238" s="110"/>
      <c r="D238" s="44" t="s">
        <v>3261</v>
      </c>
      <c r="E238" s="58" t="s">
        <v>3096</v>
      </c>
      <c r="F238" s="56"/>
      <c r="G238" s="108" t="s">
        <v>29</v>
      </c>
      <c r="H238" s="104" t="s">
        <v>3258</v>
      </c>
      <c r="J238" s="239" t="str">
        <f>IF(F227&lt;&gt;"",IF(F238="","【入力がありません！】",""),"")</f>
        <v/>
      </c>
    </row>
    <row r="239" spans="3:12" ht="33.75" customHeight="1" thickTop="1" thickBot="1">
      <c r="C239" s="110"/>
      <c r="D239" s="44" t="s">
        <v>3262</v>
      </c>
      <c r="E239" s="58" t="s">
        <v>3095</v>
      </c>
      <c r="F239" s="56"/>
      <c r="G239" s="108" t="s">
        <v>29</v>
      </c>
      <c r="H239" s="104" t="s">
        <v>3293</v>
      </c>
      <c r="J239" s="372" t="str">
        <f>IF(F239="","【必要に応じて記入してください】（継続中であれば無視）","")</f>
        <v>【必要に応じて記入してください】（継続中であれば無視）</v>
      </c>
    </row>
    <row r="240" spans="3:12" ht="30.75" customHeight="1" thickTop="1" thickBot="1">
      <c r="C240" s="110"/>
      <c r="D240" s="44" t="s">
        <v>3263</v>
      </c>
      <c r="E240" s="58" t="s">
        <v>3094</v>
      </c>
      <c r="F240" s="111" t="str">
        <f>IF(F239&gt;0,"－","継続中")</f>
        <v>継続中</v>
      </c>
      <c r="G240" s="263" t="s">
        <v>151</v>
      </c>
      <c r="H240" s="103"/>
      <c r="J240" s="260"/>
    </row>
    <row r="241" spans="3:10" ht="21" customHeight="1" thickTop="1" thickBot="1">
      <c r="C241" s="110"/>
      <c r="D241" s="44" t="s">
        <v>3264</v>
      </c>
      <c r="E241" s="27" t="s">
        <v>3093</v>
      </c>
      <c r="F241" s="126"/>
      <c r="G241" s="19" t="s">
        <v>23</v>
      </c>
      <c r="H241" s="103" t="s">
        <v>3291</v>
      </c>
      <c r="J241" s="239" t="str">
        <f>IF(F239&lt;&gt;"",IF(F241="","【入力がありません！】",""),"")</f>
        <v/>
      </c>
    </row>
    <row r="242" spans="3:10" ht="21" customHeight="1" thickTop="1" thickBot="1">
      <c r="C242" s="110"/>
      <c r="D242" s="44" t="s">
        <v>10333</v>
      </c>
      <c r="E242" s="27" t="s">
        <v>3092</v>
      </c>
      <c r="F242" s="331"/>
      <c r="G242" s="19" t="s">
        <v>23</v>
      </c>
      <c r="H242" s="244" t="s">
        <v>10255</v>
      </c>
      <c r="J242" s="239" t="str">
        <f>IF(F238&lt;&gt;"",IF(F242="","【入力がありません！】",""),"")</f>
        <v/>
      </c>
    </row>
    <row r="243" spans="3:10" ht="21" customHeight="1" thickTop="1" thickBot="1">
      <c r="C243" s="110"/>
      <c r="D243" s="44" t="s">
        <v>3265</v>
      </c>
      <c r="E243" s="27" t="s">
        <v>3091</v>
      </c>
      <c r="F243" s="331"/>
      <c r="G243" s="19" t="s">
        <v>23</v>
      </c>
      <c r="H243" s="244" t="s">
        <v>10256</v>
      </c>
      <c r="J243" s="239" t="str">
        <f>IF(F238&lt;&gt;"",IF(F243="","【入力がありません！】",""),"")</f>
        <v/>
      </c>
    </row>
    <row r="244" spans="3:10" ht="34.5" customHeight="1" thickTop="1" thickBot="1">
      <c r="C244" s="110"/>
      <c r="D244" s="44" t="s">
        <v>3266</v>
      </c>
      <c r="E244" s="58" t="s">
        <v>3090</v>
      </c>
      <c r="F244" s="56"/>
      <c r="G244" s="108" t="s">
        <v>29</v>
      </c>
      <c r="H244" s="104" t="s">
        <v>3292</v>
      </c>
      <c r="J244" s="239" t="str">
        <f>IF(F243="Grade3以上あり",IF(F244="","【入力がありません！】",""),"")</f>
        <v/>
      </c>
    </row>
    <row r="245" spans="3:10" ht="21" customHeight="1" thickTop="1" thickBot="1">
      <c r="C245" s="110"/>
      <c r="D245" s="44" t="s">
        <v>10334</v>
      </c>
      <c r="E245" s="27" t="s">
        <v>4203</v>
      </c>
      <c r="F245" s="128"/>
      <c r="G245" s="19" t="s">
        <v>23</v>
      </c>
      <c r="H245" s="507" t="s">
        <v>3294</v>
      </c>
      <c r="J245" s="239" t="str">
        <f>IF(F243="Grade3以上あり",IF(F245="","【入力がありません！】",""),"")</f>
        <v/>
      </c>
    </row>
    <row r="246" spans="3:10" ht="21" customHeight="1" thickTop="1" thickBot="1">
      <c r="C246" s="110"/>
      <c r="D246" s="44" t="s">
        <v>10335</v>
      </c>
      <c r="E246" s="27" t="s">
        <v>4204</v>
      </c>
      <c r="F246" s="128"/>
      <c r="G246" s="19" t="s">
        <v>23</v>
      </c>
      <c r="H246" s="508"/>
      <c r="J246" s="239" t="str">
        <f>IF(F243="Grade3以上あり",IF(F246="","【入力がありません！】",""),"")</f>
        <v/>
      </c>
    </row>
    <row r="247" spans="3:10" ht="21" customHeight="1" thickTop="1">
      <c r="C247" s="110"/>
      <c r="D247" s="44" t="s">
        <v>3267</v>
      </c>
      <c r="E247" s="58" t="s">
        <v>3089</v>
      </c>
      <c r="F247" s="112"/>
      <c r="G247" s="263" t="s">
        <v>152</v>
      </c>
      <c r="H247" s="103"/>
      <c r="J247" s="260"/>
    </row>
    <row r="248" spans="3:10" ht="21" customHeight="1" thickBot="1">
      <c r="C248" s="110"/>
      <c r="D248" s="44" t="s">
        <v>10336</v>
      </c>
      <c r="E248" s="58" t="s">
        <v>3324</v>
      </c>
      <c r="F248" s="113"/>
      <c r="G248" s="263" t="s">
        <v>152</v>
      </c>
      <c r="H248" s="103"/>
      <c r="J248" s="260"/>
    </row>
    <row r="249" spans="3:10" ht="21" customHeight="1" thickTop="1" thickBot="1">
      <c r="C249" s="114"/>
      <c r="D249" s="115" t="s">
        <v>4202</v>
      </c>
      <c r="E249" s="116" t="s">
        <v>3259</v>
      </c>
      <c r="F249" s="128"/>
      <c r="G249" s="117" t="s">
        <v>23</v>
      </c>
      <c r="H249" s="118" t="s">
        <v>3295</v>
      </c>
      <c r="J249" s="239" t="str">
        <f>IF(F243="Grade3以上あり",IF(F249="","【入力がありません！】",""),"")</f>
        <v/>
      </c>
    </row>
    <row r="250" spans="3:10" ht="18" customHeight="1" thickTop="1">
      <c r="C250" s="30"/>
      <c r="D250" s="57"/>
      <c r="E250" s="125"/>
      <c r="F250" s="125"/>
      <c r="G250" s="69"/>
      <c r="H250" s="93"/>
    </row>
    <row r="251" spans="3:10" ht="18" customHeight="1" thickBot="1">
      <c r="C251" s="119"/>
      <c r="D251" s="120"/>
      <c r="E251" s="121"/>
      <c r="F251" s="121"/>
      <c r="G251" s="122"/>
      <c r="H251" s="123"/>
    </row>
    <row r="252" spans="3:10" ht="21" customHeight="1" thickTop="1" thickBot="1">
      <c r="C252" s="49"/>
      <c r="D252" s="96" t="s">
        <v>3257</v>
      </c>
      <c r="E252" s="96"/>
      <c r="F252" s="97"/>
      <c r="G252" s="98"/>
      <c r="H252" s="100"/>
    </row>
    <row r="253" spans="3:10" ht="21" customHeight="1" thickTop="1" thickBot="1">
      <c r="C253" s="537" t="s">
        <v>3253</v>
      </c>
      <c r="D253" s="45" t="s">
        <v>3243</v>
      </c>
      <c r="E253" s="27" t="s">
        <v>3101</v>
      </c>
      <c r="F253" s="330"/>
      <c r="G253" s="19" t="s">
        <v>23</v>
      </c>
      <c r="H253" s="101" t="s">
        <v>3246</v>
      </c>
      <c r="J253" s="239" t="str">
        <f>IF(F253="","【複数ある場合は記入してください】","")</f>
        <v>【複数ある場合は記入してください】</v>
      </c>
    </row>
    <row r="254" spans="3:10" ht="72.75" customHeight="1" thickTop="1" thickBot="1">
      <c r="C254" s="538"/>
      <c r="D254" s="45" t="s">
        <v>3244</v>
      </c>
      <c r="E254" s="27" t="s">
        <v>3100</v>
      </c>
      <c r="F254" s="330"/>
      <c r="G254" s="19" t="s">
        <v>23</v>
      </c>
      <c r="H254" s="102" t="s">
        <v>3248</v>
      </c>
      <c r="J254" s="239" t="str">
        <f>IF(F253&lt;&gt;"",IF(F254="","【入力がありません！】",""),"")</f>
        <v/>
      </c>
    </row>
    <row r="255" spans="3:10" ht="21" customHeight="1" thickTop="1" thickBot="1">
      <c r="C255" s="538"/>
      <c r="D255" s="45" t="s">
        <v>3245</v>
      </c>
      <c r="E255" s="27" t="s">
        <v>3099</v>
      </c>
      <c r="F255" s="330"/>
      <c r="G255" s="19" t="s">
        <v>23</v>
      </c>
      <c r="H255" s="103"/>
      <c r="J255" s="239" t="str">
        <f>IF(F253&lt;&gt;"",IF(F255="","【入力がありません！】",""),"")</f>
        <v/>
      </c>
    </row>
    <row r="256" spans="3:10" ht="33.75" customHeight="1" thickTop="1" thickBot="1">
      <c r="C256" s="539"/>
      <c r="D256" s="45" t="s">
        <v>3250</v>
      </c>
      <c r="E256" s="27" t="s">
        <v>3098</v>
      </c>
      <c r="F256" s="330"/>
      <c r="G256" s="18" t="s">
        <v>29</v>
      </c>
      <c r="H256" s="104" t="s">
        <v>3290</v>
      </c>
      <c r="J256" s="239" t="str">
        <f>IF(F253&lt;&gt;"",IF(F256="","【入力がありません！】",""),"")</f>
        <v/>
      </c>
    </row>
    <row r="257" spans="3:12" ht="21" customHeight="1" thickTop="1" thickBot="1">
      <c r="C257" s="50"/>
      <c r="D257" s="514" t="s">
        <v>3255</v>
      </c>
      <c r="E257" s="514"/>
      <c r="F257" s="105"/>
      <c r="G257" s="106"/>
      <c r="H257" s="107"/>
      <c r="J257" s="260"/>
    </row>
    <row r="258" spans="3:12" ht="31.5" customHeight="1" thickTop="1" thickBot="1">
      <c r="C258" s="537">
        <v>1</v>
      </c>
      <c r="D258" s="51" t="s">
        <v>3251</v>
      </c>
      <c r="E258" s="67" t="s">
        <v>10346</v>
      </c>
      <c r="F258" s="145"/>
      <c r="G258" s="108" t="s">
        <v>29</v>
      </c>
      <c r="H258" s="511" t="s">
        <v>10352</v>
      </c>
      <c r="J258" s="239" t="str">
        <f>IF(F253&lt;&gt;"",IF(F258="","【入力がありません！】",""),"")</f>
        <v/>
      </c>
    </row>
    <row r="259" spans="3:12" ht="31.5" customHeight="1" thickTop="1" thickBot="1">
      <c r="C259" s="539"/>
      <c r="D259" s="54" t="s">
        <v>3260</v>
      </c>
      <c r="E259" s="109" t="s">
        <v>10347</v>
      </c>
      <c r="F259" s="145"/>
      <c r="G259" s="264" t="s">
        <v>10180</v>
      </c>
      <c r="H259" s="521"/>
      <c r="J259" s="239" t="str">
        <f>IF(F253&lt;&gt;"",IF(F259="","【可能な限りご入力願います】",""),"")</f>
        <v/>
      </c>
    </row>
    <row r="260" spans="3:12" ht="31.5" customHeight="1" thickTop="1" thickBot="1">
      <c r="C260" s="540">
        <v>2</v>
      </c>
      <c r="D260" s="51" t="s">
        <v>3251</v>
      </c>
      <c r="E260" s="67" t="s">
        <v>10348</v>
      </c>
      <c r="F260" s="145"/>
      <c r="G260" s="108" t="s">
        <v>29</v>
      </c>
      <c r="H260" s="521"/>
      <c r="J260" s="239" t="str">
        <f t="shared" ref="J260:J263" si="16">IF($F$128="有",IF(F260="","【複数ある場合は記入してください】",""),"")</f>
        <v>【複数ある場合は記入してください】</v>
      </c>
      <c r="L260" s="239" t="str">
        <f>IF(H260="","【複数家族歴がある場合は記入してください】","")</f>
        <v>【複数家族歴がある場合は記入してください】</v>
      </c>
    </row>
    <row r="261" spans="3:12" ht="31.5" customHeight="1" thickTop="1" thickBot="1">
      <c r="C261" s="541"/>
      <c r="D261" s="54" t="s">
        <v>3260</v>
      </c>
      <c r="E261" s="109" t="s">
        <v>10349</v>
      </c>
      <c r="F261" s="145"/>
      <c r="G261" s="264" t="s">
        <v>10180</v>
      </c>
      <c r="H261" s="521"/>
      <c r="J261" s="239" t="str">
        <f t="shared" si="16"/>
        <v>【複数ある場合は記入してください】</v>
      </c>
    </row>
    <row r="262" spans="3:12" ht="31.5" customHeight="1" thickTop="1" thickBot="1">
      <c r="C262" s="540">
        <v>3</v>
      </c>
      <c r="D262" s="51" t="s">
        <v>3251</v>
      </c>
      <c r="E262" s="67" t="s">
        <v>10350</v>
      </c>
      <c r="F262" s="145"/>
      <c r="G262" s="108" t="s">
        <v>29</v>
      </c>
      <c r="H262" s="521"/>
      <c r="J262" s="239" t="str">
        <f t="shared" si="16"/>
        <v>【複数ある場合は記入してください】</v>
      </c>
    </row>
    <row r="263" spans="3:12" ht="31.5" customHeight="1" thickTop="1" thickBot="1">
      <c r="C263" s="541"/>
      <c r="D263" s="54" t="s">
        <v>3260</v>
      </c>
      <c r="E263" s="109" t="s">
        <v>10351</v>
      </c>
      <c r="F263" s="145"/>
      <c r="G263" s="264" t="s">
        <v>10180</v>
      </c>
      <c r="H263" s="521"/>
      <c r="J263" s="239" t="str">
        <f t="shared" si="16"/>
        <v>【複数ある場合は記入してください】</v>
      </c>
    </row>
    <row r="264" spans="3:12" ht="31.5" customHeight="1" thickTop="1" thickBot="1">
      <c r="C264" s="540">
        <v>4</v>
      </c>
      <c r="D264" s="51" t="s">
        <v>3250</v>
      </c>
      <c r="E264" s="67" t="s">
        <v>10346</v>
      </c>
      <c r="F264" s="145"/>
      <c r="G264" s="108" t="s">
        <v>29</v>
      </c>
      <c r="H264" s="521"/>
      <c r="J264" s="239" t="str">
        <f>IF($F$128="有",IF(F264="","【複数ある場合は記入してください】",""),"")</f>
        <v>【複数ある場合は記入してください】</v>
      </c>
    </row>
    <row r="265" spans="3:12" ht="31.5" customHeight="1" thickTop="1" thickBot="1">
      <c r="C265" s="541"/>
      <c r="D265" s="316" t="s">
        <v>3251</v>
      </c>
      <c r="E265" s="109" t="s">
        <v>10347</v>
      </c>
      <c r="F265" s="145"/>
      <c r="G265" s="264" t="s">
        <v>10180</v>
      </c>
      <c r="H265" s="521"/>
      <c r="J265" s="239" t="str">
        <f t="shared" ref="J265:J267" si="17">IF($F$128="有",IF(F265="","【複数ある場合は記入してください】",""),"")</f>
        <v>【複数ある場合は記入してください】</v>
      </c>
    </row>
    <row r="266" spans="3:12" ht="31.5" customHeight="1" thickTop="1" thickBot="1">
      <c r="C266" s="540">
        <v>5</v>
      </c>
      <c r="D266" s="51" t="s">
        <v>3250</v>
      </c>
      <c r="E266" s="67" t="s">
        <v>10346</v>
      </c>
      <c r="F266" s="145"/>
      <c r="G266" s="108" t="s">
        <v>29</v>
      </c>
      <c r="H266" s="521"/>
      <c r="J266" s="239" t="str">
        <f t="shared" si="17"/>
        <v>【複数ある場合は記入してください】</v>
      </c>
    </row>
    <row r="267" spans="3:12" ht="31.5" customHeight="1" thickTop="1" thickBot="1">
      <c r="C267" s="542"/>
      <c r="D267" s="316" t="s">
        <v>3251</v>
      </c>
      <c r="E267" s="109" t="s">
        <v>10347</v>
      </c>
      <c r="F267" s="145"/>
      <c r="G267" s="264" t="s">
        <v>10180</v>
      </c>
      <c r="H267" s="512"/>
      <c r="J267" s="239" t="str">
        <f t="shared" si="17"/>
        <v>【複数ある場合は記入してください】</v>
      </c>
    </row>
    <row r="268" spans="3:12" ht="54" customHeight="1" thickTop="1" thickBot="1">
      <c r="C268" s="110"/>
      <c r="D268" s="44" t="s">
        <v>10332</v>
      </c>
      <c r="E268" s="27" t="s">
        <v>3097</v>
      </c>
      <c r="F268" s="128"/>
      <c r="G268" s="264" t="s">
        <v>10180</v>
      </c>
      <c r="H268" s="104" t="s">
        <v>10344</v>
      </c>
      <c r="J268" s="239" t="str">
        <f>IF($F$128="有",IF(F268="","【必要に応じて記入してください】",""),"")</f>
        <v>【必要に応じて記入してください】</v>
      </c>
    </row>
    <row r="269" spans="3:12" ht="33.75" customHeight="1" thickTop="1" thickBot="1">
      <c r="C269" s="110"/>
      <c r="D269" s="44" t="s">
        <v>3261</v>
      </c>
      <c r="E269" s="58" t="s">
        <v>3096</v>
      </c>
      <c r="F269" s="56"/>
      <c r="G269" s="108" t="s">
        <v>29</v>
      </c>
      <c r="H269" s="104" t="s">
        <v>3258</v>
      </c>
      <c r="J269" s="239" t="str">
        <f>IF(F258&lt;&gt;"",IF(F269="","【入力がありません！】",""),"")</f>
        <v/>
      </c>
    </row>
    <row r="270" spans="3:12" ht="33.75" customHeight="1" thickTop="1" thickBot="1">
      <c r="C270" s="110"/>
      <c r="D270" s="44" t="s">
        <v>3262</v>
      </c>
      <c r="E270" s="58" t="s">
        <v>3095</v>
      </c>
      <c r="F270" s="56"/>
      <c r="G270" s="108" t="s">
        <v>29</v>
      </c>
      <c r="H270" s="104" t="s">
        <v>3293</v>
      </c>
      <c r="J270" s="373" t="str">
        <f>IF(F270="","【必要に応じて記入してください】（継続中であれば無視）","")</f>
        <v>【必要に応じて記入してください】（継続中であれば無視）</v>
      </c>
    </row>
    <row r="271" spans="3:12" ht="30.75" customHeight="1" thickTop="1" thickBot="1">
      <c r="C271" s="110"/>
      <c r="D271" s="44" t="s">
        <v>3263</v>
      </c>
      <c r="E271" s="58" t="s">
        <v>3094</v>
      </c>
      <c r="F271" s="111" t="str">
        <f>IF(F270&gt;0,"－","継続中")</f>
        <v>継続中</v>
      </c>
      <c r="G271" s="263" t="s">
        <v>151</v>
      </c>
      <c r="H271" s="103"/>
      <c r="J271" s="260"/>
    </row>
    <row r="272" spans="3:12" ht="21" customHeight="1" thickTop="1" thickBot="1">
      <c r="C272" s="110"/>
      <c r="D272" s="44" t="s">
        <v>3264</v>
      </c>
      <c r="E272" s="27" t="s">
        <v>3093</v>
      </c>
      <c r="F272" s="126"/>
      <c r="G272" s="19" t="s">
        <v>23</v>
      </c>
      <c r="H272" s="103" t="s">
        <v>3291</v>
      </c>
      <c r="J272" s="239" t="str">
        <f>IF(F270&lt;&gt;"",IF(F272="","【入力がありません！】",""),"")</f>
        <v/>
      </c>
    </row>
    <row r="273" spans="3:10" ht="21" customHeight="1" thickTop="1" thickBot="1">
      <c r="C273" s="110"/>
      <c r="D273" s="44" t="s">
        <v>10333</v>
      </c>
      <c r="E273" s="27" t="s">
        <v>3092</v>
      </c>
      <c r="F273" s="331"/>
      <c r="G273" s="19" t="s">
        <v>23</v>
      </c>
      <c r="H273" s="244" t="s">
        <v>10255</v>
      </c>
      <c r="J273" s="239" t="str">
        <f>IF(F269&lt;&gt;"",IF(F273="","【入力がありません！】",""),"")</f>
        <v/>
      </c>
    </row>
    <row r="274" spans="3:10" ht="21" customHeight="1" thickTop="1" thickBot="1">
      <c r="C274" s="110"/>
      <c r="D274" s="44" t="s">
        <v>3265</v>
      </c>
      <c r="E274" s="27" t="s">
        <v>3091</v>
      </c>
      <c r="F274" s="331"/>
      <c r="G274" s="19" t="s">
        <v>23</v>
      </c>
      <c r="H274" s="244" t="s">
        <v>10256</v>
      </c>
      <c r="J274" s="239" t="str">
        <f>IF(F269&lt;&gt;"",IF(F274="","【入力がありません！】",""),"")</f>
        <v/>
      </c>
    </row>
    <row r="275" spans="3:10" ht="34.5" customHeight="1" thickTop="1" thickBot="1">
      <c r="C275" s="110"/>
      <c r="D275" s="44" t="s">
        <v>3266</v>
      </c>
      <c r="E275" s="58" t="s">
        <v>3090</v>
      </c>
      <c r="F275" s="56"/>
      <c r="G275" s="108" t="s">
        <v>29</v>
      </c>
      <c r="H275" s="104" t="s">
        <v>3292</v>
      </c>
      <c r="J275" s="239" t="str">
        <f>IF(F274="Grade3以上あり",IF(F275="","【入力がありません！】",""),"")</f>
        <v/>
      </c>
    </row>
    <row r="276" spans="3:10" ht="21" customHeight="1" thickTop="1" thickBot="1">
      <c r="C276" s="110"/>
      <c r="D276" s="44" t="s">
        <v>10334</v>
      </c>
      <c r="E276" s="27" t="s">
        <v>4203</v>
      </c>
      <c r="F276" s="128"/>
      <c r="G276" s="19" t="s">
        <v>23</v>
      </c>
      <c r="H276" s="507" t="s">
        <v>3294</v>
      </c>
      <c r="J276" s="239" t="str">
        <f>IF(F274="Grade3以上あり",IF(F276="","【入力がありません！】",""),"")</f>
        <v/>
      </c>
    </row>
    <row r="277" spans="3:10" ht="21" customHeight="1" thickTop="1" thickBot="1">
      <c r="C277" s="110"/>
      <c r="D277" s="44" t="s">
        <v>10335</v>
      </c>
      <c r="E277" s="27" t="s">
        <v>4204</v>
      </c>
      <c r="F277" s="128"/>
      <c r="G277" s="19" t="s">
        <v>23</v>
      </c>
      <c r="H277" s="508"/>
      <c r="J277" s="239" t="str">
        <f>IF(F274="Grade3以上あり",IF(F277="","【入力がありません！】",""),"")</f>
        <v/>
      </c>
    </row>
    <row r="278" spans="3:10" ht="21" customHeight="1" thickTop="1">
      <c r="C278" s="110"/>
      <c r="D278" s="44" t="s">
        <v>3267</v>
      </c>
      <c r="E278" s="58" t="s">
        <v>3089</v>
      </c>
      <c r="F278" s="112"/>
      <c r="G278" s="263" t="s">
        <v>152</v>
      </c>
      <c r="H278" s="103"/>
      <c r="J278" s="260"/>
    </row>
    <row r="279" spans="3:10" ht="21" customHeight="1" thickBot="1">
      <c r="C279" s="110"/>
      <c r="D279" s="44" t="s">
        <v>10336</v>
      </c>
      <c r="E279" s="58" t="s">
        <v>3324</v>
      </c>
      <c r="F279" s="113"/>
      <c r="G279" s="263" t="s">
        <v>152</v>
      </c>
      <c r="H279" s="103"/>
      <c r="J279" s="260"/>
    </row>
    <row r="280" spans="3:10" ht="21" customHeight="1" thickTop="1" thickBot="1">
      <c r="C280" s="114"/>
      <c r="D280" s="115" t="s">
        <v>4202</v>
      </c>
      <c r="E280" s="116" t="s">
        <v>3259</v>
      </c>
      <c r="F280" s="128"/>
      <c r="G280" s="117" t="s">
        <v>23</v>
      </c>
      <c r="H280" s="118" t="s">
        <v>3295</v>
      </c>
      <c r="J280" s="239" t="str">
        <f>IF(F274="Grade3以上あり",IF(F280="","【入力がありません！】",""),"")</f>
        <v/>
      </c>
    </row>
    <row r="281" spans="3:10" ht="18" customHeight="1" thickTop="1" thickBot="1">
      <c r="C281" s="119"/>
      <c r="D281" s="120"/>
      <c r="E281" s="121"/>
      <c r="F281" s="121"/>
      <c r="G281" s="122"/>
      <c r="H281" s="123"/>
    </row>
    <row r="282" spans="3:10" ht="21" customHeight="1" thickTop="1" thickBot="1">
      <c r="C282" s="49"/>
      <c r="D282" s="96" t="s">
        <v>3296</v>
      </c>
      <c r="E282" s="96"/>
      <c r="F282" s="97"/>
      <c r="G282" s="98"/>
      <c r="H282" s="100"/>
    </row>
    <row r="283" spans="3:10" ht="21" customHeight="1" thickTop="1" thickBot="1">
      <c r="C283" s="537" t="s">
        <v>3253</v>
      </c>
      <c r="D283" s="45" t="s">
        <v>3243</v>
      </c>
      <c r="E283" s="27" t="s">
        <v>3101</v>
      </c>
      <c r="F283" s="330"/>
      <c r="G283" s="19" t="s">
        <v>23</v>
      </c>
      <c r="H283" s="101" t="s">
        <v>3246</v>
      </c>
      <c r="J283" s="239" t="str">
        <f>IF(F283="","【複数ある場合は記入してください】","")</f>
        <v>【複数ある場合は記入してください】</v>
      </c>
    </row>
    <row r="284" spans="3:10" ht="72.75" customHeight="1" thickTop="1" thickBot="1">
      <c r="C284" s="538"/>
      <c r="D284" s="45" t="s">
        <v>3244</v>
      </c>
      <c r="E284" s="27" t="s">
        <v>3100</v>
      </c>
      <c r="F284" s="330"/>
      <c r="G284" s="19" t="s">
        <v>23</v>
      </c>
      <c r="H284" s="102" t="s">
        <v>3248</v>
      </c>
      <c r="J284" s="239" t="str">
        <f>IF(F283&lt;&gt;"",IF(F284="","【入力がありません！】",""),"")</f>
        <v/>
      </c>
    </row>
    <row r="285" spans="3:10" ht="21" customHeight="1" thickTop="1" thickBot="1">
      <c r="C285" s="538"/>
      <c r="D285" s="45" t="s">
        <v>3245</v>
      </c>
      <c r="E285" s="27" t="s">
        <v>3099</v>
      </c>
      <c r="F285" s="330"/>
      <c r="G285" s="19" t="s">
        <v>23</v>
      </c>
      <c r="H285" s="103"/>
      <c r="J285" s="239" t="str">
        <f>IF(F283&lt;&gt;"",IF(F285="","【入力がありません！】",""),"")</f>
        <v/>
      </c>
    </row>
    <row r="286" spans="3:10" ht="33.75" customHeight="1" thickTop="1" thickBot="1">
      <c r="C286" s="539"/>
      <c r="D286" s="45" t="s">
        <v>3250</v>
      </c>
      <c r="E286" s="27" t="s">
        <v>3098</v>
      </c>
      <c r="F286" s="330"/>
      <c r="G286" s="18" t="s">
        <v>29</v>
      </c>
      <c r="H286" s="104" t="s">
        <v>3290</v>
      </c>
      <c r="J286" s="239" t="str">
        <f>IF(F283&lt;&gt;"",IF(F286="","【入力がありません！】",""),"")</f>
        <v/>
      </c>
    </row>
    <row r="287" spans="3:10" ht="21" customHeight="1" thickTop="1" thickBot="1">
      <c r="C287" s="50"/>
      <c r="D287" s="514" t="s">
        <v>3255</v>
      </c>
      <c r="E287" s="514"/>
      <c r="F287" s="105"/>
      <c r="G287" s="106"/>
      <c r="H287" s="107"/>
      <c r="J287" s="260"/>
    </row>
    <row r="288" spans="3:10" ht="31.5" customHeight="1" thickTop="1" thickBot="1">
      <c r="C288" s="537">
        <v>1</v>
      </c>
      <c r="D288" s="51" t="s">
        <v>3251</v>
      </c>
      <c r="E288" s="67" t="s">
        <v>10346</v>
      </c>
      <c r="F288" s="145"/>
      <c r="G288" s="108" t="s">
        <v>29</v>
      </c>
      <c r="H288" s="511" t="s">
        <v>10352</v>
      </c>
      <c r="J288" s="239" t="str">
        <f>IF(F283&lt;&gt;"",IF(F288="","【入力がありません！】",""),"")</f>
        <v/>
      </c>
    </row>
    <row r="289" spans="3:12" ht="31.5" customHeight="1" thickTop="1" thickBot="1">
      <c r="C289" s="539"/>
      <c r="D289" s="54" t="s">
        <v>3260</v>
      </c>
      <c r="E289" s="109" t="s">
        <v>10347</v>
      </c>
      <c r="F289" s="145"/>
      <c r="G289" s="264" t="s">
        <v>10180</v>
      </c>
      <c r="H289" s="521"/>
      <c r="J289" s="239" t="str">
        <f>IF(F283&lt;&gt;"",IF(F289="","【可能な限りご入力願います】",""),"")</f>
        <v/>
      </c>
    </row>
    <row r="290" spans="3:12" ht="31.5" customHeight="1" thickTop="1" thickBot="1">
      <c r="C290" s="540">
        <v>2</v>
      </c>
      <c r="D290" s="51" t="s">
        <v>3251</v>
      </c>
      <c r="E290" s="67" t="s">
        <v>10348</v>
      </c>
      <c r="F290" s="145"/>
      <c r="G290" s="108" t="s">
        <v>29</v>
      </c>
      <c r="H290" s="521"/>
      <c r="J290" s="239" t="str">
        <f t="shared" ref="J290:J293" si="18">IF($F$128="有",IF(F290="","【複数ある場合は記入してください】",""),"")</f>
        <v>【複数ある場合は記入してください】</v>
      </c>
      <c r="L290" s="239" t="str">
        <f>IF(H290="","【複数家族歴がある場合は記入してください】","")</f>
        <v>【複数家族歴がある場合は記入してください】</v>
      </c>
    </row>
    <row r="291" spans="3:12" ht="31.5" customHeight="1" thickTop="1" thickBot="1">
      <c r="C291" s="541"/>
      <c r="D291" s="54" t="s">
        <v>3260</v>
      </c>
      <c r="E291" s="109" t="s">
        <v>10349</v>
      </c>
      <c r="F291" s="145"/>
      <c r="G291" s="264" t="s">
        <v>10180</v>
      </c>
      <c r="H291" s="521"/>
      <c r="J291" s="239" t="str">
        <f t="shared" si="18"/>
        <v>【複数ある場合は記入してください】</v>
      </c>
    </row>
    <row r="292" spans="3:12" ht="31.5" customHeight="1" thickTop="1" thickBot="1">
      <c r="C292" s="540">
        <v>3</v>
      </c>
      <c r="D292" s="51" t="s">
        <v>3251</v>
      </c>
      <c r="E292" s="67" t="s">
        <v>10350</v>
      </c>
      <c r="F292" s="145"/>
      <c r="G292" s="108" t="s">
        <v>29</v>
      </c>
      <c r="H292" s="521"/>
      <c r="J292" s="239" t="str">
        <f t="shared" si="18"/>
        <v>【複数ある場合は記入してください】</v>
      </c>
    </row>
    <row r="293" spans="3:12" ht="31.5" customHeight="1" thickTop="1" thickBot="1">
      <c r="C293" s="541"/>
      <c r="D293" s="54" t="s">
        <v>3260</v>
      </c>
      <c r="E293" s="109" t="s">
        <v>10351</v>
      </c>
      <c r="F293" s="145"/>
      <c r="G293" s="264" t="s">
        <v>10180</v>
      </c>
      <c r="H293" s="521"/>
      <c r="J293" s="239" t="str">
        <f t="shared" si="18"/>
        <v>【複数ある場合は記入してください】</v>
      </c>
    </row>
    <row r="294" spans="3:12" ht="31.5" customHeight="1" thickTop="1" thickBot="1">
      <c r="C294" s="540">
        <v>4</v>
      </c>
      <c r="D294" s="51" t="s">
        <v>3250</v>
      </c>
      <c r="E294" s="67" t="s">
        <v>10346</v>
      </c>
      <c r="F294" s="145"/>
      <c r="G294" s="108" t="s">
        <v>29</v>
      </c>
      <c r="H294" s="521"/>
      <c r="J294" s="239" t="str">
        <f>IF($F$128="有",IF(F294="","【複数ある場合は記入してください】",""),"")</f>
        <v>【複数ある場合は記入してください】</v>
      </c>
    </row>
    <row r="295" spans="3:12" ht="31.5" customHeight="1" thickTop="1" thickBot="1">
      <c r="C295" s="541"/>
      <c r="D295" s="316" t="s">
        <v>3251</v>
      </c>
      <c r="E295" s="109" t="s">
        <v>10347</v>
      </c>
      <c r="F295" s="145"/>
      <c r="G295" s="264" t="s">
        <v>10180</v>
      </c>
      <c r="H295" s="521"/>
      <c r="J295" s="239" t="str">
        <f t="shared" ref="J295:J297" si="19">IF($F$128="有",IF(F295="","【複数ある場合は記入してください】",""),"")</f>
        <v>【複数ある場合は記入してください】</v>
      </c>
    </row>
    <row r="296" spans="3:12" ht="31.5" customHeight="1" thickTop="1" thickBot="1">
      <c r="C296" s="540">
        <v>5</v>
      </c>
      <c r="D296" s="51" t="s">
        <v>3250</v>
      </c>
      <c r="E296" s="67" t="s">
        <v>10346</v>
      </c>
      <c r="F296" s="145"/>
      <c r="G296" s="108" t="s">
        <v>29</v>
      </c>
      <c r="H296" s="521"/>
      <c r="J296" s="239" t="str">
        <f t="shared" si="19"/>
        <v>【複数ある場合は記入してください】</v>
      </c>
    </row>
    <row r="297" spans="3:12" ht="31.5" customHeight="1" thickTop="1" thickBot="1">
      <c r="C297" s="542"/>
      <c r="D297" s="316" t="s">
        <v>3251</v>
      </c>
      <c r="E297" s="109" t="s">
        <v>10347</v>
      </c>
      <c r="F297" s="145"/>
      <c r="G297" s="264" t="s">
        <v>10180</v>
      </c>
      <c r="H297" s="512"/>
      <c r="J297" s="239" t="str">
        <f t="shared" si="19"/>
        <v>【複数ある場合は記入してください】</v>
      </c>
    </row>
    <row r="298" spans="3:12" ht="54" customHeight="1" thickTop="1" thickBot="1">
      <c r="C298" s="110"/>
      <c r="D298" s="44" t="s">
        <v>10332</v>
      </c>
      <c r="E298" s="27" t="s">
        <v>3097</v>
      </c>
      <c r="F298" s="128"/>
      <c r="G298" s="264" t="s">
        <v>10180</v>
      </c>
      <c r="H298" s="104" t="s">
        <v>10344</v>
      </c>
      <c r="J298" s="239" t="str">
        <f>IF($F$128="有",IF(F298="","【必要に応じて記入してください】",""),"")</f>
        <v>【必要に応じて記入してください】</v>
      </c>
    </row>
    <row r="299" spans="3:12" ht="33.75" customHeight="1" thickTop="1" thickBot="1">
      <c r="C299" s="110"/>
      <c r="D299" s="44" t="s">
        <v>3261</v>
      </c>
      <c r="E299" s="58" t="s">
        <v>3096</v>
      </c>
      <c r="F299" s="56"/>
      <c r="G299" s="108" t="s">
        <v>29</v>
      </c>
      <c r="H299" s="104" t="s">
        <v>3258</v>
      </c>
      <c r="J299" s="239" t="str">
        <f>IF(F288&lt;&gt;"",IF(F299="","【入力がありません！】",""),"")</f>
        <v/>
      </c>
    </row>
    <row r="300" spans="3:12" ht="33.75" customHeight="1" thickTop="1" thickBot="1">
      <c r="C300" s="110"/>
      <c r="D300" s="44" t="s">
        <v>3262</v>
      </c>
      <c r="E300" s="58" t="s">
        <v>3095</v>
      </c>
      <c r="F300" s="56"/>
      <c r="G300" s="108" t="s">
        <v>29</v>
      </c>
      <c r="H300" s="104" t="s">
        <v>3293</v>
      </c>
      <c r="J300" s="373" t="str">
        <f>IF(F300="","【必要に応じて記入してください】（継続中であれば無視）","")</f>
        <v>【必要に応じて記入してください】（継続中であれば無視）</v>
      </c>
    </row>
    <row r="301" spans="3:12" ht="30.75" customHeight="1" thickTop="1" thickBot="1">
      <c r="C301" s="110"/>
      <c r="D301" s="44" t="s">
        <v>3263</v>
      </c>
      <c r="E301" s="58" t="s">
        <v>3094</v>
      </c>
      <c r="F301" s="111" t="str">
        <f>IF(F300&gt;0,"－","継続中")</f>
        <v>継続中</v>
      </c>
      <c r="G301" s="263" t="s">
        <v>151</v>
      </c>
      <c r="H301" s="103"/>
      <c r="J301" s="260"/>
    </row>
    <row r="302" spans="3:12" ht="21" customHeight="1" thickTop="1" thickBot="1">
      <c r="C302" s="110"/>
      <c r="D302" s="44" t="s">
        <v>3264</v>
      </c>
      <c r="E302" s="27" t="s">
        <v>3093</v>
      </c>
      <c r="F302" s="126"/>
      <c r="G302" s="19" t="s">
        <v>23</v>
      </c>
      <c r="H302" s="103" t="s">
        <v>3291</v>
      </c>
      <c r="J302" s="239" t="str">
        <f>IF(F300&lt;&gt;"",IF(F302="","【入力がありません！】",""),"")</f>
        <v/>
      </c>
    </row>
    <row r="303" spans="3:12" ht="21" customHeight="1" thickTop="1" thickBot="1">
      <c r="C303" s="110"/>
      <c r="D303" s="44" t="s">
        <v>10333</v>
      </c>
      <c r="E303" s="27" t="s">
        <v>3092</v>
      </c>
      <c r="F303" s="331"/>
      <c r="G303" s="19" t="s">
        <v>23</v>
      </c>
      <c r="H303" s="244" t="s">
        <v>10255</v>
      </c>
      <c r="J303" s="239" t="str">
        <f>IF(F299&lt;&gt;"",IF(F303="","【入力がありません！】",""),"")</f>
        <v/>
      </c>
    </row>
    <row r="304" spans="3:12" ht="21" customHeight="1" thickTop="1" thickBot="1">
      <c r="C304" s="110"/>
      <c r="D304" s="44" t="s">
        <v>3265</v>
      </c>
      <c r="E304" s="27" t="s">
        <v>3091</v>
      </c>
      <c r="F304" s="331"/>
      <c r="G304" s="19" t="s">
        <v>23</v>
      </c>
      <c r="H304" s="244" t="s">
        <v>10256</v>
      </c>
      <c r="J304" s="239" t="str">
        <f>IF(F299&lt;&gt;"",IF(F304="","【入力がありません！】",""),"")</f>
        <v/>
      </c>
    </row>
    <row r="305" spans="3:12" ht="34.5" customHeight="1" thickTop="1" thickBot="1">
      <c r="C305" s="110"/>
      <c r="D305" s="44" t="s">
        <v>3266</v>
      </c>
      <c r="E305" s="58" t="s">
        <v>3090</v>
      </c>
      <c r="F305" s="56"/>
      <c r="G305" s="108" t="s">
        <v>29</v>
      </c>
      <c r="H305" s="104" t="s">
        <v>3292</v>
      </c>
      <c r="J305" s="239" t="str">
        <f>IF(F304="Grade3以上あり",IF(F305="","【入力がありません！】",""),"")</f>
        <v/>
      </c>
    </row>
    <row r="306" spans="3:12" ht="21" customHeight="1" thickTop="1" thickBot="1">
      <c r="C306" s="110"/>
      <c r="D306" s="44" t="s">
        <v>10334</v>
      </c>
      <c r="E306" s="27" t="s">
        <v>4203</v>
      </c>
      <c r="F306" s="128"/>
      <c r="G306" s="19" t="s">
        <v>23</v>
      </c>
      <c r="H306" s="507" t="s">
        <v>3294</v>
      </c>
      <c r="J306" s="239" t="str">
        <f>IF(F304="Grade3以上あり",IF(F306="","【入力がありません！】",""),"")</f>
        <v/>
      </c>
    </row>
    <row r="307" spans="3:12" ht="21" customHeight="1" thickTop="1" thickBot="1">
      <c r="C307" s="110"/>
      <c r="D307" s="44" t="s">
        <v>10335</v>
      </c>
      <c r="E307" s="27" t="s">
        <v>4204</v>
      </c>
      <c r="F307" s="128"/>
      <c r="G307" s="19" t="s">
        <v>23</v>
      </c>
      <c r="H307" s="508"/>
      <c r="J307" s="239" t="str">
        <f>IF(F304="Grade3以上あり",IF(F307="","【入力がありません！】",""),"")</f>
        <v/>
      </c>
    </row>
    <row r="308" spans="3:12" ht="21" customHeight="1" thickTop="1">
      <c r="C308" s="110"/>
      <c r="D308" s="44" t="s">
        <v>3267</v>
      </c>
      <c r="E308" s="58" t="s">
        <v>3089</v>
      </c>
      <c r="F308" s="112"/>
      <c r="G308" s="263" t="s">
        <v>152</v>
      </c>
      <c r="H308" s="103"/>
      <c r="J308" s="260"/>
    </row>
    <row r="309" spans="3:12" ht="21" customHeight="1" thickBot="1">
      <c r="C309" s="110"/>
      <c r="D309" s="44" t="s">
        <v>10336</v>
      </c>
      <c r="E309" s="58" t="s">
        <v>3324</v>
      </c>
      <c r="F309" s="113"/>
      <c r="G309" s="263" t="s">
        <v>152</v>
      </c>
      <c r="H309" s="103"/>
      <c r="J309" s="260"/>
    </row>
    <row r="310" spans="3:12" ht="21" customHeight="1" thickTop="1" thickBot="1">
      <c r="C310" s="114"/>
      <c r="D310" s="115" t="s">
        <v>4202</v>
      </c>
      <c r="E310" s="116" t="s">
        <v>3259</v>
      </c>
      <c r="F310" s="128"/>
      <c r="G310" s="117" t="s">
        <v>23</v>
      </c>
      <c r="H310" s="118" t="s">
        <v>3295</v>
      </c>
      <c r="J310" s="239" t="str">
        <f>IF(F304="Grade3以上あり",IF(F310="","【入力がありません！】",""),"")</f>
        <v/>
      </c>
    </row>
    <row r="311" spans="3:12" ht="18.75" customHeight="1" thickTop="1" thickBot="1"/>
    <row r="312" spans="3:12" ht="21" customHeight="1" thickTop="1" thickBot="1">
      <c r="C312" s="49"/>
      <c r="D312" s="96" t="s">
        <v>10176</v>
      </c>
      <c r="E312" s="96"/>
      <c r="F312" s="97"/>
      <c r="G312" s="98"/>
      <c r="H312" s="100"/>
    </row>
    <row r="313" spans="3:12" ht="21" customHeight="1" thickTop="1" thickBot="1">
      <c r="C313" s="537" t="s">
        <v>3253</v>
      </c>
      <c r="D313" s="45" t="s">
        <v>3243</v>
      </c>
      <c r="E313" s="27" t="s">
        <v>3101</v>
      </c>
      <c r="F313" s="330"/>
      <c r="G313" s="19" t="s">
        <v>23</v>
      </c>
      <c r="H313" s="101" t="s">
        <v>3246</v>
      </c>
      <c r="J313" s="239" t="str">
        <f>IF(F313="","【複数ある場合は記入してください】","")</f>
        <v>【複数ある場合は記入してください】</v>
      </c>
    </row>
    <row r="314" spans="3:12" ht="72.75" customHeight="1" thickTop="1" thickBot="1">
      <c r="C314" s="538"/>
      <c r="D314" s="45" t="s">
        <v>3244</v>
      </c>
      <c r="E314" s="27" t="s">
        <v>3100</v>
      </c>
      <c r="F314" s="330"/>
      <c r="G314" s="19" t="s">
        <v>23</v>
      </c>
      <c r="H314" s="102" t="s">
        <v>3248</v>
      </c>
      <c r="J314" s="239" t="str">
        <f>IF(F313&lt;&gt;"",IF(F314="","【入力がありません！】",""),"")</f>
        <v/>
      </c>
    </row>
    <row r="315" spans="3:12" ht="21" customHeight="1" thickTop="1" thickBot="1">
      <c r="C315" s="538"/>
      <c r="D315" s="45" t="s">
        <v>3245</v>
      </c>
      <c r="E315" s="27" t="s">
        <v>3099</v>
      </c>
      <c r="F315" s="330"/>
      <c r="G315" s="19" t="s">
        <v>23</v>
      </c>
      <c r="H315" s="103"/>
      <c r="J315" s="239" t="str">
        <f>IF(F313&lt;&gt;"",IF(F315="","【入力がありません！】",""),"")</f>
        <v/>
      </c>
    </row>
    <row r="316" spans="3:12" ht="33.75" customHeight="1" thickTop="1" thickBot="1">
      <c r="C316" s="539"/>
      <c r="D316" s="45" t="s">
        <v>3250</v>
      </c>
      <c r="E316" s="27" t="s">
        <v>3098</v>
      </c>
      <c r="F316" s="330"/>
      <c r="G316" s="18" t="s">
        <v>29</v>
      </c>
      <c r="H316" s="104" t="s">
        <v>3290</v>
      </c>
      <c r="J316" s="239" t="str">
        <f>IF(F313&lt;&gt;"",IF(F316="","【入力がありません！】",""),"")</f>
        <v/>
      </c>
    </row>
    <row r="317" spans="3:12" ht="21" customHeight="1" thickTop="1" thickBot="1">
      <c r="C317" s="50"/>
      <c r="D317" s="514" t="s">
        <v>3255</v>
      </c>
      <c r="E317" s="514"/>
      <c r="F317" s="105"/>
      <c r="G317" s="106"/>
      <c r="H317" s="107"/>
      <c r="J317" s="260"/>
    </row>
    <row r="318" spans="3:12" ht="31.5" customHeight="1" thickTop="1" thickBot="1">
      <c r="C318" s="537">
        <v>1</v>
      </c>
      <c r="D318" s="51" t="s">
        <v>3251</v>
      </c>
      <c r="E318" s="67" t="s">
        <v>10346</v>
      </c>
      <c r="F318" s="145"/>
      <c r="G318" s="108" t="s">
        <v>29</v>
      </c>
      <c r="H318" s="511" t="s">
        <v>10352</v>
      </c>
      <c r="J318" s="239" t="str">
        <f>IF(F313&lt;&gt;"",IF(F318="","【入力がありません！】",""),"")</f>
        <v/>
      </c>
    </row>
    <row r="319" spans="3:12" ht="31.5" customHeight="1" thickTop="1" thickBot="1">
      <c r="C319" s="539"/>
      <c r="D319" s="54" t="s">
        <v>3260</v>
      </c>
      <c r="E319" s="109" t="s">
        <v>10347</v>
      </c>
      <c r="F319" s="145"/>
      <c r="G319" s="264" t="s">
        <v>10180</v>
      </c>
      <c r="H319" s="521"/>
      <c r="J319" s="239" t="str">
        <f>IF(F313&lt;&gt;"",IF(F319="","【可能な限りご入力願います】",""),"")</f>
        <v/>
      </c>
    </row>
    <row r="320" spans="3:12" ht="31.5" customHeight="1" thickTop="1" thickBot="1">
      <c r="C320" s="540">
        <v>2</v>
      </c>
      <c r="D320" s="51" t="s">
        <v>3251</v>
      </c>
      <c r="E320" s="67" t="s">
        <v>10348</v>
      </c>
      <c r="F320" s="145"/>
      <c r="G320" s="108" t="s">
        <v>29</v>
      </c>
      <c r="H320" s="521"/>
      <c r="J320" s="239" t="str">
        <f t="shared" ref="J320:J323" si="20">IF($F$128="有",IF(F320="","【複数ある場合は記入してください】",""),"")</f>
        <v>【複数ある場合は記入してください】</v>
      </c>
      <c r="L320" s="239" t="str">
        <f>IF(H320="","【複数家族歴がある場合は記入してください】","")</f>
        <v>【複数家族歴がある場合は記入してください】</v>
      </c>
    </row>
    <row r="321" spans="3:10" ht="31.5" customHeight="1" thickTop="1" thickBot="1">
      <c r="C321" s="541"/>
      <c r="D321" s="54" t="s">
        <v>3260</v>
      </c>
      <c r="E321" s="109" t="s">
        <v>10349</v>
      </c>
      <c r="F321" s="145"/>
      <c r="G321" s="264" t="s">
        <v>10180</v>
      </c>
      <c r="H321" s="521"/>
      <c r="J321" s="239" t="str">
        <f t="shared" si="20"/>
        <v>【複数ある場合は記入してください】</v>
      </c>
    </row>
    <row r="322" spans="3:10" ht="31.5" customHeight="1" thickTop="1" thickBot="1">
      <c r="C322" s="540">
        <v>3</v>
      </c>
      <c r="D322" s="51" t="s">
        <v>3251</v>
      </c>
      <c r="E322" s="67" t="s">
        <v>10350</v>
      </c>
      <c r="F322" s="145"/>
      <c r="G322" s="108" t="s">
        <v>29</v>
      </c>
      <c r="H322" s="521"/>
      <c r="J322" s="239" t="str">
        <f t="shared" si="20"/>
        <v>【複数ある場合は記入してください】</v>
      </c>
    </row>
    <row r="323" spans="3:10" ht="31.5" customHeight="1" thickTop="1" thickBot="1">
      <c r="C323" s="541"/>
      <c r="D323" s="54" t="s">
        <v>3260</v>
      </c>
      <c r="E323" s="109" t="s">
        <v>10351</v>
      </c>
      <c r="F323" s="145"/>
      <c r="G323" s="264" t="s">
        <v>10180</v>
      </c>
      <c r="H323" s="521"/>
      <c r="J323" s="239" t="str">
        <f t="shared" si="20"/>
        <v>【複数ある場合は記入してください】</v>
      </c>
    </row>
    <row r="324" spans="3:10" ht="31.5" customHeight="1" thickTop="1" thickBot="1">
      <c r="C324" s="540">
        <v>4</v>
      </c>
      <c r="D324" s="51" t="s">
        <v>3250</v>
      </c>
      <c r="E324" s="67" t="s">
        <v>10346</v>
      </c>
      <c r="F324" s="145"/>
      <c r="G324" s="108" t="s">
        <v>29</v>
      </c>
      <c r="H324" s="521"/>
      <c r="J324" s="239" t="str">
        <f>IF($F$128="有",IF(F324="","【複数ある場合は記入してください】",""),"")</f>
        <v>【複数ある場合は記入してください】</v>
      </c>
    </row>
    <row r="325" spans="3:10" ht="31.5" customHeight="1" thickTop="1" thickBot="1">
      <c r="C325" s="541"/>
      <c r="D325" s="316" t="s">
        <v>3251</v>
      </c>
      <c r="E325" s="109" t="s">
        <v>10347</v>
      </c>
      <c r="F325" s="145"/>
      <c r="G325" s="264" t="s">
        <v>10180</v>
      </c>
      <c r="H325" s="521"/>
      <c r="J325" s="239" t="str">
        <f t="shared" ref="J325:J327" si="21">IF($F$128="有",IF(F325="","【複数ある場合は記入してください】",""),"")</f>
        <v>【複数ある場合は記入してください】</v>
      </c>
    </row>
    <row r="326" spans="3:10" ht="31.5" customHeight="1" thickTop="1" thickBot="1">
      <c r="C326" s="540">
        <v>5</v>
      </c>
      <c r="D326" s="51" t="s">
        <v>3250</v>
      </c>
      <c r="E326" s="67" t="s">
        <v>10346</v>
      </c>
      <c r="F326" s="145"/>
      <c r="G326" s="108" t="s">
        <v>29</v>
      </c>
      <c r="H326" s="521"/>
      <c r="J326" s="239" t="str">
        <f t="shared" si="21"/>
        <v>【複数ある場合は記入してください】</v>
      </c>
    </row>
    <row r="327" spans="3:10" ht="31.5" customHeight="1" thickTop="1" thickBot="1">
      <c r="C327" s="542"/>
      <c r="D327" s="316" t="s">
        <v>3251</v>
      </c>
      <c r="E327" s="109" t="s">
        <v>10347</v>
      </c>
      <c r="F327" s="145"/>
      <c r="G327" s="264" t="s">
        <v>10180</v>
      </c>
      <c r="H327" s="512"/>
      <c r="J327" s="239" t="str">
        <f t="shared" si="21"/>
        <v>【複数ある場合は記入してください】</v>
      </c>
    </row>
    <row r="328" spans="3:10" ht="54" customHeight="1" thickTop="1" thickBot="1">
      <c r="C328" s="110"/>
      <c r="D328" s="44" t="s">
        <v>10332</v>
      </c>
      <c r="E328" s="27" t="s">
        <v>3097</v>
      </c>
      <c r="F328" s="128"/>
      <c r="G328" s="264" t="s">
        <v>10180</v>
      </c>
      <c r="H328" s="104" t="s">
        <v>10344</v>
      </c>
      <c r="J328" s="239" t="str">
        <f>IF($F$128="有",IF(F328="","【必要に応じて記入してください】",""),"")</f>
        <v>【必要に応じて記入してください】</v>
      </c>
    </row>
    <row r="329" spans="3:10" ht="33.75" customHeight="1" thickTop="1" thickBot="1">
      <c r="C329" s="110"/>
      <c r="D329" s="44" t="s">
        <v>3261</v>
      </c>
      <c r="E329" s="58" t="s">
        <v>3096</v>
      </c>
      <c r="F329" s="56"/>
      <c r="G329" s="108" t="s">
        <v>29</v>
      </c>
      <c r="H329" s="104" t="s">
        <v>3258</v>
      </c>
      <c r="J329" s="239" t="str">
        <f>IF(F318&lt;&gt;"",IF(F329="","【入力がありません！】",""),"")</f>
        <v/>
      </c>
    </row>
    <row r="330" spans="3:10" ht="33.75" customHeight="1" thickTop="1" thickBot="1">
      <c r="C330" s="110"/>
      <c r="D330" s="44" t="s">
        <v>3262</v>
      </c>
      <c r="E330" s="58" t="s">
        <v>3095</v>
      </c>
      <c r="F330" s="56"/>
      <c r="G330" s="108" t="s">
        <v>29</v>
      </c>
      <c r="H330" s="104" t="s">
        <v>3293</v>
      </c>
      <c r="J330" s="373" t="str">
        <f>IF(F330="","【必要に応じて記入してください】（継続中であれば無視）","")</f>
        <v>【必要に応じて記入してください】（継続中であれば無視）</v>
      </c>
    </row>
    <row r="331" spans="3:10" ht="30.75" customHeight="1" thickTop="1" thickBot="1">
      <c r="C331" s="110"/>
      <c r="D331" s="44" t="s">
        <v>3263</v>
      </c>
      <c r="E331" s="58" t="s">
        <v>3094</v>
      </c>
      <c r="F331" s="111" t="str">
        <f>IF(F330&gt;0,"－","継続中")</f>
        <v>継続中</v>
      </c>
      <c r="G331" s="263" t="s">
        <v>151</v>
      </c>
      <c r="H331" s="103"/>
      <c r="J331" s="260"/>
    </row>
    <row r="332" spans="3:10" ht="21" customHeight="1" thickTop="1" thickBot="1">
      <c r="C332" s="110"/>
      <c r="D332" s="44" t="s">
        <v>3264</v>
      </c>
      <c r="E332" s="27" t="s">
        <v>3093</v>
      </c>
      <c r="F332" s="126"/>
      <c r="G332" s="19" t="s">
        <v>23</v>
      </c>
      <c r="H332" s="103" t="s">
        <v>3291</v>
      </c>
      <c r="J332" s="239" t="str">
        <f>IF(F330&lt;&gt;"",IF(F332="","【入力がありません！】",""),"")</f>
        <v/>
      </c>
    </row>
    <row r="333" spans="3:10" ht="21" customHeight="1" thickTop="1" thickBot="1">
      <c r="C333" s="110"/>
      <c r="D333" s="44" t="s">
        <v>10333</v>
      </c>
      <c r="E333" s="27" t="s">
        <v>3092</v>
      </c>
      <c r="F333" s="331"/>
      <c r="G333" s="19" t="s">
        <v>23</v>
      </c>
      <c r="H333" s="244" t="s">
        <v>10255</v>
      </c>
      <c r="J333" s="239" t="str">
        <f>IF(F329&lt;&gt;"",IF(F333="","【入力がありません！】",""),"")</f>
        <v/>
      </c>
    </row>
    <row r="334" spans="3:10" ht="21" customHeight="1" thickTop="1" thickBot="1">
      <c r="C334" s="110"/>
      <c r="D334" s="44" t="s">
        <v>3265</v>
      </c>
      <c r="E334" s="27" t="s">
        <v>3091</v>
      </c>
      <c r="F334" s="331"/>
      <c r="G334" s="19" t="s">
        <v>23</v>
      </c>
      <c r="H334" s="244" t="s">
        <v>10256</v>
      </c>
      <c r="J334" s="239" t="str">
        <f>IF(F329&lt;&gt;"",IF(F334="","【入力がありません！】",""),"")</f>
        <v/>
      </c>
    </row>
    <row r="335" spans="3:10" ht="34.5" customHeight="1" thickTop="1" thickBot="1">
      <c r="C335" s="110"/>
      <c r="D335" s="44" t="s">
        <v>3266</v>
      </c>
      <c r="E335" s="58" t="s">
        <v>3090</v>
      </c>
      <c r="F335" s="56"/>
      <c r="G335" s="108" t="s">
        <v>29</v>
      </c>
      <c r="H335" s="104" t="s">
        <v>3292</v>
      </c>
      <c r="J335" s="239" t="str">
        <f>IF(F334="Grade3以上あり",IF(F335="","【入力がありません！】",""),"")</f>
        <v/>
      </c>
    </row>
    <row r="336" spans="3:10" ht="21" customHeight="1" thickTop="1" thickBot="1">
      <c r="C336" s="110"/>
      <c r="D336" s="44" t="s">
        <v>10334</v>
      </c>
      <c r="E336" s="27" t="s">
        <v>4203</v>
      </c>
      <c r="F336" s="128"/>
      <c r="G336" s="19" t="s">
        <v>23</v>
      </c>
      <c r="H336" s="507" t="s">
        <v>3294</v>
      </c>
      <c r="J336" s="239" t="str">
        <f>IF(F334="Grade3以上あり",IF(F336="","【入力がありません！】",""),"")</f>
        <v/>
      </c>
    </row>
    <row r="337" spans="3:10" ht="21" customHeight="1" thickTop="1" thickBot="1">
      <c r="C337" s="110"/>
      <c r="D337" s="44" t="s">
        <v>10335</v>
      </c>
      <c r="E337" s="27" t="s">
        <v>4204</v>
      </c>
      <c r="F337" s="128"/>
      <c r="G337" s="19" t="s">
        <v>23</v>
      </c>
      <c r="H337" s="508"/>
      <c r="J337" s="239" t="str">
        <f>IF(F334="Grade3以上あり",IF(F337="","【入力がありません！】",""),"")</f>
        <v/>
      </c>
    </row>
    <row r="338" spans="3:10" ht="21" customHeight="1" thickTop="1">
      <c r="C338" s="110"/>
      <c r="D338" s="44" t="s">
        <v>3267</v>
      </c>
      <c r="E338" s="58" t="s">
        <v>3089</v>
      </c>
      <c r="F338" s="112"/>
      <c r="G338" s="263" t="s">
        <v>152</v>
      </c>
      <c r="H338" s="103"/>
      <c r="J338" s="260"/>
    </row>
    <row r="339" spans="3:10" ht="21" customHeight="1" thickBot="1">
      <c r="C339" s="110"/>
      <c r="D339" s="44" t="s">
        <v>10336</v>
      </c>
      <c r="E339" s="58" t="s">
        <v>3324</v>
      </c>
      <c r="F339" s="113"/>
      <c r="G339" s="263" t="s">
        <v>152</v>
      </c>
      <c r="H339" s="103"/>
      <c r="J339" s="260"/>
    </row>
    <row r="340" spans="3:10" ht="21" customHeight="1" thickTop="1" thickBot="1">
      <c r="C340" s="114"/>
      <c r="D340" s="115" t="s">
        <v>4202</v>
      </c>
      <c r="E340" s="116" t="s">
        <v>3259</v>
      </c>
      <c r="F340" s="128"/>
      <c r="G340" s="117" t="s">
        <v>23</v>
      </c>
      <c r="H340" s="118" t="s">
        <v>3295</v>
      </c>
      <c r="J340" s="239" t="str">
        <f>IF(F334="Grade3以上あり",IF(F340="","【入力がありません！】",""),"")</f>
        <v/>
      </c>
    </row>
    <row r="341" spans="3:10" ht="12.75" customHeight="1" thickTop="1"/>
    <row r="342" spans="3:10" ht="12.75" customHeight="1"/>
    <row r="343" spans="3:10" ht="12.75" customHeight="1"/>
    <row r="344" spans="3:10" ht="12.75" customHeight="1"/>
    <row r="345" spans="3:10" ht="12.75" customHeight="1"/>
    <row r="346" spans="3:10" ht="12.75" customHeight="1"/>
    <row r="347" spans="3:10" ht="12.75" customHeight="1"/>
    <row r="348" spans="3:10" ht="12.75" customHeight="1"/>
    <row r="349" spans="3:10" ht="12.75" customHeight="1"/>
    <row r="350" spans="3:10" ht="12.75" customHeight="1"/>
    <row r="351" spans="3:10" ht="12.75" customHeight="1"/>
    <row r="352" spans="3:10"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sheetData>
  <sheetProtection selectLockedCells="1"/>
  <dataConsolidate/>
  <mergeCells count="104">
    <mergeCell ref="A1:H1"/>
    <mergeCell ref="C70:C72"/>
    <mergeCell ref="G70:G72"/>
    <mergeCell ref="H70:H72"/>
    <mergeCell ref="H336:H337"/>
    <mergeCell ref="C313:C316"/>
    <mergeCell ref="D317:E317"/>
    <mergeCell ref="C318:C319"/>
    <mergeCell ref="C320:C321"/>
    <mergeCell ref="C322:C323"/>
    <mergeCell ref="C324:C325"/>
    <mergeCell ref="C326:C327"/>
    <mergeCell ref="C292:C293"/>
    <mergeCell ref="C294:C295"/>
    <mergeCell ref="C266:C267"/>
    <mergeCell ref="C264:C265"/>
    <mergeCell ref="C296:C297"/>
    <mergeCell ref="C283:C286"/>
    <mergeCell ref="D287:E287"/>
    <mergeCell ref="C288:C289"/>
    <mergeCell ref="C290:C291"/>
    <mergeCell ref="C235:C236"/>
    <mergeCell ref="C231:C232"/>
    <mergeCell ref="C233:C234"/>
    <mergeCell ref="C262:C263"/>
    <mergeCell ref="C253:C256"/>
    <mergeCell ref="D257:E257"/>
    <mergeCell ref="C258:C259"/>
    <mergeCell ref="C260:C261"/>
    <mergeCell ref="C192:C195"/>
    <mergeCell ref="D196:E196"/>
    <mergeCell ref="C197:C198"/>
    <mergeCell ref="C199:C200"/>
    <mergeCell ref="C172:C173"/>
    <mergeCell ref="C174:C175"/>
    <mergeCell ref="D226:E226"/>
    <mergeCell ref="C227:C228"/>
    <mergeCell ref="C229:C230"/>
    <mergeCell ref="C201:C202"/>
    <mergeCell ref="C203:C204"/>
    <mergeCell ref="C205:C206"/>
    <mergeCell ref="C142:C143"/>
    <mergeCell ref="C222:C225"/>
    <mergeCell ref="D135:E135"/>
    <mergeCell ref="C131:C134"/>
    <mergeCell ref="C136:C137"/>
    <mergeCell ref="C138:C139"/>
    <mergeCell ref="C140:C141"/>
    <mergeCell ref="C166:C167"/>
    <mergeCell ref="C168:C169"/>
    <mergeCell ref="C170:C171"/>
    <mergeCell ref="C144:C145"/>
    <mergeCell ref="C161:C164"/>
    <mergeCell ref="D165:E165"/>
    <mergeCell ref="G55:G57"/>
    <mergeCell ref="C58:C60"/>
    <mergeCell ref="G58:G60"/>
    <mergeCell ref="H58:H60"/>
    <mergeCell ref="C61:C63"/>
    <mergeCell ref="G61:G63"/>
    <mergeCell ref="D77:D80"/>
    <mergeCell ref="E77:E80"/>
    <mergeCell ref="H61:H63"/>
    <mergeCell ref="C64:C66"/>
    <mergeCell ref="G64:G66"/>
    <mergeCell ref="C67:C69"/>
    <mergeCell ref="G67:G69"/>
    <mergeCell ref="H67:H69"/>
    <mergeCell ref="H64:H66"/>
    <mergeCell ref="C22:C30"/>
    <mergeCell ref="C13:C21"/>
    <mergeCell ref="C31:C39"/>
    <mergeCell ref="G52:G54"/>
    <mergeCell ref="H306:H307"/>
    <mergeCell ref="G43:G45"/>
    <mergeCell ref="G46:G48"/>
    <mergeCell ref="H154:H155"/>
    <mergeCell ref="H184:H185"/>
    <mergeCell ref="H215:H216"/>
    <mergeCell ref="H245:H246"/>
    <mergeCell ref="H276:H277"/>
    <mergeCell ref="C43:C45"/>
    <mergeCell ref="C46:C48"/>
    <mergeCell ref="H43:H45"/>
    <mergeCell ref="H46:H48"/>
    <mergeCell ref="C49:C51"/>
    <mergeCell ref="G49:G51"/>
    <mergeCell ref="C52:C54"/>
    <mergeCell ref="C55:C57"/>
    <mergeCell ref="H77:H80"/>
    <mergeCell ref="G77:G80"/>
    <mergeCell ref="H49:H51"/>
    <mergeCell ref="H52:H54"/>
    <mergeCell ref="H318:H327"/>
    <mergeCell ref="H13:H19"/>
    <mergeCell ref="H22:H28"/>
    <mergeCell ref="H31:H37"/>
    <mergeCell ref="H166:H175"/>
    <mergeCell ref="H197:H206"/>
    <mergeCell ref="H227:H236"/>
    <mergeCell ref="H258:H267"/>
    <mergeCell ref="H288:H297"/>
    <mergeCell ref="H55:H57"/>
    <mergeCell ref="H136:H145"/>
  </mergeCells>
  <phoneticPr fontId="5"/>
  <conditionalFormatting sqref="F8:F9">
    <cfRule type="expression" dxfId="325" priority="1904">
      <formula>$F$7="あり"</formula>
    </cfRule>
  </conditionalFormatting>
  <conditionalFormatting sqref="F13">
    <cfRule type="expression" dxfId="324" priority="1901">
      <formula>$F$12="あり"</formula>
    </cfRule>
  </conditionalFormatting>
  <conditionalFormatting sqref="F14:F19">
    <cfRule type="expression" dxfId="323" priority="983">
      <formula>F13&lt;&gt;""</formula>
    </cfRule>
  </conditionalFormatting>
  <conditionalFormatting sqref="F20">
    <cfRule type="expression" dxfId="322" priority="1302">
      <formula>$F$13="その他"</formula>
    </cfRule>
  </conditionalFormatting>
  <conditionalFormatting sqref="F21">
    <cfRule type="expression" dxfId="321" priority="1">
      <formula>$F$12="あり"</formula>
    </cfRule>
  </conditionalFormatting>
  <conditionalFormatting sqref="F22">
    <cfRule type="expression" dxfId="320" priority="979">
      <formula>$F$12="あり"</formula>
    </cfRule>
  </conditionalFormatting>
  <conditionalFormatting sqref="F23:F28">
    <cfRule type="expression" dxfId="319" priority="972">
      <formula>F22&lt;&gt;""</formula>
    </cfRule>
  </conditionalFormatting>
  <conditionalFormatting sqref="F29">
    <cfRule type="expression" dxfId="318" priority="976">
      <formula>$F$13="その他"</formula>
    </cfRule>
  </conditionalFormatting>
  <conditionalFormatting sqref="F30">
    <cfRule type="expression" dxfId="317" priority="975">
      <formula>$F$12="あり"</formula>
    </cfRule>
  </conditionalFormatting>
  <conditionalFormatting sqref="F31">
    <cfRule type="expression" dxfId="316" priority="966">
      <formula>$F$12="あり"</formula>
    </cfRule>
  </conditionalFormatting>
  <conditionalFormatting sqref="F32:F37">
    <cfRule type="expression" dxfId="315" priority="961">
      <formula>F31&lt;&gt;""</formula>
    </cfRule>
  </conditionalFormatting>
  <conditionalFormatting sqref="F38">
    <cfRule type="expression" dxfId="314" priority="965">
      <formula>$F$13="その他"</formula>
    </cfRule>
  </conditionalFormatting>
  <conditionalFormatting sqref="F39">
    <cfRule type="expression" dxfId="313" priority="964">
      <formula>$F$12="あり"</formula>
    </cfRule>
  </conditionalFormatting>
  <conditionalFormatting sqref="F41">
    <cfRule type="expression" dxfId="312" priority="1900">
      <formula>$F$40="あり"</formula>
    </cfRule>
  </conditionalFormatting>
  <conditionalFormatting sqref="F43:F44">
    <cfRule type="expression" dxfId="311" priority="1898">
      <formula>$F$42="あり"</formula>
    </cfRule>
  </conditionalFormatting>
  <conditionalFormatting sqref="F45">
    <cfRule type="expression" dxfId="310" priority="1897">
      <formula>$F$42="あり"</formula>
    </cfRule>
  </conditionalFormatting>
  <conditionalFormatting sqref="F46:F47 F49:F50 F52:F53 F55:F56 F58:F59 F61:F62 F64:F65 F67:F68 F70:F71">
    <cfRule type="expression" dxfId="309" priority="5">
      <formula>$F$42="あり"</formula>
    </cfRule>
  </conditionalFormatting>
  <conditionalFormatting sqref="F48 F51 F54 F57 F60 F63 F66 F69 F72">
    <cfRule type="expression" dxfId="308" priority="4">
      <formula>$F$42="あり"</formula>
    </cfRule>
  </conditionalFormatting>
  <conditionalFormatting sqref="F77:F80">
    <cfRule type="expression" dxfId="307" priority="1807">
      <formula>$F$76="あり"</formula>
    </cfRule>
  </conditionalFormatting>
  <conditionalFormatting sqref="F84">
    <cfRule type="expression" dxfId="306" priority="1868">
      <formula>$I$83="肺(Lung)"</formula>
    </cfRule>
  </conditionalFormatting>
  <conditionalFormatting sqref="F85">
    <cfRule type="expression" dxfId="305" priority="1867">
      <formula>$F$84="陽性"</formula>
    </cfRule>
  </conditionalFormatting>
  <conditionalFormatting sqref="F86">
    <cfRule type="expression" dxfId="304" priority="1866">
      <formula>OR("陰性"=$F$84,"陽性"=$F$84,"判定不能"=$F$84)</formula>
    </cfRule>
  </conditionalFormatting>
  <conditionalFormatting sqref="F87:F88">
    <cfRule type="expression" dxfId="303" priority="1864">
      <formula>$I$83="肺(Lung)"</formula>
    </cfRule>
  </conditionalFormatting>
  <conditionalFormatting sqref="F89">
    <cfRule type="expression" dxfId="302" priority="1863">
      <formula>OR("陰性"=$F$88,"陽性"=$F$88,"判定不能"=$F$88)</formula>
    </cfRule>
  </conditionalFormatting>
  <conditionalFormatting sqref="F90">
    <cfRule type="expression" dxfId="301" priority="1862">
      <formula>$I$83="肺(Lung)"</formula>
    </cfRule>
  </conditionalFormatting>
  <conditionalFormatting sqref="F91">
    <cfRule type="expression" dxfId="300" priority="1861">
      <formula>$I$83="肺(Lung)"</formula>
    </cfRule>
  </conditionalFormatting>
  <conditionalFormatting sqref="F92">
    <cfRule type="expression" dxfId="299" priority="1860">
      <formula>$I$83="肺(Lung)"</formula>
    </cfRule>
  </conditionalFormatting>
  <conditionalFormatting sqref="F93">
    <cfRule type="expression" dxfId="298" priority="1859">
      <formula>OR("陰性"=$F$92,"陽性"=$F$92,"判定不能"=$F$92)</formula>
    </cfRule>
  </conditionalFormatting>
  <conditionalFormatting sqref="F94">
    <cfRule type="expression" dxfId="297" priority="1858">
      <formula>$F$92="陽性"</formula>
    </cfRule>
  </conditionalFormatting>
  <conditionalFormatting sqref="F95">
    <cfRule type="expression" dxfId="296" priority="1814">
      <formula>$I$83="肺(Lung)"</formula>
    </cfRule>
  </conditionalFormatting>
  <conditionalFormatting sqref="F98:F103">
    <cfRule type="expression" dxfId="295" priority="1852">
      <formula>$I$97="乳(Breast)"</formula>
    </cfRule>
  </conditionalFormatting>
  <conditionalFormatting sqref="F106">
    <cfRule type="expression" dxfId="294" priority="1851">
      <formula>OR("食道/胃(Esophagus/Stomach)"=$I$105,"腸(Bowel)"=$I$105)</formula>
    </cfRule>
  </conditionalFormatting>
  <conditionalFormatting sqref="F107">
    <cfRule type="expression" dxfId="293" priority="1850">
      <formula>$F$106="陽性"</formula>
    </cfRule>
  </conditionalFormatting>
  <conditionalFormatting sqref="F108">
    <cfRule type="expression" dxfId="292" priority="1849">
      <formula>OR("陰性"=$F$106,"陽性"=$F$106,"判定不能"=$F$106)</formula>
    </cfRule>
  </conditionalFormatting>
  <conditionalFormatting sqref="F109">
    <cfRule type="expression" dxfId="291" priority="1848">
      <formula>OR("食道/胃(Esophagus/Stomach)"=$I$105,"腸(Bowel)"=$I$105)</formula>
    </cfRule>
  </conditionalFormatting>
  <conditionalFormatting sqref="F110">
    <cfRule type="expression" dxfId="290" priority="1847">
      <formula>$F$109="陽性"</formula>
    </cfRule>
  </conditionalFormatting>
  <conditionalFormatting sqref="F111">
    <cfRule type="expression" dxfId="289" priority="1846">
      <formula>OR("陰性"=$F$109,"陽性"=$F$109,"判定不能"=$F$109)</formula>
    </cfRule>
  </conditionalFormatting>
  <conditionalFormatting sqref="F112:F114">
    <cfRule type="expression" dxfId="288" priority="1843">
      <formula>OR("食道/胃(Esophagus/Stomach)"=$I$105,"腸(Bowel)"=$I$105)</formula>
    </cfRule>
  </conditionalFormatting>
  <conditionalFormatting sqref="F117:F118">
    <cfRule type="expression" dxfId="287" priority="1840">
      <formula>$I$97="肝(Liver)"</formula>
    </cfRule>
  </conditionalFormatting>
  <conditionalFormatting sqref="F119">
    <cfRule type="expression" dxfId="286" priority="1839">
      <formula>$I$97="肝(Liver)"</formula>
    </cfRule>
  </conditionalFormatting>
  <conditionalFormatting sqref="F120">
    <cfRule type="expression" dxfId="285" priority="1838">
      <formula>$I$97="肝(Liver)"</formula>
    </cfRule>
  </conditionalFormatting>
  <conditionalFormatting sqref="F121">
    <cfRule type="expression" dxfId="284" priority="1837">
      <formula>$I$97="肝(Liver)"</formula>
    </cfRule>
  </conditionalFormatting>
  <conditionalFormatting sqref="F124">
    <cfRule type="expression" dxfId="283" priority="1841">
      <formula>$I$97="皮膚(Skin)"</formula>
    </cfRule>
  </conditionalFormatting>
  <conditionalFormatting sqref="F131:F133">
    <cfRule type="expression" dxfId="282" priority="1278">
      <formula>$F$128="有"</formula>
    </cfRule>
  </conditionalFormatting>
  <conditionalFormatting sqref="F134">
    <cfRule type="expression" dxfId="281" priority="1277">
      <formula>$F$128="有"</formula>
    </cfRule>
  </conditionalFormatting>
  <conditionalFormatting sqref="F136">
    <cfRule type="expression" dxfId="280" priority="1276">
      <formula>$F$128="有"</formula>
    </cfRule>
  </conditionalFormatting>
  <conditionalFormatting sqref="F137">
    <cfRule type="expression" dxfId="279" priority="1275">
      <formula>F136&lt;&gt;""</formula>
    </cfRule>
  </conditionalFormatting>
  <conditionalFormatting sqref="F138">
    <cfRule type="expression" dxfId="278" priority="1273">
      <formula>$F$128="有"</formula>
    </cfRule>
  </conditionalFormatting>
  <conditionalFormatting sqref="F139">
    <cfRule type="expression" dxfId="277" priority="1052">
      <formula>F138&lt;&gt;""</formula>
    </cfRule>
  </conditionalFormatting>
  <conditionalFormatting sqref="F140">
    <cfRule type="expression" dxfId="276" priority="1271">
      <formula>$F$128="有"</formula>
    </cfRule>
  </conditionalFormatting>
  <conditionalFormatting sqref="F141">
    <cfRule type="expression" dxfId="275" priority="1018">
      <formula>F140&lt;&gt;""</formula>
    </cfRule>
  </conditionalFormatting>
  <conditionalFormatting sqref="F142">
    <cfRule type="expression" dxfId="274" priority="1269">
      <formula>$F$128="有"</formula>
    </cfRule>
  </conditionalFormatting>
  <conditionalFormatting sqref="F143">
    <cfRule type="expression" dxfId="273" priority="1017">
      <formula>F142&lt;&gt;""</formula>
    </cfRule>
  </conditionalFormatting>
  <conditionalFormatting sqref="F144">
    <cfRule type="expression" dxfId="272" priority="1267">
      <formula>$F$128="有"</formula>
    </cfRule>
  </conditionalFormatting>
  <conditionalFormatting sqref="F145">
    <cfRule type="expression" dxfId="271" priority="1016">
      <formula>F144&lt;&gt;""</formula>
    </cfRule>
  </conditionalFormatting>
  <conditionalFormatting sqref="F146">
    <cfRule type="expression" dxfId="270" priority="1265">
      <formula>$F$128="有"</formula>
    </cfRule>
  </conditionalFormatting>
  <conditionalFormatting sqref="F147:F148">
    <cfRule type="expression" dxfId="269" priority="1263">
      <formula>$F$128="有"</formula>
    </cfRule>
  </conditionalFormatting>
  <conditionalFormatting sqref="F150">
    <cfRule type="expression" dxfId="268" priority="1831">
      <formula>$F$148=""</formula>
    </cfRule>
  </conditionalFormatting>
  <conditionalFormatting sqref="F151:F152">
    <cfRule type="expression" dxfId="267" priority="1261">
      <formula>$F$128="有"</formula>
    </cfRule>
  </conditionalFormatting>
  <conditionalFormatting sqref="F153">
    <cfRule type="expression" dxfId="266" priority="1830">
      <formula>$F$152="Grade3以上あり"</formula>
    </cfRule>
  </conditionalFormatting>
  <conditionalFormatting sqref="F154:F155">
    <cfRule type="expression" dxfId="265" priority="1796">
      <formula>$F$152="Grade3以上あり"</formula>
    </cfRule>
  </conditionalFormatting>
  <conditionalFormatting sqref="F158">
    <cfRule type="expression" dxfId="264" priority="1828">
      <formula>$F$152="Grade3以上あり"</formula>
    </cfRule>
  </conditionalFormatting>
  <conditionalFormatting sqref="F161:F163">
    <cfRule type="expression" dxfId="263" priority="23">
      <formula>$F$128="有"</formula>
    </cfRule>
  </conditionalFormatting>
  <conditionalFormatting sqref="F164">
    <cfRule type="expression" dxfId="262" priority="1252">
      <formula>$F$128="有"</formula>
    </cfRule>
  </conditionalFormatting>
  <conditionalFormatting sqref="F166">
    <cfRule type="expression" dxfId="261" priority="874">
      <formula>F161&lt;&gt;""</formula>
    </cfRule>
  </conditionalFormatting>
  <conditionalFormatting sqref="F167">
    <cfRule type="expression" dxfId="260" priority="873">
      <formula>F166&lt;&gt;""</formula>
    </cfRule>
  </conditionalFormatting>
  <conditionalFormatting sqref="F168">
    <cfRule type="expression" dxfId="259" priority="577">
      <formula>F166&lt;&gt;""</formula>
    </cfRule>
  </conditionalFormatting>
  <conditionalFormatting sqref="F169">
    <cfRule type="expression" dxfId="258" priority="576">
      <formula>F168&lt;&gt;""</formula>
    </cfRule>
  </conditionalFormatting>
  <conditionalFormatting sqref="F170">
    <cfRule type="expression" dxfId="257" priority="559">
      <formula>F168&lt;&gt;""</formula>
    </cfRule>
  </conditionalFormatting>
  <conditionalFormatting sqref="F171">
    <cfRule type="expression" dxfId="256" priority="574">
      <formula>F170&lt;&gt;""</formula>
    </cfRule>
  </conditionalFormatting>
  <conditionalFormatting sqref="F172">
    <cfRule type="expression" dxfId="255" priority="558">
      <formula>F170&lt;&gt;""</formula>
    </cfRule>
  </conditionalFormatting>
  <conditionalFormatting sqref="F173">
    <cfRule type="expression" dxfId="254" priority="572">
      <formula>F172&lt;&gt;""</formula>
    </cfRule>
  </conditionalFormatting>
  <conditionalFormatting sqref="F174">
    <cfRule type="expression" dxfId="253" priority="557">
      <formula>F172&lt;&gt;""</formula>
    </cfRule>
  </conditionalFormatting>
  <conditionalFormatting sqref="F175">
    <cfRule type="expression" dxfId="252" priority="570">
      <formula>F174&lt;&gt;""</formula>
    </cfRule>
  </conditionalFormatting>
  <conditionalFormatting sqref="F176">
    <cfRule type="expression" dxfId="251" priority="868">
      <formula>$F$128="有"</formula>
    </cfRule>
  </conditionalFormatting>
  <conditionalFormatting sqref="F177:F178">
    <cfRule type="expression" dxfId="250" priority="866">
      <formula>$F$128="有"</formula>
    </cfRule>
  </conditionalFormatting>
  <conditionalFormatting sqref="F180">
    <cfRule type="expression" dxfId="249" priority="9">
      <formula>$F$148=""</formula>
    </cfRule>
  </conditionalFormatting>
  <conditionalFormatting sqref="F181:F182">
    <cfRule type="expression" dxfId="248" priority="35">
      <formula>$F$128="有"</formula>
    </cfRule>
  </conditionalFormatting>
  <conditionalFormatting sqref="F183">
    <cfRule type="expression" dxfId="247" priority="892">
      <formula>F182="Grade3以上あり"</formula>
    </cfRule>
  </conditionalFormatting>
  <conditionalFormatting sqref="F184">
    <cfRule type="expression" dxfId="246" priority="891">
      <formula>F182="Grade3以上あり"</formula>
    </cfRule>
  </conditionalFormatting>
  <conditionalFormatting sqref="F185">
    <cfRule type="expression" dxfId="245" priority="889">
      <formula>F182="Grade3以上あり"</formula>
    </cfRule>
  </conditionalFormatting>
  <conditionalFormatting sqref="F188">
    <cfRule type="expression" dxfId="244" priority="17">
      <formula>$F$152="Grade3以上あり"</formula>
    </cfRule>
  </conditionalFormatting>
  <conditionalFormatting sqref="F192:F194">
    <cfRule type="expression" dxfId="243" priority="22">
      <formula>$F$128="有"</formula>
    </cfRule>
  </conditionalFormatting>
  <conditionalFormatting sqref="F195">
    <cfRule type="expression" dxfId="242" priority="1228">
      <formula>$F$128="有"</formula>
    </cfRule>
  </conditionalFormatting>
  <conditionalFormatting sqref="F197">
    <cfRule type="expression" dxfId="241" priority="190">
      <formula>F192&lt;&gt;""</formula>
    </cfRule>
  </conditionalFormatting>
  <conditionalFormatting sqref="F198">
    <cfRule type="expression" dxfId="240" priority="189">
      <formula>F197&lt;&gt;""</formula>
    </cfRule>
  </conditionalFormatting>
  <conditionalFormatting sqref="F199">
    <cfRule type="expression" dxfId="239" priority="170">
      <formula>F197&lt;&gt;""</formula>
    </cfRule>
  </conditionalFormatting>
  <conditionalFormatting sqref="F200">
    <cfRule type="expression" dxfId="238" priority="169">
      <formula>F199&lt;&gt;""</formula>
    </cfRule>
  </conditionalFormatting>
  <conditionalFormatting sqref="F201">
    <cfRule type="expression" dxfId="237" priority="165">
      <formula>F199&lt;&gt;""</formula>
    </cfRule>
  </conditionalFormatting>
  <conditionalFormatting sqref="F202">
    <cfRule type="expression" dxfId="236" priority="168">
      <formula>F201&lt;&gt;""</formula>
    </cfRule>
  </conditionalFormatting>
  <conditionalFormatting sqref="F203">
    <cfRule type="expression" dxfId="235" priority="164">
      <formula>F201&lt;&gt;""</formula>
    </cfRule>
  </conditionalFormatting>
  <conditionalFormatting sqref="F204">
    <cfRule type="expression" dxfId="234" priority="167">
      <formula>F203&lt;&gt;""</formula>
    </cfRule>
  </conditionalFormatting>
  <conditionalFormatting sqref="F205">
    <cfRule type="expression" dxfId="233" priority="163">
      <formula>F203&lt;&gt;""</formula>
    </cfRule>
  </conditionalFormatting>
  <conditionalFormatting sqref="F206">
    <cfRule type="expression" dxfId="232" priority="166">
      <formula>F205&lt;&gt;""</formula>
    </cfRule>
  </conditionalFormatting>
  <conditionalFormatting sqref="F207">
    <cfRule type="expression" dxfId="231" priority="533">
      <formula>$F$128="有"</formula>
    </cfRule>
  </conditionalFormatting>
  <conditionalFormatting sqref="F208:F209">
    <cfRule type="expression" dxfId="230" priority="531">
      <formula>$F$128="有"</formula>
    </cfRule>
  </conditionalFormatting>
  <conditionalFormatting sqref="F211">
    <cfRule type="expression" dxfId="229" priority="8">
      <formula>$F$148=""</formula>
    </cfRule>
  </conditionalFormatting>
  <conditionalFormatting sqref="F212:F213">
    <cfRule type="expression" dxfId="228" priority="33">
      <formula>$F$128="有"</formula>
    </cfRule>
  </conditionalFormatting>
  <conditionalFormatting sqref="F214">
    <cfRule type="expression" dxfId="227" priority="553">
      <formula>F213="Grade3以上あり"</formula>
    </cfRule>
  </conditionalFormatting>
  <conditionalFormatting sqref="F215">
    <cfRule type="expression" dxfId="226" priority="552">
      <formula>F213="Grade3以上あり"</formula>
    </cfRule>
  </conditionalFormatting>
  <conditionalFormatting sqref="F216">
    <cfRule type="expression" dxfId="225" priority="550">
      <formula>F213="Grade3以上あり"</formula>
    </cfRule>
  </conditionalFormatting>
  <conditionalFormatting sqref="F219">
    <cfRule type="expression" dxfId="224" priority="16">
      <formula>$F$152="Grade3以上あり"</formula>
    </cfRule>
  </conditionalFormatting>
  <conditionalFormatting sqref="F222:F224">
    <cfRule type="expression" dxfId="223" priority="21">
      <formula>$F$128="有"</formula>
    </cfRule>
  </conditionalFormatting>
  <conditionalFormatting sqref="F225">
    <cfRule type="expression" dxfId="222" priority="481">
      <formula>$F$128="有"</formula>
    </cfRule>
  </conditionalFormatting>
  <conditionalFormatting sqref="F227">
    <cfRule type="expression" dxfId="221" priority="160">
      <formula>F222&lt;&gt;""</formula>
    </cfRule>
  </conditionalFormatting>
  <conditionalFormatting sqref="F228">
    <cfRule type="expression" dxfId="220" priority="159">
      <formula>F227&lt;&gt;""</formula>
    </cfRule>
  </conditionalFormatting>
  <conditionalFormatting sqref="F229">
    <cfRule type="expression" dxfId="219" priority="140">
      <formula>F227&lt;&gt;""</formula>
    </cfRule>
  </conditionalFormatting>
  <conditionalFormatting sqref="F230">
    <cfRule type="expression" dxfId="218" priority="139">
      <formula>F229&lt;&gt;""</formula>
    </cfRule>
  </conditionalFormatting>
  <conditionalFormatting sqref="F231">
    <cfRule type="expression" dxfId="217" priority="135">
      <formula>F229&lt;&gt;""</formula>
    </cfRule>
  </conditionalFormatting>
  <conditionalFormatting sqref="F232">
    <cfRule type="expression" dxfId="216" priority="138">
      <formula>F231&lt;&gt;""</formula>
    </cfRule>
  </conditionalFormatting>
  <conditionalFormatting sqref="F233">
    <cfRule type="expression" dxfId="215" priority="134">
      <formula>F231&lt;&gt;""</formula>
    </cfRule>
  </conditionalFormatting>
  <conditionalFormatting sqref="F234">
    <cfRule type="expression" dxfId="214" priority="137">
      <formula>F233&lt;&gt;""</formula>
    </cfRule>
  </conditionalFormatting>
  <conditionalFormatting sqref="F235">
    <cfRule type="expression" dxfId="213" priority="133">
      <formula>F233&lt;&gt;""</formula>
    </cfRule>
  </conditionalFormatting>
  <conditionalFormatting sqref="F236">
    <cfRule type="expression" dxfId="212" priority="136">
      <formula>F235&lt;&gt;""</formula>
    </cfRule>
  </conditionalFormatting>
  <conditionalFormatting sqref="F237">
    <cfRule type="expression" dxfId="211" priority="459">
      <formula>$F$128="有"</formula>
    </cfRule>
  </conditionalFormatting>
  <conditionalFormatting sqref="F238:F239">
    <cfRule type="expression" dxfId="210" priority="457">
      <formula>$F$128="有"</formula>
    </cfRule>
  </conditionalFormatting>
  <conditionalFormatting sqref="F241">
    <cfRule type="expression" dxfId="209" priority="7">
      <formula>$F$148=""</formula>
    </cfRule>
  </conditionalFormatting>
  <conditionalFormatting sqref="F242:F243">
    <cfRule type="expression" dxfId="208" priority="31">
      <formula>$F$128="有"</formula>
    </cfRule>
  </conditionalFormatting>
  <conditionalFormatting sqref="F244">
    <cfRule type="expression" dxfId="207" priority="479">
      <formula>F243="Grade3以上あり"</formula>
    </cfRule>
  </conditionalFormatting>
  <conditionalFormatting sqref="F245">
    <cfRule type="expression" dxfId="206" priority="478">
      <formula>F243="Grade3以上あり"</formula>
    </cfRule>
  </conditionalFormatting>
  <conditionalFormatting sqref="F246">
    <cfRule type="expression" dxfId="205" priority="476">
      <formula>F243="Grade3以上あり"</formula>
    </cfRule>
  </conditionalFormatting>
  <conditionalFormatting sqref="F249">
    <cfRule type="expression" dxfId="204" priority="15">
      <formula>$F$152="Grade3以上あり"</formula>
    </cfRule>
  </conditionalFormatting>
  <conditionalFormatting sqref="F253:F255">
    <cfRule type="expression" dxfId="203" priority="20">
      <formula>$F$128="有"</formula>
    </cfRule>
  </conditionalFormatting>
  <conditionalFormatting sqref="F256">
    <cfRule type="expression" dxfId="202" priority="407">
      <formula>$F$128="有"</formula>
    </cfRule>
  </conditionalFormatting>
  <conditionalFormatting sqref="F258">
    <cfRule type="expression" dxfId="201" priority="130">
      <formula>F253&lt;&gt;""</formula>
    </cfRule>
  </conditionalFormatting>
  <conditionalFormatting sqref="F259">
    <cfRule type="expression" dxfId="200" priority="129">
      <formula>F258&lt;&gt;""</formula>
    </cfRule>
  </conditionalFormatting>
  <conditionalFormatting sqref="F260">
    <cfRule type="expression" dxfId="199" priority="110">
      <formula>F258&lt;&gt;""</formula>
    </cfRule>
  </conditionalFormatting>
  <conditionalFormatting sqref="F261">
    <cfRule type="expression" dxfId="198" priority="109">
      <formula>F260&lt;&gt;""</formula>
    </cfRule>
  </conditionalFormatting>
  <conditionalFormatting sqref="F262">
    <cfRule type="expression" dxfId="197" priority="105">
      <formula>F260&lt;&gt;""</formula>
    </cfRule>
  </conditionalFormatting>
  <conditionalFormatting sqref="F263">
    <cfRule type="expression" dxfId="196" priority="108">
      <formula>F262&lt;&gt;""</formula>
    </cfRule>
  </conditionalFormatting>
  <conditionalFormatting sqref="F264">
    <cfRule type="expression" dxfId="195" priority="104">
      <formula>F262&lt;&gt;""</formula>
    </cfRule>
  </conditionalFormatting>
  <conditionalFormatting sqref="F265">
    <cfRule type="expression" dxfId="194" priority="107">
      <formula>F264&lt;&gt;""</formula>
    </cfRule>
  </conditionalFormatting>
  <conditionalFormatting sqref="F266">
    <cfRule type="expression" dxfId="193" priority="103">
      <formula>F264&lt;&gt;""</formula>
    </cfRule>
  </conditionalFormatting>
  <conditionalFormatting sqref="F267">
    <cfRule type="expression" dxfId="192" priority="106">
      <formula>F266&lt;&gt;""</formula>
    </cfRule>
  </conditionalFormatting>
  <conditionalFormatting sqref="F268">
    <cfRule type="expression" dxfId="191" priority="385">
      <formula>$F$128="有"</formula>
    </cfRule>
  </conditionalFormatting>
  <conditionalFormatting sqref="F269:F270">
    <cfRule type="expression" dxfId="190" priority="383">
      <formula>$F$128="有"</formula>
    </cfRule>
  </conditionalFormatting>
  <conditionalFormatting sqref="F272">
    <cfRule type="expression" dxfId="189" priority="6">
      <formula>$F$148=""</formula>
    </cfRule>
  </conditionalFormatting>
  <conditionalFormatting sqref="F273:F274">
    <cfRule type="expression" dxfId="188" priority="29">
      <formula>$F$128="有"</formula>
    </cfRule>
  </conditionalFormatting>
  <conditionalFormatting sqref="F275">
    <cfRule type="expression" dxfId="187" priority="405">
      <formula>F274="Grade3以上あり"</formula>
    </cfRule>
  </conditionalFormatting>
  <conditionalFormatting sqref="F276">
    <cfRule type="expression" dxfId="186" priority="404">
      <formula>F274="Grade3以上あり"</formula>
    </cfRule>
  </conditionalFormatting>
  <conditionalFormatting sqref="F277">
    <cfRule type="expression" dxfId="185" priority="402">
      <formula>F274="Grade3以上あり"</formula>
    </cfRule>
  </conditionalFormatting>
  <conditionalFormatting sqref="F280">
    <cfRule type="expression" dxfId="184" priority="14">
      <formula>$F$152="Grade3以上あり"</formula>
    </cfRule>
  </conditionalFormatting>
  <conditionalFormatting sqref="F283:F285">
    <cfRule type="expression" dxfId="183" priority="19">
      <formula>$F$128="有"</formula>
    </cfRule>
  </conditionalFormatting>
  <conditionalFormatting sqref="F286">
    <cfRule type="expression" dxfId="182" priority="333">
      <formula>$F$128="有"</formula>
    </cfRule>
  </conditionalFormatting>
  <conditionalFormatting sqref="F288">
    <cfRule type="expression" dxfId="181" priority="100">
      <formula>F283&lt;&gt;""</formula>
    </cfRule>
  </conditionalFormatting>
  <conditionalFormatting sqref="F289">
    <cfRule type="expression" dxfId="180" priority="99">
      <formula>F288&lt;&gt;""</formula>
    </cfRule>
  </conditionalFormatting>
  <conditionalFormatting sqref="F290">
    <cfRule type="expression" dxfId="179" priority="80">
      <formula>F288&lt;&gt;""</formula>
    </cfRule>
  </conditionalFormatting>
  <conditionalFormatting sqref="F291">
    <cfRule type="expression" dxfId="178" priority="79">
      <formula>F290&lt;&gt;""</formula>
    </cfRule>
  </conditionalFormatting>
  <conditionalFormatting sqref="F292">
    <cfRule type="expression" dxfId="177" priority="75">
      <formula>F290&lt;&gt;""</formula>
    </cfRule>
  </conditionalFormatting>
  <conditionalFormatting sqref="F293">
    <cfRule type="expression" dxfId="176" priority="78">
      <formula>F292&lt;&gt;""</formula>
    </cfRule>
  </conditionalFormatting>
  <conditionalFormatting sqref="F294">
    <cfRule type="expression" dxfId="175" priority="74">
      <formula>F292&lt;&gt;""</formula>
    </cfRule>
  </conditionalFormatting>
  <conditionalFormatting sqref="F295">
    <cfRule type="expression" dxfId="174" priority="77">
      <formula>F294&lt;&gt;""</formula>
    </cfRule>
  </conditionalFormatting>
  <conditionalFormatting sqref="F296">
    <cfRule type="expression" dxfId="173" priority="73">
      <formula>F294&lt;&gt;""</formula>
    </cfRule>
  </conditionalFormatting>
  <conditionalFormatting sqref="F297">
    <cfRule type="expression" dxfId="172" priority="76">
      <formula>F296&lt;&gt;""</formula>
    </cfRule>
  </conditionalFormatting>
  <conditionalFormatting sqref="F298">
    <cfRule type="expression" dxfId="171" priority="311">
      <formula>$F$128="有"</formula>
    </cfRule>
  </conditionalFormatting>
  <conditionalFormatting sqref="F299:F300">
    <cfRule type="expression" dxfId="170" priority="309">
      <formula>$F$128="有"</formula>
    </cfRule>
  </conditionalFormatting>
  <conditionalFormatting sqref="F302">
    <cfRule type="expression" dxfId="169" priority="11">
      <formula>F300=""</formula>
    </cfRule>
  </conditionalFormatting>
  <conditionalFormatting sqref="F303:F304">
    <cfRule type="expression" dxfId="168" priority="27">
      <formula>$F$128="有"</formula>
    </cfRule>
  </conditionalFormatting>
  <conditionalFormatting sqref="F305">
    <cfRule type="expression" dxfId="167" priority="331">
      <formula>F304="Grade3以上あり"</formula>
    </cfRule>
  </conditionalFormatting>
  <conditionalFormatting sqref="F306">
    <cfRule type="expression" dxfId="166" priority="330">
      <formula>F304="Grade3以上あり"</formula>
    </cfRule>
  </conditionalFormatting>
  <conditionalFormatting sqref="F307">
    <cfRule type="expression" dxfId="165" priority="328">
      <formula>F304="Grade3以上あり"</formula>
    </cfRule>
  </conditionalFormatting>
  <conditionalFormatting sqref="F310">
    <cfRule type="expression" dxfId="164" priority="13">
      <formula>$F$152="Grade3以上あり"</formula>
    </cfRule>
  </conditionalFormatting>
  <conditionalFormatting sqref="F313:F315">
    <cfRule type="expression" dxfId="163" priority="18">
      <formula>$F$128="有"</formula>
    </cfRule>
  </conditionalFormatting>
  <conditionalFormatting sqref="F316">
    <cfRule type="expression" dxfId="162" priority="259">
      <formula>$F$128="有"</formula>
    </cfRule>
  </conditionalFormatting>
  <conditionalFormatting sqref="F318">
    <cfRule type="expression" dxfId="161" priority="70">
      <formula>F313&lt;&gt;""</formula>
    </cfRule>
  </conditionalFormatting>
  <conditionalFormatting sqref="F319">
    <cfRule type="expression" dxfId="160" priority="69">
      <formula>F318&lt;&gt;""</formula>
    </cfRule>
  </conditionalFormatting>
  <conditionalFormatting sqref="F320">
    <cfRule type="expression" dxfId="159" priority="50">
      <formula>F318&lt;&gt;""</formula>
    </cfRule>
  </conditionalFormatting>
  <conditionalFormatting sqref="F321">
    <cfRule type="expression" dxfId="158" priority="49">
      <formula>F320&lt;&gt;""</formula>
    </cfRule>
  </conditionalFormatting>
  <conditionalFormatting sqref="F322">
    <cfRule type="expression" dxfId="157" priority="45">
      <formula>F320&lt;&gt;""</formula>
    </cfRule>
  </conditionalFormatting>
  <conditionalFormatting sqref="F323">
    <cfRule type="expression" dxfId="156" priority="48">
      <formula>F322&lt;&gt;""</formula>
    </cfRule>
  </conditionalFormatting>
  <conditionalFormatting sqref="F324">
    <cfRule type="expression" dxfId="155" priority="44">
      <formula>F322&lt;&gt;""</formula>
    </cfRule>
  </conditionalFormatting>
  <conditionalFormatting sqref="F325">
    <cfRule type="expression" dxfId="154" priority="47">
      <formula>F324&lt;&gt;""</formula>
    </cfRule>
  </conditionalFormatting>
  <conditionalFormatting sqref="F326">
    <cfRule type="expression" dxfId="153" priority="43">
      <formula>F324&lt;&gt;""</formula>
    </cfRule>
  </conditionalFormatting>
  <conditionalFormatting sqref="F327">
    <cfRule type="expression" dxfId="152" priority="46">
      <formula>F326&lt;&gt;""</formula>
    </cfRule>
  </conditionalFormatting>
  <conditionalFormatting sqref="F328">
    <cfRule type="expression" dxfId="151" priority="237">
      <formula>$F$128="有"</formula>
    </cfRule>
  </conditionalFormatting>
  <conditionalFormatting sqref="F329:F330">
    <cfRule type="expression" dxfId="150" priority="235">
      <formula>$F$128="有"</formula>
    </cfRule>
  </conditionalFormatting>
  <conditionalFormatting sqref="F332">
    <cfRule type="expression" dxfId="149" priority="10">
      <formula>F330=""</formula>
    </cfRule>
  </conditionalFormatting>
  <conditionalFormatting sqref="F333:F334">
    <cfRule type="expression" dxfId="148" priority="25">
      <formula>$F$128="有"</formula>
    </cfRule>
  </conditionalFormatting>
  <conditionalFormatting sqref="F335">
    <cfRule type="expression" dxfId="147" priority="257">
      <formula>F334="Grade3以上あり"</formula>
    </cfRule>
  </conditionalFormatting>
  <conditionalFormatting sqref="F336">
    <cfRule type="expression" dxfId="146" priority="256">
      <formula>F334="Grade3以上あり"</formula>
    </cfRule>
  </conditionalFormatting>
  <conditionalFormatting sqref="F337">
    <cfRule type="expression" dxfId="145" priority="254">
      <formula>F334="Grade3以上あり"</formula>
    </cfRule>
  </conditionalFormatting>
  <conditionalFormatting sqref="F340">
    <cfRule type="expression" dxfId="144" priority="12">
      <formula>$F$152="Grade3以上あり"</formula>
    </cfRule>
  </conditionalFormatting>
  <conditionalFormatting sqref="J5:J13">
    <cfRule type="cellIs" dxfId="143" priority="1752" operator="equal">
      <formula>"【入力がありません！】"</formula>
    </cfRule>
    <cfRule type="cellIs" dxfId="142" priority="1751" operator="equal">
      <formula>"－"</formula>
    </cfRule>
  </conditionalFormatting>
  <conditionalFormatting sqref="J14:J19">
    <cfRule type="cellIs" dxfId="141" priority="982" operator="equal">
      <formula>"【階層がある場合は入力】"</formula>
    </cfRule>
  </conditionalFormatting>
  <conditionalFormatting sqref="J20:J21">
    <cfRule type="cellIs" dxfId="140" priority="981" operator="equal">
      <formula>"【入力がありません！】"</formula>
    </cfRule>
  </conditionalFormatting>
  <conditionalFormatting sqref="J20:J22">
    <cfRule type="cellIs" dxfId="139" priority="967" operator="equal">
      <formula>"－"</formula>
    </cfRule>
  </conditionalFormatting>
  <conditionalFormatting sqref="J22">
    <cfRule type="cellIs" dxfId="138" priority="968" operator="equal">
      <formula>"【複数ある場合は記入してください】"</formula>
    </cfRule>
  </conditionalFormatting>
  <conditionalFormatting sqref="J23:J28">
    <cfRule type="cellIs" dxfId="137" priority="971" operator="equal">
      <formula>"【階層がある場合は入力】"</formula>
    </cfRule>
  </conditionalFormatting>
  <conditionalFormatting sqref="J29:J30">
    <cfRule type="cellIs" dxfId="136" priority="970" operator="equal">
      <formula>"【入力がありません！】"</formula>
    </cfRule>
  </conditionalFormatting>
  <conditionalFormatting sqref="J29:J31">
    <cfRule type="cellIs" dxfId="135" priority="956" operator="equal">
      <formula>"－"</formula>
    </cfRule>
  </conditionalFormatting>
  <conditionalFormatting sqref="J31">
    <cfRule type="cellIs" dxfId="134" priority="957" operator="equal">
      <formula>"【複数ある場合は記入してください】"</formula>
    </cfRule>
  </conditionalFormatting>
  <conditionalFormatting sqref="J32:J37">
    <cfRule type="cellIs" dxfId="133" priority="960" operator="equal">
      <formula>"【階層がある場合は入力】"</formula>
    </cfRule>
  </conditionalFormatting>
  <conditionalFormatting sqref="J38:J45">
    <cfRule type="cellIs" dxfId="132" priority="959" operator="equal">
      <formula>"【入力がありません！】"</formula>
    </cfRule>
  </conditionalFormatting>
  <conditionalFormatting sqref="J38:J72">
    <cfRule type="cellIs" dxfId="131" priority="958" operator="equal">
      <formula>"－"</formula>
    </cfRule>
  </conditionalFormatting>
  <conditionalFormatting sqref="J46:J72">
    <cfRule type="cellIs" dxfId="130" priority="1730" operator="equal">
      <formula>"【複数家族歴がある場合は記入してください】"</formula>
    </cfRule>
  </conditionalFormatting>
  <conditionalFormatting sqref="J76:J77">
    <cfRule type="cellIs" dxfId="129" priority="1716" operator="equal">
      <formula>"【入力がありません！】"</formula>
    </cfRule>
  </conditionalFormatting>
  <conditionalFormatting sqref="J76:J80">
    <cfRule type="cellIs" dxfId="128" priority="1713" operator="equal">
      <formula>"－"</formula>
    </cfRule>
  </conditionalFormatting>
  <conditionalFormatting sqref="J78:J80">
    <cfRule type="cellIs" dxfId="127" priority="1714" operator="equal">
      <formula>"【複数ある場合は記入してください】"</formula>
    </cfRule>
  </conditionalFormatting>
  <conditionalFormatting sqref="J84:J95">
    <cfRule type="cellIs" dxfId="126" priority="1683" operator="equal">
      <formula>"－"</formula>
    </cfRule>
    <cfRule type="cellIs" dxfId="125" priority="1684" operator="equal">
      <formula>"【入力がありません！】"</formula>
    </cfRule>
  </conditionalFormatting>
  <conditionalFormatting sqref="J98:J103">
    <cfRule type="cellIs" dxfId="124" priority="1670" operator="equal">
      <formula>"【入力がありません！】"</formula>
    </cfRule>
    <cfRule type="cellIs" dxfId="123" priority="1669" operator="equal">
      <formula>"－"</formula>
    </cfRule>
  </conditionalFormatting>
  <conditionalFormatting sqref="J106:J114">
    <cfRule type="cellIs" dxfId="122" priority="1650" operator="equal">
      <formula>"【入力がありません！】"</formula>
    </cfRule>
    <cfRule type="cellIs" dxfId="121" priority="1649" operator="equal">
      <formula>"－"</formula>
    </cfRule>
  </conditionalFormatting>
  <conditionalFormatting sqref="J117:J121">
    <cfRule type="cellIs" dxfId="120" priority="1640" operator="equal">
      <formula>"【入力がありません！】"</formula>
    </cfRule>
    <cfRule type="cellIs" dxfId="119" priority="1639" operator="equal">
      <formula>"－"</formula>
    </cfRule>
  </conditionalFormatting>
  <conditionalFormatting sqref="J124">
    <cfRule type="cellIs" dxfId="118" priority="1637" operator="equal">
      <formula>"－"</formula>
    </cfRule>
    <cfRule type="cellIs" dxfId="117" priority="1638" operator="equal">
      <formula>"【入力がありません！】"</formula>
    </cfRule>
  </conditionalFormatting>
  <conditionalFormatting sqref="J128">
    <cfRule type="cellIs" dxfId="116" priority="1287" operator="equal">
      <formula>"－"</formula>
    </cfRule>
    <cfRule type="cellIs" dxfId="115" priority="1288" operator="equal">
      <formula>"【入力がありません！】"</formula>
    </cfRule>
  </conditionalFormatting>
  <conditionalFormatting sqref="J131:J134">
    <cfRule type="cellIs" dxfId="114" priority="1636" operator="equal">
      <formula>"【入力がありません！】"</formula>
    </cfRule>
    <cfRule type="cellIs" dxfId="113" priority="1635" operator="equal">
      <formula>"－"</formula>
    </cfRule>
  </conditionalFormatting>
  <conditionalFormatting sqref="J136">
    <cfRule type="cellIs" dxfId="112" priority="1110" operator="equal">
      <formula>"【入力がありません！】"</formula>
    </cfRule>
  </conditionalFormatting>
  <conditionalFormatting sqref="J136:J148">
    <cfRule type="cellIs" dxfId="111" priority="1085" operator="equal">
      <formula>"－"</formula>
    </cfRule>
  </conditionalFormatting>
  <conditionalFormatting sqref="J137">
    <cfRule type="cellIs" dxfId="110" priority="1108" operator="equal">
      <formula>"【可能な限りご入力願います】"</formula>
    </cfRule>
  </conditionalFormatting>
  <conditionalFormatting sqref="J138:J145">
    <cfRule type="cellIs" dxfId="109" priority="1090" operator="equal">
      <formula>"【複数ある場合は記入してください】"</formula>
    </cfRule>
  </conditionalFormatting>
  <conditionalFormatting sqref="J146">
    <cfRule type="cellIs" dxfId="108" priority="1088" operator="equal">
      <formula>"【必要に応じて記入してください】"</formula>
    </cfRule>
  </conditionalFormatting>
  <conditionalFormatting sqref="J147">
    <cfRule type="cellIs" dxfId="107" priority="1086" operator="equal">
      <formula>"【入力がありません！】"</formula>
    </cfRule>
  </conditionalFormatting>
  <conditionalFormatting sqref="J148">
    <cfRule type="cellIs" dxfId="106" priority="1612" operator="equal">
      <formula>"【必要に応じて記入してください】（継続中であれば無視）"</formula>
    </cfRule>
  </conditionalFormatting>
  <conditionalFormatting sqref="J150:J155">
    <cfRule type="cellIs" dxfId="105" priority="37" operator="equal">
      <formula>"－"</formula>
    </cfRule>
    <cfRule type="cellIs" dxfId="104" priority="38" operator="equal">
      <formula>"【入力がありません！】"</formula>
    </cfRule>
  </conditionalFormatting>
  <conditionalFormatting sqref="J158">
    <cfRule type="cellIs" dxfId="103" priority="1596" operator="equal">
      <formula>"【入力がありません！】"</formula>
    </cfRule>
    <cfRule type="cellIs" dxfId="102" priority="1595" operator="equal">
      <formula>"－"</formula>
    </cfRule>
  </conditionalFormatting>
  <conditionalFormatting sqref="J161">
    <cfRule type="cellIs" dxfId="101" priority="1414" operator="equal">
      <formula>"【複数ある場合は記入してください】"</formula>
    </cfRule>
  </conditionalFormatting>
  <conditionalFormatting sqref="J161:J164">
    <cfRule type="cellIs" dxfId="100" priority="562" operator="equal">
      <formula>"－"</formula>
    </cfRule>
  </conditionalFormatting>
  <conditionalFormatting sqref="J162:J164">
    <cfRule type="cellIs" dxfId="99" priority="563" operator="equal">
      <formula>"【入力がありません！】"</formula>
    </cfRule>
  </conditionalFormatting>
  <conditionalFormatting sqref="J166">
    <cfRule type="cellIs" dxfId="98" priority="863" operator="equal">
      <formula>"【入力がありません！】"</formula>
    </cfRule>
  </conditionalFormatting>
  <conditionalFormatting sqref="J166:J178">
    <cfRule type="cellIs" dxfId="97" priority="555" operator="equal">
      <formula>"－"</formula>
    </cfRule>
  </conditionalFormatting>
  <conditionalFormatting sqref="J167">
    <cfRule type="cellIs" dxfId="96" priority="556" operator="equal">
      <formula>"【可能な限りご入力願います】"</formula>
    </cfRule>
  </conditionalFormatting>
  <conditionalFormatting sqref="J168:J175">
    <cfRule type="cellIs" dxfId="95" priority="845" operator="equal">
      <formula>"【複数ある場合は記入してください】"</formula>
    </cfRule>
  </conditionalFormatting>
  <conditionalFormatting sqref="J176">
    <cfRule type="cellIs" dxfId="94" priority="843" operator="equal">
      <formula>"【必要に応じて記入してください】"</formula>
    </cfRule>
  </conditionalFormatting>
  <conditionalFormatting sqref="J177">
    <cfRule type="cellIs" dxfId="93" priority="841" operator="equal">
      <formula>"【入力がありません！】"</formula>
    </cfRule>
  </conditionalFormatting>
  <conditionalFormatting sqref="J178">
    <cfRule type="cellIs" dxfId="92" priority="886" operator="equal">
      <formula>"【必要に応じて記入してください】（継続中であれば無視）"</formula>
    </cfRule>
  </conditionalFormatting>
  <conditionalFormatting sqref="J180:J185">
    <cfRule type="cellIs" dxfId="91" priority="836" operator="equal">
      <formula>"－"</formula>
    </cfRule>
    <cfRule type="cellIs" dxfId="90" priority="837" operator="equal">
      <formula>"【入力がありません！】"</formula>
    </cfRule>
  </conditionalFormatting>
  <conditionalFormatting sqref="J188">
    <cfRule type="cellIs" dxfId="89" priority="876" operator="equal">
      <formula>"【入力がありません！】"</formula>
    </cfRule>
    <cfRule type="cellIs" dxfId="88" priority="875" operator="equal">
      <formula>"－"</formula>
    </cfRule>
  </conditionalFormatting>
  <conditionalFormatting sqref="J192">
    <cfRule type="cellIs" dxfId="87" priority="1534" operator="equal">
      <formula>"【複数ある場合は記入してください】"</formula>
    </cfRule>
  </conditionalFormatting>
  <conditionalFormatting sqref="J192:J195">
    <cfRule type="cellIs" dxfId="86" priority="487" operator="equal">
      <formula>"－"</formula>
    </cfRule>
  </conditionalFormatting>
  <conditionalFormatting sqref="J193:J195">
    <cfRule type="cellIs" dxfId="85" priority="488" operator="equal">
      <formula>"【入力がありません！】"</formula>
    </cfRule>
  </conditionalFormatting>
  <conditionalFormatting sqref="J197">
    <cfRule type="cellIs" dxfId="84" priority="188" operator="equal">
      <formula>"【入力がありません！】"</formula>
    </cfRule>
  </conditionalFormatting>
  <conditionalFormatting sqref="J197:J209">
    <cfRule type="cellIs" dxfId="83" priority="161" operator="equal">
      <formula>"－"</formula>
    </cfRule>
  </conditionalFormatting>
  <conditionalFormatting sqref="J198">
    <cfRule type="cellIs" dxfId="82" priority="162" operator="equal">
      <formula>"【可能な限りご入力願います】"</formula>
    </cfRule>
  </conditionalFormatting>
  <conditionalFormatting sqref="J199:J206">
    <cfRule type="cellIs" dxfId="81" priority="172" operator="equal">
      <formula>"【複数ある場合は記入してください】"</formula>
    </cfRule>
  </conditionalFormatting>
  <conditionalFormatting sqref="J207">
    <cfRule type="cellIs" dxfId="80" priority="510" operator="equal">
      <formula>"【必要に応じて記入してください】"</formula>
    </cfRule>
  </conditionalFormatting>
  <conditionalFormatting sqref="J208">
    <cfRule type="cellIs" dxfId="79" priority="508" operator="equal">
      <formula>"【入力がありません！】"</formula>
    </cfRule>
  </conditionalFormatting>
  <conditionalFormatting sqref="J209">
    <cfRule type="cellIs" dxfId="78" priority="547" operator="equal">
      <formula>"【必要に応じて記入してください】（継続中であれば無視）"</formula>
    </cfRule>
  </conditionalFormatting>
  <conditionalFormatting sqref="J211:J216">
    <cfRule type="cellIs" dxfId="77" priority="504" operator="equal">
      <formula>"【入力がありません！】"</formula>
    </cfRule>
    <cfRule type="cellIs" dxfId="76" priority="503" operator="equal">
      <formula>"－"</formula>
    </cfRule>
  </conditionalFormatting>
  <conditionalFormatting sqref="J219">
    <cfRule type="cellIs" dxfId="75" priority="537" operator="equal">
      <formula>"【入力がありません！】"</formula>
    </cfRule>
    <cfRule type="cellIs" dxfId="74" priority="536" operator="equal">
      <formula>"－"</formula>
    </cfRule>
  </conditionalFormatting>
  <conditionalFormatting sqref="J222">
    <cfRule type="cellIs" dxfId="73" priority="486" operator="equal">
      <formula>"【複数ある場合は記入してください】"</formula>
    </cfRule>
  </conditionalFormatting>
  <conditionalFormatting sqref="J222:J225">
    <cfRule type="cellIs" dxfId="72" priority="413" operator="equal">
      <formula>"－"</formula>
    </cfRule>
  </conditionalFormatting>
  <conditionalFormatting sqref="J223:J225">
    <cfRule type="cellIs" dxfId="71" priority="414" operator="equal">
      <formula>"【入力がありません！】"</formula>
    </cfRule>
  </conditionalFormatting>
  <conditionalFormatting sqref="J227">
    <cfRule type="cellIs" dxfId="70" priority="158" operator="equal">
      <formula>"【入力がありません！】"</formula>
    </cfRule>
  </conditionalFormatting>
  <conditionalFormatting sqref="J227:J239">
    <cfRule type="cellIs" dxfId="69" priority="131" operator="equal">
      <formula>"－"</formula>
    </cfRule>
  </conditionalFormatting>
  <conditionalFormatting sqref="J228">
    <cfRule type="cellIs" dxfId="68" priority="132" operator="equal">
      <formula>"【可能な限りご入力願います】"</formula>
    </cfRule>
  </conditionalFormatting>
  <conditionalFormatting sqref="J229:J236">
    <cfRule type="cellIs" dxfId="67" priority="142" operator="equal">
      <formula>"【複数ある場合は記入してください】"</formula>
    </cfRule>
  </conditionalFormatting>
  <conditionalFormatting sqref="J237">
    <cfRule type="cellIs" dxfId="66" priority="436" operator="equal">
      <formula>"【必要に応じて記入してください】"</formula>
    </cfRule>
  </conditionalFormatting>
  <conditionalFormatting sqref="J238">
    <cfRule type="cellIs" dxfId="65" priority="434" operator="equal">
      <formula>"【入力がありません！】"</formula>
    </cfRule>
  </conditionalFormatting>
  <conditionalFormatting sqref="J239">
    <cfRule type="cellIs" dxfId="64" priority="473" operator="equal">
      <formula>"【必要に応じて記入してください】（継続中であれば無視）"</formula>
    </cfRule>
  </conditionalFormatting>
  <conditionalFormatting sqref="J241:J246">
    <cfRule type="cellIs" dxfId="63" priority="429" operator="equal">
      <formula>"－"</formula>
    </cfRule>
    <cfRule type="cellIs" dxfId="62" priority="430" operator="equal">
      <formula>"【入力がありません！】"</formula>
    </cfRule>
  </conditionalFormatting>
  <conditionalFormatting sqref="J249">
    <cfRule type="cellIs" dxfId="61" priority="462" operator="equal">
      <formula>"－"</formula>
    </cfRule>
    <cfRule type="cellIs" dxfId="60" priority="463" operator="equal">
      <formula>"【入力がありません！】"</formula>
    </cfRule>
  </conditionalFormatting>
  <conditionalFormatting sqref="J253">
    <cfRule type="cellIs" dxfId="59" priority="412" operator="equal">
      <formula>"【複数ある場合は記入してください】"</formula>
    </cfRule>
  </conditionalFormatting>
  <conditionalFormatting sqref="J253:J256">
    <cfRule type="cellIs" dxfId="58" priority="339" operator="equal">
      <formula>"－"</formula>
    </cfRule>
  </conditionalFormatting>
  <conditionalFormatting sqref="J254:J256">
    <cfRule type="cellIs" dxfId="57" priority="340" operator="equal">
      <formula>"【入力がありません！】"</formula>
    </cfRule>
  </conditionalFormatting>
  <conditionalFormatting sqref="J258">
    <cfRule type="cellIs" dxfId="56" priority="128" operator="equal">
      <formula>"【入力がありません！】"</formula>
    </cfRule>
  </conditionalFormatting>
  <conditionalFormatting sqref="J258:J270">
    <cfRule type="cellIs" dxfId="55" priority="101" operator="equal">
      <formula>"－"</formula>
    </cfRule>
  </conditionalFormatting>
  <conditionalFormatting sqref="J259">
    <cfRule type="cellIs" dxfId="54" priority="102" operator="equal">
      <formula>"【可能な限りご入力願います】"</formula>
    </cfRule>
  </conditionalFormatting>
  <conditionalFormatting sqref="J260:J267">
    <cfRule type="cellIs" dxfId="53" priority="112" operator="equal">
      <formula>"【複数ある場合は記入してください】"</formula>
    </cfRule>
  </conditionalFormatting>
  <conditionalFormatting sqref="J268">
    <cfRule type="cellIs" dxfId="52" priority="362" operator="equal">
      <formula>"【必要に応じて記入してください】"</formula>
    </cfRule>
  </conditionalFormatting>
  <conditionalFormatting sqref="J269">
    <cfRule type="cellIs" dxfId="51" priority="360" operator="equal">
      <formula>"【入力がありません！】"</formula>
    </cfRule>
  </conditionalFormatting>
  <conditionalFormatting sqref="J270">
    <cfRule type="cellIs" dxfId="50" priority="399" operator="equal">
      <formula>"【必要に応じて記入してください】（継続中であれば無視）"</formula>
    </cfRule>
  </conditionalFormatting>
  <conditionalFormatting sqref="J272:J277">
    <cfRule type="cellIs" dxfId="49" priority="356" operator="equal">
      <formula>"【入力がありません！】"</formula>
    </cfRule>
    <cfRule type="cellIs" dxfId="48" priority="355" operator="equal">
      <formula>"－"</formula>
    </cfRule>
  </conditionalFormatting>
  <conditionalFormatting sqref="J280">
    <cfRule type="cellIs" dxfId="47" priority="389" operator="equal">
      <formula>"【入力がありません！】"</formula>
    </cfRule>
    <cfRule type="cellIs" dxfId="46" priority="388" operator="equal">
      <formula>"－"</formula>
    </cfRule>
  </conditionalFormatting>
  <conditionalFormatting sqref="J283">
    <cfRule type="cellIs" dxfId="45" priority="338" operator="equal">
      <formula>"【複数ある場合は記入してください】"</formula>
    </cfRule>
  </conditionalFormatting>
  <conditionalFormatting sqref="J283:J286">
    <cfRule type="cellIs" dxfId="44" priority="265" operator="equal">
      <formula>"－"</formula>
    </cfRule>
  </conditionalFormatting>
  <conditionalFormatting sqref="J284:J286">
    <cfRule type="cellIs" dxfId="43" priority="266" operator="equal">
      <formula>"【入力がありません！】"</formula>
    </cfRule>
  </conditionalFormatting>
  <conditionalFormatting sqref="J288">
    <cfRule type="cellIs" dxfId="42" priority="98" operator="equal">
      <formula>"【入力がありません！】"</formula>
    </cfRule>
  </conditionalFormatting>
  <conditionalFormatting sqref="J288:J300">
    <cfRule type="cellIs" dxfId="41" priority="71" operator="equal">
      <formula>"－"</formula>
    </cfRule>
  </conditionalFormatting>
  <conditionalFormatting sqref="J289">
    <cfRule type="cellIs" dxfId="40" priority="72" operator="equal">
      <formula>"【可能な限りご入力願います】"</formula>
    </cfRule>
  </conditionalFormatting>
  <conditionalFormatting sqref="J290:J297">
    <cfRule type="cellIs" dxfId="39" priority="82" operator="equal">
      <formula>"【複数ある場合は記入してください】"</formula>
    </cfRule>
  </conditionalFormatting>
  <conditionalFormatting sqref="J298">
    <cfRule type="cellIs" dxfId="38" priority="288" operator="equal">
      <formula>"【必要に応じて記入してください】"</formula>
    </cfRule>
  </conditionalFormatting>
  <conditionalFormatting sqref="J299">
    <cfRule type="cellIs" dxfId="37" priority="286" operator="equal">
      <formula>"【入力がありません！】"</formula>
    </cfRule>
  </conditionalFormatting>
  <conditionalFormatting sqref="J300">
    <cfRule type="cellIs" dxfId="36" priority="325" operator="equal">
      <formula>"【必要に応じて記入してください】（継続中であれば無視）"</formula>
    </cfRule>
  </conditionalFormatting>
  <conditionalFormatting sqref="J302:J307">
    <cfRule type="cellIs" dxfId="35" priority="282" operator="equal">
      <formula>"【入力がありません！】"</formula>
    </cfRule>
    <cfRule type="cellIs" dxfId="34" priority="281" operator="equal">
      <formula>"－"</formula>
    </cfRule>
  </conditionalFormatting>
  <conditionalFormatting sqref="J310">
    <cfRule type="cellIs" dxfId="33" priority="315" operator="equal">
      <formula>"【入力がありません！】"</formula>
    </cfRule>
    <cfRule type="cellIs" dxfId="32" priority="314" operator="equal">
      <formula>"－"</formula>
    </cfRule>
  </conditionalFormatting>
  <conditionalFormatting sqref="J313">
    <cfRule type="cellIs" dxfId="31" priority="264" operator="equal">
      <formula>"【複数ある場合は記入してください】"</formula>
    </cfRule>
  </conditionalFormatting>
  <conditionalFormatting sqref="J313:J316">
    <cfRule type="cellIs" dxfId="30" priority="191" operator="equal">
      <formula>"－"</formula>
    </cfRule>
  </conditionalFormatting>
  <conditionalFormatting sqref="J314:J316">
    <cfRule type="cellIs" dxfId="29" priority="192" operator="equal">
      <formula>"【入力がありません！】"</formula>
    </cfRule>
  </conditionalFormatting>
  <conditionalFormatting sqref="J318">
    <cfRule type="cellIs" dxfId="28" priority="68" operator="equal">
      <formula>"【入力がありません！】"</formula>
    </cfRule>
  </conditionalFormatting>
  <conditionalFormatting sqref="J318:J330">
    <cfRule type="cellIs" dxfId="27" priority="41" operator="equal">
      <formula>"－"</formula>
    </cfRule>
  </conditionalFormatting>
  <conditionalFormatting sqref="J319">
    <cfRule type="cellIs" dxfId="26" priority="42" operator="equal">
      <formula>"【可能な限りご入力願います】"</formula>
    </cfRule>
  </conditionalFormatting>
  <conditionalFormatting sqref="J320:J327">
    <cfRule type="cellIs" dxfId="25" priority="52" operator="equal">
      <formula>"【複数ある場合は記入してください】"</formula>
    </cfRule>
  </conditionalFormatting>
  <conditionalFormatting sqref="J328">
    <cfRule type="cellIs" dxfId="24" priority="214" operator="equal">
      <formula>"【必要に応じて記入してください】"</formula>
    </cfRule>
  </conditionalFormatting>
  <conditionalFormatting sqref="J329">
    <cfRule type="cellIs" dxfId="23" priority="212" operator="equal">
      <formula>"【入力がありません！】"</formula>
    </cfRule>
  </conditionalFormatting>
  <conditionalFormatting sqref="J330">
    <cfRule type="cellIs" dxfId="22" priority="251" operator="equal">
      <formula>"【必要に応じて記入してください】（継続中であれば無視）"</formula>
    </cfRule>
  </conditionalFormatting>
  <conditionalFormatting sqref="J332:J337">
    <cfRule type="cellIs" dxfId="21" priority="207" operator="equal">
      <formula>"－"</formula>
    </cfRule>
    <cfRule type="cellIs" dxfId="20" priority="208" operator="equal">
      <formula>"【入力がありません！】"</formula>
    </cfRule>
  </conditionalFormatting>
  <conditionalFormatting sqref="J340">
    <cfRule type="cellIs" dxfId="19" priority="240" operator="equal">
      <formula>"－"</formula>
    </cfRule>
    <cfRule type="cellIs" dxfId="18" priority="241" operator="equal">
      <formula>"【入力がありません！】"</formula>
    </cfRule>
  </conditionalFormatting>
  <conditionalFormatting sqref="K106">
    <cfRule type="cellIs" dxfId="17" priority="1665" operator="equal">
      <formula>"－"</formula>
    </cfRule>
    <cfRule type="cellIs" dxfId="16" priority="1666" operator="equal">
      <formula>"【入力がありません！】"</formula>
    </cfRule>
  </conditionalFormatting>
  <conditionalFormatting sqref="L86">
    <cfRule type="cellIs" dxfId="15" priority="1703" operator="equal">
      <formula>"－"</formula>
    </cfRule>
    <cfRule type="cellIs" dxfId="14" priority="1704" operator="equal">
      <formula>"【入力がありません！】"</formula>
    </cfRule>
  </conditionalFormatting>
  <conditionalFormatting sqref="L138">
    <cfRule type="cellIs" dxfId="13" priority="1616" operator="equal">
      <formula>"【入力がありません！】"</formula>
    </cfRule>
    <cfRule type="cellIs" dxfId="12" priority="1615" operator="equal">
      <formula>"－"</formula>
    </cfRule>
  </conditionalFormatting>
  <conditionalFormatting sqref="L168">
    <cfRule type="cellIs" dxfId="11" priority="887" operator="equal">
      <formula>"－"</formula>
    </cfRule>
    <cfRule type="cellIs" dxfId="10" priority="888" operator="equal">
      <formula>"【入力がありません！】"</formula>
    </cfRule>
  </conditionalFormatting>
  <conditionalFormatting sqref="L199">
    <cfRule type="cellIs" dxfId="9" priority="548" operator="equal">
      <formula>"－"</formula>
    </cfRule>
    <cfRule type="cellIs" dxfId="8" priority="549" operator="equal">
      <formula>"【入力がありません！】"</formula>
    </cfRule>
  </conditionalFormatting>
  <conditionalFormatting sqref="L229">
    <cfRule type="cellIs" dxfId="7" priority="475" operator="equal">
      <formula>"【入力がありません！】"</formula>
    </cfRule>
    <cfRule type="cellIs" dxfId="6" priority="474" operator="equal">
      <formula>"－"</formula>
    </cfRule>
  </conditionalFormatting>
  <conditionalFormatting sqref="L260">
    <cfRule type="cellIs" dxfId="5" priority="401" operator="equal">
      <formula>"【入力がありません！】"</formula>
    </cfRule>
    <cfRule type="cellIs" dxfId="4" priority="400" operator="equal">
      <formula>"－"</formula>
    </cfRule>
  </conditionalFormatting>
  <conditionalFormatting sqref="L290">
    <cfRule type="cellIs" dxfId="3" priority="327" operator="equal">
      <formula>"【入力がありません！】"</formula>
    </cfRule>
    <cfRule type="cellIs" dxfId="2" priority="326" operator="equal">
      <formula>"－"</formula>
    </cfRule>
  </conditionalFormatting>
  <conditionalFormatting sqref="L320">
    <cfRule type="cellIs" dxfId="1" priority="252" operator="equal">
      <formula>"－"</formula>
    </cfRule>
    <cfRule type="cellIs" dxfId="0" priority="253" operator="equal">
      <formula>"【入力がありません！】"</formula>
    </cfRule>
  </conditionalFormatting>
  <dataValidations xWindow="622" yWindow="882" count="6">
    <dataValidation type="custom" allowBlank="1" showInputMessage="1" showErrorMessage="1" sqref="F8:F9" xr:uid="{00000000-0002-0000-0100-000000000000}">
      <formula1>F7&lt;&gt;"なし"</formula1>
    </dataValidation>
    <dataValidation type="list" allowBlank="1" showInputMessage="1" showErrorMessage="1" prompt="「CTCAE（Version5.0）」が、別シート（【参考】有害事象検索表）に記載されておりますので、ご参考にしてください。" sqref="F336 F184 F215 F245 F276 F306" xr:uid="{00000000-0002-0000-0100-000001000000}">
      <formula1>名称日本語</formula1>
    </dataValidation>
    <dataValidation type="list" allowBlank="1" showInputMessage="1" showErrorMessage="1" sqref="F155 F246 F307 F185 F277 F216 F337" xr:uid="{00000000-0002-0000-0100-000002000000}">
      <formula1>INDIRECT(F154)</formula1>
    </dataValidation>
    <dataValidation imeMode="halfAlpha" allowBlank="1" showInputMessage="1" showErrorMessage="1" sqref="F94 F147:F148 F32:F37 F177:F178 F269:F270 F208:F209 F238:F239 F299:F300 F14:F19 F23:F28 F329:F330" xr:uid="{00000000-0002-0000-0100-000003000000}"/>
    <dataValidation type="custom" allowBlank="1" showInputMessage="1" showErrorMessage="1" sqref="F20 F29 F38" xr:uid="{00000000-0002-0000-0100-000004000000}">
      <formula1>#REF!&lt;&gt;"なし"</formula1>
    </dataValidation>
    <dataValidation type="list" allowBlank="1" showInputMessage="1" showErrorMessage="1" prompt="「CTCAE（Version5.0）」が、別シート（【参考】有害事象検索表）に記載されておりますので、ご参考にしてください。_x000a_" sqref="F154" xr:uid="{00000000-0002-0000-0100-000005000000}">
      <formula1>名称日本語</formula1>
    </dataValidation>
  </dataValidations>
  <pageMargins left="0.51181102362204722" right="0.51181102362204722" top="0.35433070866141736" bottom="0.23622047244094491" header="0.31496062992125984" footer="0.31496062992125984"/>
  <pageSetup paperSize="8" scale="65" orientation="portrait" r:id="rId1"/>
  <rowBreaks count="5" manualBreakCount="5">
    <brk id="73" max="7" man="1"/>
    <brk id="125" max="7" man="1"/>
    <brk id="189" max="7" man="1"/>
    <brk id="250" max="7" man="1"/>
    <brk id="311" max="9" man="1"/>
  </rowBreaks>
  <drawing r:id="rId2"/>
  <extLst>
    <ext xmlns:x14="http://schemas.microsoft.com/office/spreadsheetml/2009/9/main" uri="{CCE6A557-97BC-4b89-ADB6-D9C93CAAB3DF}">
      <x14:dataValidations xmlns:xm="http://schemas.microsoft.com/office/excel/2006/main" xWindow="622" yWindow="882" count="52">
        <x14:dataValidation type="list" allowBlank="1" showInputMessage="1" showErrorMessage="1" xr:uid="{00000000-0002-0000-0100-000006000000}">
          <x14:formula1>
            <xm:f>選択データ!$B$379:$F$379</xm:f>
          </x14:formula1>
          <xm:sqref>F151 F181 F212 F242 F273 F303 F333</xm:sqref>
        </x14:dataValidation>
        <x14:dataValidation type="list" allowBlank="1" showInputMessage="1" showErrorMessage="1" xr:uid="{00000000-0002-0000-0100-000007000000}">
          <x14:formula1>
            <xm:f>選択データ!$B$381:$C$381</xm:f>
          </x14:formula1>
          <xm:sqref>F152 F182 F213 F243 F274 F304 F334</xm:sqref>
        </x14:dataValidation>
        <x14:dataValidation type="list" allowBlank="1" showInputMessage="1" showErrorMessage="1" xr:uid="{00000000-0002-0000-0100-000008000000}">
          <x14:formula1>
            <xm:f>選択データ!$B$507:$E$507</xm:f>
          </x14:formula1>
          <xm:sqref>F158 F188 F219 F249 F280 F310 F340</xm:sqref>
        </x14:dataValidation>
        <x14:dataValidation type="list" allowBlank="1" showInputMessage="1" showErrorMessage="1" xr:uid="{00000000-0002-0000-0100-000009000000}">
          <x14:formula1>
            <xm:f>選択データ!$B$141:$D$141</xm:f>
          </x14:formula1>
          <xm:sqref>F42</xm:sqref>
        </x14:dataValidation>
        <x14:dataValidation type="list" allowBlank="1" showInputMessage="1" showErrorMessage="1" xr:uid="{00000000-0002-0000-0100-00000A000000}">
          <x14:formula1>
            <xm:f>選択データ!$B$139:$D$139</xm:f>
          </x14:formula1>
          <xm:sqref>F41</xm:sqref>
        </x14:dataValidation>
        <x14:dataValidation type="list" allowBlank="1" showInputMessage="1" showErrorMessage="1" xr:uid="{00000000-0002-0000-0100-00000B000000}">
          <x14:formula1>
            <xm:f>選択データ!$B$137:$D$137</xm:f>
          </x14:formula1>
          <xm:sqref>F40</xm:sqref>
        </x14:dataValidation>
        <x14:dataValidation type="list" allowBlank="1" showInputMessage="1" showErrorMessage="1" xr:uid="{00000000-0002-0000-0100-00000C000000}">
          <x14:formula1>
            <xm:f>選択データ!$B$135:$D$135</xm:f>
          </x14:formula1>
          <xm:sqref>F30 F39 F21</xm:sqref>
        </x14:dataValidation>
        <x14:dataValidation type="list" allowBlank="1" showInputMessage="1" showErrorMessage="1" xr:uid="{00000000-0002-0000-0100-00000D000000}">
          <x14:formula1>
            <xm:f>選択データ!$B$131:$D$131</xm:f>
          </x14:formula1>
          <xm:sqref>F12</xm:sqref>
        </x14:dataValidation>
        <x14:dataValidation type="list" allowBlank="1" showInputMessage="1" showErrorMessage="1" xr:uid="{00000000-0002-0000-0100-00000E000000}">
          <x14:formula1>
            <xm:f>選択データ!$B$127:$D$127</xm:f>
          </x14:formula1>
          <xm:sqref>F10</xm:sqref>
        </x14:dataValidation>
        <x14:dataValidation type="list" allowBlank="1" showInputMessage="1" showErrorMessage="1" xr:uid="{00000000-0002-0000-0100-00000F000000}">
          <x14:formula1>
            <xm:f>選択データ!$B$125:$D$125</xm:f>
          </x14:formula1>
          <xm:sqref>F7</xm:sqref>
        </x14:dataValidation>
        <x14:dataValidation type="list" allowBlank="1" showInputMessage="1" showErrorMessage="1" xr:uid="{00000000-0002-0000-0100-000010000000}">
          <x14:formula1>
            <xm:f>選択データ!$B$129:$G$129</xm:f>
          </x14:formula1>
          <xm:sqref>F11</xm:sqref>
        </x14:dataValidation>
        <x14:dataValidation type="list" allowBlank="1" showInputMessage="1" showErrorMessage="1" xr:uid="{00000000-0002-0000-0100-000011000000}">
          <x14:formula1>
            <xm:f>選択データ!$B$143:$Q$143</xm:f>
          </x14:formula1>
          <xm:sqref>F43 F46 F49 F52 F55 F58 F61 F64 F67 F70</xm:sqref>
        </x14:dataValidation>
        <x14:dataValidation type="list" allowBlank="1" showInputMessage="1" showErrorMessage="1" xr:uid="{00000000-0002-0000-0100-000012000000}">
          <x14:formula1>
            <xm:f>選択データ!$B$145:$AU$145</xm:f>
          </x14:formula1>
          <xm:sqref>F44 F47 F50 F53 F56 F59 F62 F65 F68 F71</xm:sqref>
        </x14:dataValidation>
        <x14:dataValidation type="list" allowBlank="1" showInputMessage="1" showErrorMessage="1" xr:uid="{00000000-0002-0000-0100-000013000000}">
          <x14:formula1>
            <xm:f>選択データ!$B$147:$L$147</xm:f>
          </x14:formula1>
          <xm:sqref>F45 F48 F51 F54 F57 F60 F63 F66 F69 F72</xm:sqref>
        </x14:dataValidation>
        <x14:dataValidation type="list" allowBlank="1" showInputMessage="1" showErrorMessage="1" xr:uid="{00000000-0002-0000-0100-000014000000}">
          <x14:formula1>
            <xm:f>選択データ!$B$149:$D$149</xm:f>
          </x14:formula1>
          <xm:sqref>F76</xm:sqref>
        </x14:dataValidation>
        <x14:dataValidation type="list" allowBlank="1" showInputMessage="1" showErrorMessage="1" xr:uid="{00000000-0002-0000-0100-000015000000}">
          <x14:formula1>
            <xm:f>選択データ!$B$151:$AW$151</xm:f>
          </x14:formula1>
          <xm:sqref>F77:F80</xm:sqref>
        </x14:dataValidation>
        <x14:dataValidation type="list" allowBlank="1" showInputMessage="1" showErrorMessage="1" xr:uid="{00000000-0002-0000-0100-000016000000}">
          <x14:formula1>
            <xm:f>選択データ!$B$153:$E$153</xm:f>
          </x14:formula1>
          <xm:sqref>F84</xm:sqref>
        </x14:dataValidation>
        <x14:dataValidation type="list" allowBlank="1" showInputMessage="1" showErrorMessage="1" xr:uid="{00000000-0002-0000-0100-000017000000}">
          <x14:formula1>
            <xm:f>選択データ!$B$155:$J$155</xm:f>
          </x14:formula1>
          <xm:sqref>F85</xm:sqref>
        </x14:dataValidation>
        <x14:dataValidation type="list" allowBlank="1" showInputMessage="1" showErrorMessage="1" xr:uid="{00000000-0002-0000-0100-000018000000}">
          <x14:formula1>
            <xm:f>選択データ!$B$157:$E$157</xm:f>
          </x14:formula1>
          <xm:sqref>F86</xm:sqref>
        </x14:dataValidation>
        <x14:dataValidation type="list" allowBlank="1" showInputMessage="1" showErrorMessage="1" xr:uid="{00000000-0002-0000-0100-000019000000}">
          <x14:formula1>
            <xm:f>選択データ!$B$159:$E$159</xm:f>
          </x14:formula1>
          <xm:sqref>F87</xm:sqref>
        </x14:dataValidation>
        <x14:dataValidation type="list" allowBlank="1" showInputMessage="1" showErrorMessage="1" xr:uid="{00000000-0002-0000-0100-00001A000000}">
          <x14:formula1>
            <xm:f>選択データ!$B$161:$E$161</xm:f>
          </x14:formula1>
          <xm:sqref>F88</xm:sqref>
        </x14:dataValidation>
        <x14:dataValidation type="list" allowBlank="1" showInputMessage="1" showErrorMessage="1" xr:uid="{00000000-0002-0000-0100-00001B000000}">
          <x14:formula1>
            <xm:f>選択データ!$B$163:$H$163</xm:f>
          </x14:formula1>
          <xm:sqref>F89</xm:sqref>
        </x14:dataValidation>
        <x14:dataValidation type="list" allowBlank="1" showInputMessage="1" showErrorMessage="1" xr:uid="{00000000-0002-0000-0100-00001C000000}">
          <x14:formula1>
            <xm:f>選択データ!$B$165:$E$165</xm:f>
          </x14:formula1>
          <xm:sqref>F90</xm:sqref>
        </x14:dataValidation>
        <x14:dataValidation type="list" allowBlank="1" showInputMessage="1" showErrorMessage="1" xr:uid="{00000000-0002-0000-0100-00001D000000}">
          <x14:formula1>
            <xm:f>選択データ!$B$167:$E$167</xm:f>
          </x14:formula1>
          <xm:sqref>F91</xm:sqref>
        </x14:dataValidation>
        <x14:dataValidation type="list" allowBlank="1" showInputMessage="1" showErrorMessage="1" xr:uid="{00000000-0002-0000-0100-00001E000000}">
          <x14:formula1>
            <xm:f>選択データ!$B$169:$E$169</xm:f>
          </x14:formula1>
          <xm:sqref>F92</xm:sqref>
        </x14:dataValidation>
        <x14:dataValidation type="list" allowBlank="1" showInputMessage="1" showErrorMessage="1" xr:uid="{00000000-0002-0000-0100-00001F000000}">
          <x14:formula1>
            <xm:f>選択データ!$B$171:$E$171</xm:f>
          </x14:formula1>
          <xm:sqref>F93</xm:sqref>
        </x14:dataValidation>
        <x14:dataValidation type="list" allowBlank="1" showInputMessage="1" showErrorMessage="1" xr:uid="{00000000-0002-0000-0100-000020000000}">
          <x14:formula1>
            <xm:f>選択データ!$B$173:$D$173</xm:f>
          </x14:formula1>
          <xm:sqref>F95</xm:sqref>
        </x14:dataValidation>
        <x14:dataValidation type="list" allowBlank="1" showInputMessage="1" showErrorMessage="1" xr:uid="{00000000-0002-0000-0100-000021000000}">
          <x14:formula1>
            <xm:f>選択データ!$B$175:$G$175</xm:f>
          </x14:formula1>
          <xm:sqref>F98</xm:sqref>
        </x14:dataValidation>
        <x14:dataValidation type="list" allowBlank="1" showInputMessage="1" showErrorMessage="1" xr:uid="{00000000-0002-0000-0100-000022000000}">
          <x14:formula1>
            <xm:f>選択データ!$B$177:$F$177</xm:f>
          </x14:formula1>
          <xm:sqref>F99</xm:sqref>
        </x14:dataValidation>
        <x14:dataValidation type="list" allowBlank="1" showInputMessage="1" showErrorMessage="1" xr:uid="{00000000-0002-0000-0100-000023000000}">
          <x14:formula1>
            <xm:f>選択データ!$B$179:$E$179</xm:f>
          </x14:formula1>
          <xm:sqref>F100</xm:sqref>
        </x14:dataValidation>
        <x14:dataValidation type="list" allowBlank="1" showInputMessage="1" showErrorMessage="1" xr:uid="{00000000-0002-0000-0100-000024000000}">
          <x14:formula1>
            <xm:f>選択データ!$B$181:$E$181</xm:f>
          </x14:formula1>
          <xm:sqref>F101</xm:sqref>
        </x14:dataValidation>
        <x14:dataValidation type="list" allowBlank="1" showInputMessage="1" showErrorMessage="1" xr:uid="{00000000-0002-0000-0100-000025000000}">
          <x14:formula1>
            <xm:f>選択データ!$B$183:$E$183</xm:f>
          </x14:formula1>
          <xm:sqref>F102</xm:sqref>
        </x14:dataValidation>
        <x14:dataValidation type="list" allowBlank="1" showInputMessage="1" showErrorMessage="1" xr:uid="{00000000-0002-0000-0100-000026000000}">
          <x14:formula1>
            <xm:f>選択データ!$B$185:$E$185</xm:f>
          </x14:formula1>
          <xm:sqref>F103</xm:sqref>
        </x14:dataValidation>
        <x14:dataValidation type="list" allowBlank="1" showInputMessage="1" showErrorMessage="1" xr:uid="{00000000-0002-0000-0100-000027000000}">
          <x14:formula1>
            <xm:f>選択データ!$B$187:$E$187</xm:f>
          </x14:formula1>
          <xm:sqref>F106</xm:sqref>
        </x14:dataValidation>
        <x14:dataValidation type="list" allowBlank="1" showInputMessage="1" showErrorMessage="1" xr:uid="{00000000-0002-0000-0100-000028000000}">
          <x14:formula1>
            <xm:f>選択データ!$B$189:$H$189</xm:f>
          </x14:formula1>
          <xm:sqref>F107</xm:sqref>
        </x14:dataValidation>
        <x14:dataValidation type="list" allowBlank="1" showInputMessage="1" showErrorMessage="1" xr:uid="{00000000-0002-0000-0100-000029000000}">
          <x14:formula1>
            <xm:f>選択データ!$B$191:$D$191</xm:f>
          </x14:formula1>
          <xm:sqref>F108</xm:sqref>
        </x14:dataValidation>
        <x14:dataValidation type="list" allowBlank="1" showInputMessage="1" showErrorMessage="1" xr:uid="{00000000-0002-0000-0100-00002A000000}">
          <x14:formula1>
            <xm:f>選択データ!$B$193:$E$193</xm:f>
          </x14:formula1>
          <xm:sqref>F109</xm:sqref>
        </x14:dataValidation>
        <x14:dataValidation type="list" allowBlank="1" showInputMessage="1" showErrorMessage="1" xr:uid="{00000000-0002-0000-0100-00002B000000}">
          <x14:formula1>
            <xm:f>選択データ!$B$195:$H$195</xm:f>
          </x14:formula1>
          <xm:sqref>F110</xm:sqref>
        </x14:dataValidation>
        <x14:dataValidation type="list" allowBlank="1" showInputMessage="1" showErrorMessage="1" xr:uid="{00000000-0002-0000-0100-00002C000000}">
          <x14:formula1>
            <xm:f>選択データ!$B$197:$D$197</xm:f>
          </x14:formula1>
          <xm:sqref>F111</xm:sqref>
        </x14:dataValidation>
        <x14:dataValidation type="list" allowBlank="1" showInputMessage="1" showErrorMessage="1" xr:uid="{00000000-0002-0000-0100-00002D000000}">
          <x14:formula1>
            <xm:f>選択データ!$B$199:$G$199</xm:f>
          </x14:formula1>
          <xm:sqref>F112</xm:sqref>
        </x14:dataValidation>
        <x14:dataValidation type="list" allowBlank="1" showInputMessage="1" showErrorMessage="1" xr:uid="{00000000-0002-0000-0100-00002E000000}">
          <x14:formula1>
            <xm:f>選択データ!$B$201:$E$201</xm:f>
          </x14:formula1>
          <xm:sqref>F113</xm:sqref>
        </x14:dataValidation>
        <x14:dataValidation type="list" allowBlank="1" showInputMessage="1" showErrorMessage="1" xr:uid="{00000000-0002-0000-0100-00002F000000}">
          <x14:formula1>
            <xm:f>選択データ!$B$203:$E$203</xm:f>
          </x14:formula1>
          <xm:sqref>F114</xm:sqref>
        </x14:dataValidation>
        <x14:dataValidation type="list" allowBlank="1" showInputMessage="1" showErrorMessage="1" xr:uid="{00000000-0002-0000-0100-000030000000}">
          <x14:formula1>
            <xm:f>選択データ!$B$205:$E$205</xm:f>
          </x14:formula1>
          <xm:sqref>F117</xm:sqref>
        </x14:dataValidation>
        <x14:dataValidation type="list" allowBlank="1" showInputMessage="1" showErrorMessage="1" xr:uid="{00000000-0002-0000-0100-000031000000}">
          <x14:formula1>
            <xm:f>選択データ!$B$207:$E$207</xm:f>
          </x14:formula1>
          <xm:sqref>F118</xm:sqref>
        </x14:dataValidation>
        <x14:dataValidation type="list" allowBlank="1" showInputMessage="1" showErrorMessage="1" xr:uid="{00000000-0002-0000-0100-000032000000}">
          <x14:formula1>
            <xm:f>選択データ!$B$209:$E$209</xm:f>
          </x14:formula1>
          <xm:sqref>F120</xm:sqref>
        </x14:dataValidation>
        <x14:dataValidation type="list" allowBlank="1" showInputMessage="1" showErrorMessage="1" xr:uid="{00000000-0002-0000-0100-000033000000}">
          <x14:formula1>
            <xm:f>選択データ!$B$211:$E$211</xm:f>
          </x14:formula1>
          <xm:sqref>F124</xm:sqref>
        </x14:dataValidation>
        <x14:dataValidation type="list" allowBlank="1" showInputMessage="1" showErrorMessage="1" xr:uid="{00000000-0002-0000-0100-000034000000}">
          <x14:formula1>
            <xm:f>選択データ!$B$217:$E$217</xm:f>
          </x14:formula1>
          <xm:sqref>F132 F162 F193 F223 F254 F284 F314</xm:sqref>
        </x14:dataValidation>
        <x14:dataValidation type="list" allowBlank="1" showInputMessage="1" showErrorMessage="1" xr:uid="{00000000-0002-0000-0100-000035000000}">
          <x14:formula1>
            <xm:f>選択データ!$B$365:$C$365</xm:f>
          </x14:formula1>
          <xm:sqref>F133 F163 F194 F224 F255 F285 F315</xm:sqref>
        </x14:dataValidation>
        <x14:dataValidation type="list" allowBlank="1" showInputMessage="1" showErrorMessage="1" xr:uid="{00000000-0002-0000-0100-000036000000}">
          <x14:formula1>
            <xm:f>選択データ!$B$377:$G$377</xm:f>
          </x14:formula1>
          <xm:sqref>F241 F150 F302 F332 F180 F211 F272</xm:sqref>
        </x14:dataValidation>
        <x14:dataValidation type="list" allowBlank="1" showInputMessage="1" showErrorMessage="1" xr:uid="{00000000-0002-0000-0100-000037000000}">
          <x14:formula1>
            <xm:f>選択データ!$B$213:$C$213</xm:f>
          </x14:formula1>
          <xm:sqref>F128:F129</xm:sqref>
        </x14:dataValidation>
        <x14:dataValidation type="list" allowBlank="1" showInputMessage="1" showErrorMessage="1" xr:uid="{00000000-0002-0000-0100-000039000000}">
          <x14:formula1>
            <xm:f>選択データ!$B$363:$G$363</xm:f>
          </x14:formula1>
          <xm:sqref>F131 F161 F192 F222 F253 F283 F313</xm:sqref>
        </x14:dataValidation>
        <x14:dataValidation type="list" allowBlank="1" showInputMessage="1" showErrorMessage="1" xr:uid="{00000000-0002-0000-0100-000038000000}">
          <x14:formula1>
            <xm:f>選択データ!$B$10:$AE$10</xm:f>
          </x14:formula1>
          <xm:sqref>F13 F31 F22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T865"/>
  <sheetViews>
    <sheetView showRuler="0" topLeftCell="B1" zoomScale="70" zoomScaleNormal="70" zoomScalePageLayoutView="70" workbookViewId="0">
      <pane xSplit="3" ySplit="3" topLeftCell="E307" activePane="bottomRight" state="frozen"/>
      <selection activeCell="B1" sqref="B1"/>
      <selection pane="topRight" activeCell="E1" sqref="E1"/>
      <selection pane="bottomLeft" activeCell="B4" sqref="B4"/>
      <selection pane="bottomRight" activeCell="D1" sqref="D1"/>
    </sheetView>
  </sheetViews>
  <sheetFormatPr defaultRowHeight="15" outlineLevelCol="1"/>
  <cols>
    <col min="1" max="1" width="9" style="163" hidden="1" customWidth="1"/>
    <col min="2" max="2" width="14.625" style="199" customWidth="1"/>
    <col min="3" max="3" width="20.625" style="200" hidden="1" customWidth="1"/>
    <col min="4" max="4" width="20.625" style="200" customWidth="1"/>
    <col min="5" max="5" width="20.625" style="200" customWidth="1" outlineLevel="1"/>
    <col min="6" max="6" width="20.625" style="201" customWidth="1"/>
    <col min="7" max="7" width="20.625" style="200" hidden="1" customWidth="1" outlineLevel="1"/>
    <col min="8" max="8" width="20.625" style="200" customWidth="1" collapsed="1"/>
    <col min="9" max="9" width="20.625" style="200" hidden="1" customWidth="1" outlineLevel="1"/>
    <col min="10" max="10" width="20.625" style="200" customWidth="1" collapsed="1"/>
    <col min="11" max="11" width="20.625" style="200" hidden="1" customWidth="1" outlineLevel="1"/>
    <col min="12" max="12" width="20.625" style="200" customWidth="1" collapsed="1"/>
    <col min="13" max="13" width="20.625" style="200" hidden="1" customWidth="1" outlineLevel="1"/>
    <col min="14" max="14" width="20.625" style="200" customWidth="1" collapsed="1"/>
    <col min="15" max="15" width="9.625" style="200" hidden="1" customWidth="1" outlineLevel="1"/>
    <col min="16" max="16" width="9.625" style="202" customWidth="1" collapsed="1"/>
    <col min="17" max="17" width="25.625" style="200" hidden="1" customWidth="1" outlineLevel="1"/>
    <col min="18" max="18" width="25.625" style="200" customWidth="1" collapsed="1"/>
    <col min="19" max="19" width="25.625" style="200" hidden="1" customWidth="1" outlineLevel="1"/>
    <col min="20" max="20" width="25.625" style="201" customWidth="1" collapsed="1"/>
    <col min="21" max="16384" width="9" style="163"/>
  </cols>
  <sheetData>
    <row r="1" spans="1:20" ht="36.75" customHeight="1" thickTop="1">
      <c r="D1" s="204" t="s">
        <v>9953</v>
      </c>
      <c r="F1" s="217" t="s">
        <v>9954</v>
      </c>
    </row>
    <row r="2" spans="1:20" s="161" customFormat="1" ht="50.25" customHeight="1" thickBot="1">
      <c r="A2" s="157" t="s">
        <v>4215</v>
      </c>
      <c r="B2" s="158" t="s">
        <v>4216</v>
      </c>
      <c r="C2" s="203" t="s">
        <v>4217</v>
      </c>
      <c r="D2" s="205" t="s">
        <v>4218</v>
      </c>
      <c r="E2" s="206" t="s">
        <v>4219</v>
      </c>
      <c r="F2" s="218" t="s">
        <v>4220</v>
      </c>
      <c r="G2" s="159" t="s">
        <v>4221</v>
      </c>
      <c r="H2" s="158" t="s">
        <v>4222</v>
      </c>
      <c r="I2" s="158" t="s">
        <v>4223</v>
      </c>
      <c r="J2" s="158" t="s">
        <v>4224</v>
      </c>
      <c r="K2" s="158" t="s">
        <v>4225</v>
      </c>
      <c r="L2" s="158" t="s">
        <v>4226</v>
      </c>
      <c r="M2" s="158" t="s">
        <v>4227</v>
      </c>
      <c r="N2" s="158" t="s">
        <v>4228</v>
      </c>
      <c r="O2" s="158" t="s">
        <v>4229</v>
      </c>
      <c r="P2" s="160" t="s">
        <v>4230</v>
      </c>
      <c r="Q2" s="159" t="s">
        <v>4231</v>
      </c>
      <c r="R2" s="158" t="s">
        <v>4232</v>
      </c>
      <c r="S2" s="158" t="s">
        <v>4233</v>
      </c>
      <c r="T2" s="158" t="s">
        <v>4234</v>
      </c>
    </row>
    <row r="3" spans="1:20" s="162" customFormat="1" ht="16.5" customHeight="1" thickBot="1">
      <c r="B3" s="547" t="s">
        <v>4235</v>
      </c>
      <c r="C3" s="548"/>
      <c r="D3" s="549"/>
      <c r="E3" s="548"/>
      <c r="F3" s="549"/>
      <c r="G3" s="548"/>
      <c r="H3" s="548"/>
      <c r="I3" s="548"/>
      <c r="J3" s="548"/>
      <c r="K3" s="548"/>
      <c r="L3" s="548"/>
      <c r="M3" s="548"/>
      <c r="N3" s="548"/>
      <c r="O3" s="548"/>
      <c r="P3" s="548"/>
      <c r="Q3" s="548"/>
      <c r="R3" s="550"/>
      <c r="S3" s="548"/>
      <c r="T3" s="551"/>
    </row>
    <row r="4" spans="1:20" ht="107.25" customHeight="1">
      <c r="B4" s="164">
        <v>10002272</v>
      </c>
      <c r="C4" s="165" t="s">
        <v>4236</v>
      </c>
      <c r="D4" s="207" t="s">
        <v>4237</v>
      </c>
      <c r="E4" s="165" t="s">
        <v>4238</v>
      </c>
      <c r="F4" s="192" t="s">
        <v>4239</v>
      </c>
      <c r="G4" s="166" t="s">
        <v>4240</v>
      </c>
      <c r="H4" s="165" t="s">
        <v>4241</v>
      </c>
      <c r="I4" s="165" t="s">
        <v>4242</v>
      </c>
      <c r="J4" s="165" t="s">
        <v>4243</v>
      </c>
      <c r="K4" s="165" t="s">
        <v>4244</v>
      </c>
      <c r="L4" s="165" t="s">
        <v>4245</v>
      </c>
      <c r="M4" s="165" t="s">
        <v>4246</v>
      </c>
      <c r="N4" s="165" t="s">
        <v>4247</v>
      </c>
      <c r="O4" s="165" t="s">
        <v>4248</v>
      </c>
      <c r="P4" s="167" t="s">
        <v>4249</v>
      </c>
      <c r="Q4" s="166" t="s">
        <v>4250</v>
      </c>
      <c r="R4" s="165" t="s">
        <v>4251</v>
      </c>
      <c r="S4" s="168" t="s">
        <v>4252</v>
      </c>
      <c r="T4" s="168" t="s">
        <v>4252</v>
      </c>
    </row>
    <row r="5" spans="1:20" ht="78.95" customHeight="1">
      <c r="B5" s="169">
        <v>10048580</v>
      </c>
      <c r="C5" s="170" t="s">
        <v>4236</v>
      </c>
      <c r="D5" s="208" t="s">
        <v>4237</v>
      </c>
      <c r="E5" s="170" t="s">
        <v>4253</v>
      </c>
      <c r="F5" s="190" t="s">
        <v>4254</v>
      </c>
      <c r="G5" s="171" t="s">
        <v>4255</v>
      </c>
      <c r="H5" s="170" t="s">
        <v>4256</v>
      </c>
      <c r="I5" s="170" t="s">
        <v>4257</v>
      </c>
      <c r="J5" s="170" t="s">
        <v>4258</v>
      </c>
      <c r="K5" s="170" t="s">
        <v>4259</v>
      </c>
      <c r="L5" s="170" t="s">
        <v>4260</v>
      </c>
      <c r="M5" s="170" t="s">
        <v>4261</v>
      </c>
      <c r="N5" s="170" t="s">
        <v>4262</v>
      </c>
      <c r="O5" s="170" t="s">
        <v>4248</v>
      </c>
      <c r="P5" s="172" t="s">
        <v>4249</v>
      </c>
      <c r="Q5" s="171" t="s">
        <v>4263</v>
      </c>
      <c r="R5" s="170" t="s">
        <v>4264</v>
      </c>
      <c r="S5" s="170" t="s">
        <v>4252</v>
      </c>
      <c r="T5" s="170" t="s">
        <v>4252</v>
      </c>
    </row>
    <row r="6" spans="1:20" ht="89.45" customHeight="1">
      <c r="B6" s="169">
        <v>10013442</v>
      </c>
      <c r="C6" s="170" t="s">
        <v>4236</v>
      </c>
      <c r="D6" s="208" t="s">
        <v>4237</v>
      </c>
      <c r="E6" s="170" t="s">
        <v>4265</v>
      </c>
      <c r="F6" s="190" t="s">
        <v>4266</v>
      </c>
      <c r="G6" s="171" t="s">
        <v>4267</v>
      </c>
      <c r="H6" s="170" t="s">
        <v>4267</v>
      </c>
      <c r="I6" s="170" t="s">
        <v>4268</v>
      </c>
      <c r="J6" s="170" t="s">
        <v>4269</v>
      </c>
      <c r="K6" s="170" t="s">
        <v>4270</v>
      </c>
      <c r="L6" s="170" t="s">
        <v>4271</v>
      </c>
      <c r="M6" s="170" t="s">
        <v>4246</v>
      </c>
      <c r="N6" s="170" t="s">
        <v>4247</v>
      </c>
      <c r="O6" s="170" t="s">
        <v>4248</v>
      </c>
      <c r="P6" s="172" t="s">
        <v>4249</v>
      </c>
      <c r="Q6" s="171" t="s">
        <v>4272</v>
      </c>
      <c r="R6" s="170" t="s">
        <v>4273</v>
      </c>
      <c r="S6" s="170" t="s">
        <v>4252</v>
      </c>
      <c r="T6" s="170" t="s">
        <v>4252</v>
      </c>
    </row>
    <row r="7" spans="1:20" ht="59.45" customHeight="1">
      <c r="B7" s="169">
        <v>10014950</v>
      </c>
      <c r="C7" s="170" t="s">
        <v>4236</v>
      </c>
      <c r="D7" s="208" t="s">
        <v>4237</v>
      </c>
      <c r="E7" s="170" t="s">
        <v>4274</v>
      </c>
      <c r="F7" s="190" t="s">
        <v>4275</v>
      </c>
      <c r="G7" s="171" t="s">
        <v>4276</v>
      </c>
      <c r="H7" s="170" t="s">
        <v>4277</v>
      </c>
      <c r="I7" s="170" t="s">
        <v>4267</v>
      </c>
      <c r="J7" s="170" t="s">
        <v>4267</v>
      </c>
      <c r="K7" s="170" t="s">
        <v>4278</v>
      </c>
      <c r="L7" s="170" t="s">
        <v>4279</v>
      </c>
      <c r="M7" s="170" t="s">
        <v>4267</v>
      </c>
      <c r="N7" s="170" t="s">
        <v>4267</v>
      </c>
      <c r="O7" s="170" t="s">
        <v>4267</v>
      </c>
      <c r="P7" s="172" t="s">
        <v>4267</v>
      </c>
      <c r="Q7" s="171" t="s">
        <v>4280</v>
      </c>
      <c r="R7" s="170" t="s">
        <v>4281</v>
      </c>
      <c r="S7" s="170" t="s">
        <v>4252</v>
      </c>
      <c r="T7" s="170" t="s">
        <v>4252</v>
      </c>
    </row>
    <row r="8" spans="1:20" ht="129.94999999999999" customHeight="1">
      <c r="B8" s="169">
        <v>10016288</v>
      </c>
      <c r="C8" s="170" t="s">
        <v>4236</v>
      </c>
      <c r="D8" s="208" t="s">
        <v>4237</v>
      </c>
      <c r="E8" s="170" t="s">
        <v>4282</v>
      </c>
      <c r="F8" s="190" t="s">
        <v>4283</v>
      </c>
      <c r="G8" s="171" t="s">
        <v>4267</v>
      </c>
      <c r="H8" s="170" t="s">
        <v>4267</v>
      </c>
      <c r="I8" s="170" t="s">
        <v>4267</v>
      </c>
      <c r="J8" s="170" t="s">
        <v>4267</v>
      </c>
      <c r="K8" s="170" t="s">
        <v>4284</v>
      </c>
      <c r="L8" s="170" t="s">
        <v>4285</v>
      </c>
      <c r="M8" s="170" t="s">
        <v>4246</v>
      </c>
      <c r="N8" s="170" t="s">
        <v>4247</v>
      </c>
      <c r="O8" s="170" t="s">
        <v>4248</v>
      </c>
      <c r="P8" s="172" t="s">
        <v>4249</v>
      </c>
      <c r="Q8" s="171" t="s">
        <v>4286</v>
      </c>
      <c r="R8" s="170" t="s">
        <v>4287</v>
      </c>
      <c r="S8" s="170" t="s">
        <v>4252</v>
      </c>
      <c r="T8" s="170" t="s">
        <v>4252</v>
      </c>
    </row>
    <row r="9" spans="1:20" ht="111.95" customHeight="1">
      <c r="B9" s="169">
        <v>10019491</v>
      </c>
      <c r="C9" s="170" t="s">
        <v>4236</v>
      </c>
      <c r="D9" s="208" t="s">
        <v>4237</v>
      </c>
      <c r="E9" s="170" t="s">
        <v>4288</v>
      </c>
      <c r="F9" s="190" t="s">
        <v>4289</v>
      </c>
      <c r="G9" s="171" t="s">
        <v>4290</v>
      </c>
      <c r="H9" s="170" t="s">
        <v>4291</v>
      </c>
      <c r="I9" s="170" t="s">
        <v>4292</v>
      </c>
      <c r="J9" s="170" t="s">
        <v>4293</v>
      </c>
      <c r="K9" s="170" t="s">
        <v>4294</v>
      </c>
      <c r="L9" s="170" t="s">
        <v>4295</v>
      </c>
      <c r="M9" s="170" t="s">
        <v>4246</v>
      </c>
      <c r="N9" s="170" t="s">
        <v>4247</v>
      </c>
      <c r="O9" s="170" t="s">
        <v>4248</v>
      </c>
      <c r="P9" s="172" t="s">
        <v>4249</v>
      </c>
      <c r="Q9" s="171" t="s">
        <v>4296</v>
      </c>
      <c r="R9" s="170" t="s">
        <v>4297</v>
      </c>
      <c r="S9" s="170" t="s">
        <v>4252</v>
      </c>
      <c r="T9" s="170" t="s">
        <v>4252</v>
      </c>
    </row>
    <row r="10" spans="1:20" ht="68.45" customHeight="1">
      <c r="B10" s="169">
        <v>10019515</v>
      </c>
      <c r="C10" s="170" t="s">
        <v>4236</v>
      </c>
      <c r="D10" s="208" t="s">
        <v>4237</v>
      </c>
      <c r="E10" s="170" t="s">
        <v>4298</v>
      </c>
      <c r="F10" s="190" t="s">
        <v>4299</v>
      </c>
      <c r="G10" s="171" t="s">
        <v>4267</v>
      </c>
      <c r="H10" s="170" t="s">
        <v>4267</v>
      </c>
      <c r="I10" s="170" t="s">
        <v>4267</v>
      </c>
      <c r="J10" s="170" t="s">
        <v>4267</v>
      </c>
      <c r="K10" s="170" t="s">
        <v>4300</v>
      </c>
      <c r="L10" s="170" t="s">
        <v>4301</v>
      </c>
      <c r="M10" s="170" t="s">
        <v>4302</v>
      </c>
      <c r="N10" s="170" t="s">
        <v>4303</v>
      </c>
      <c r="O10" s="170" t="s">
        <v>4248</v>
      </c>
      <c r="P10" s="172" t="s">
        <v>4249</v>
      </c>
      <c r="Q10" s="171" t="s">
        <v>4304</v>
      </c>
      <c r="R10" s="170" t="s">
        <v>4305</v>
      </c>
      <c r="S10" s="170" t="s">
        <v>4252</v>
      </c>
      <c r="T10" s="170" t="s">
        <v>4252</v>
      </c>
    </row>
    <row r="11" spans="1:20" ht="65.099999999999994" customHeight="1">
      <c r="B11" s="169">
        <v>10024378</v>
      </c>
      <c r="C11" s="170" t="s">
        <v>4236</v>
      </c>
      <c r="D11" s="208" t="s">
        <v>4237</v>
      </c>
      <c r="E11" s="170" t="s">
        <v>4306</v>
      </c>
      <c r="F11" s="219" t="s">
        <v>4307</v>
      </c>
      <c r="G11" s="171" t="s">
        <v>4267</v>
      </c>
      <c r="H11" s="170" t="s">
        <v>4267</v>
      </c>
      <c r="I11" s="170" t="s">
        <v>4267</v>
      </c>
      <c r="J11" s="170" t="s">
        <v>4267</v>
      </c>
      <c r="K11" s="170" t="s">
        <v>4308</v>
      </c>
      <c r="L11" s="170" t="s">
        <v>4309</v>
      </c>
      <c r="M11" s="170" t="s">
        <v>4310</v>
      </c>
      <c r="N11" s="170" t="s">
        <v>4311</v>
      </c>
      <c r="O11" s="170" t="s">
        <v>4248</v>
      </c>
      <c r="P11" s="172" t="s">
        <v>4249</v>
      </c>
      <c r="Q11" s="171" t="s">
        <v>4312</v>
      </c>
      <c r="R11" s="170" t="s">
        <v>4313</v>
      </c>
      <c r="S11" s="170" t="s">
        <v>4252</v>
      </c>
      <c r="T11" s="170" t="s">
        <v>4252</v>
      </c>
    </row>
    <row r="12" spans="1:20" ht="61.5" customHeight="1">
      <c r="B12" s="169">
        <v>10025182</v>
      </c>
      <c r="C12" s="170" t="s">
        <v>4236</v>
      </c>
      <c r="D12" s="208" t="s">
        <v>4237</v>
      </c>
      <c r="E12" s="170" t="s">
        <v>4314</v>
      </c>
      <c r="F12" s="190" t="s">
        <v>4315</v>
      </c>
      <c r="G12" s="171" t="s">
        <v>4316</v>
      </c>
      <c r="H12" s="170" t="s">
        <v>4317</v>
      </c>
      <c r="I12" s="170" t="s">
        <v>4318</v>
      </c>
      <c r="J12" s="170" t="s">
        <v>4319</v>
      </c>
      <c r="K12" s="170" t="s">
        <v>4320</v>
      </c>
      <c r="L12" s="170" t="s">
        <v>4321</v>
      </c>
      <c r="M12" s="170" t="s">
        <v>4267</v>
      </c>
      <c r="N12" s="170" t="s">
        <v>4267</v>
      </c>
      <c r="O12" s="170" t="s">
        <v>4267</v>
      </c>
      <c r="P12" s="172" t="s">
        <v>4267</v>
      </c>
      <c r="Q12" s="171" t="s">
        <v>4322</v>
      </c>
      <c r="R12" s="170" t="s">
        <v>4323</v>
      </c>
      <c r="S12" s="170" t="s">
        <v>4252</v>
      </c>
      <c r="T12" s="170" t="s">
        <v>4252</v>
      </c>
    </row>
    <row r="13" spans="1:20" ht="57.6" customHeight="1">
      <c r="B13" s="169">
        <v>10027506</v>
      </c>
      <c r="C13" s="170" t="s">
        <v>4236</v>
      </c>
      <c r="D13" s="208" t="s">
        <v>4237</v>
      </c>
      <c r="E13" s="170" t="s">
        <v>4324</v>
      </c>
      <c r="F13" s="190" t="s">
        <v>4325</v>
      </c>
      <c r="G13" s="171" t="s">
        <v>4267</v>
      </c>
      <c r="H13" s="170" t="s">
        <v>4267</v>
      </c>
      <c r="I13" s="170" t="s">
        <v>4326</v>
      </c>
      <c r="J13" s="170" t="s">
        <v>4326</v>
      </c>
      <c r="K13" s="170" t="s">
        <v>4327</v>
      </c>
      <c r="L13" s="170" t="s">
        <v>4328</v>
      </c>
      <c r="M13" s="170" t="s">
        <v>4329</v>
      </c>
      <c r="N13" s="170" t="s">
        <v>4330</v>
      </c>
      <c r="O13" s="170" t="s">
        <v>4248</v>
      </c>
      <c r="P13" s="172" t="s">
        <v>4249</v>
      </c>
      <c r="Q13" s="171" t="s">
        <v>4331</v>
      </c>
      <c r="R13" s="170" t="s">
        <v>4332</v>
      </c>
      <c r="S13" s="170" t="s">
        <v>4252</v>
      </c>
      <c r="T13" s="170" t="s">
        <v>4252</v>
      </c>
    </row>
    <row r="14" spans="1:20" ht="120" customHeight="1">
      <c r="B14" s="169">
        <v>10043648</v>
      </c>
      <c r="C14" s="170" t="s">
        <v>4236</v>
      </c>
      <c r="D14" s="208" t="s">
        <v>4237</v>
      </c>
      <c r="E14" s="170" t="s">
        <v>4333</v>
      </c>
      <c r="F14" s="190" t="s">
        <v>4334</v>
      </c>
      <c r="G14" s="171" t="s">
        <v>4267</v>
      </c>
      <c r="H14" s="170" t="s">
        <v>4267</v>
      </c>
      <c r="I14" s="170" t="s">
        <v>4267</v>
      </c>
      <c r="J14" s="170" t="s">
        <v>4267</v>
      </c>
      <c r="K14" s="170" t="s">
        <v>4300</v>
      </c>
      <c r="L14" s="170" t="s">
        <v>4301</v>
      </c>
      <c r="M14" s="170" t="s">
        <v>4302</v>
      </c>
      <c r="N14" s="170" t="s">
        <v>4303</v>
      </c>
      <c r="O14" s="170" t="s">
        <v>4248</v>
      </c>
      <c r="P14" s="172" t="s">
        <v>4249</v>
      </c>
      <c r="Q14" s="171" t="s">
        <v>4335</v>
      </c>
      <c r="R14" s="170" t="s">
        <v>4336</v>
      </c>
      <c r="S14" s="170" t="s">
        <v>4252</v>
      </c>
      <c r="T14" s="170" t="s">
        <v>4252</v>
      </c>
    </row>
    <row r="15" spans="1:20" ht="134.1" customHeight="1" thickBot="1">
      <c r="B15" s="174">
        <v>10005329</v>
      </c>
      <c r="C15" s="175" t="s">
        <v>4236</v>
      </c>
      <c r="D15" s="209" t="s">
        <v>4237</v>
      </c>
      <c r="E15" s="175" t="s">
        <v>4337</v>
      </c>
      <c r="F15" s="216" t="s">
        <v>4338</v>
      </c>
      <c r="G15" s="176" t="s">
        <v>4339</v>
      </c>
      <c r="H15" s="175" t="s">
        <v>4340</v>
      </c>
      <c r="I15" s="175" t="s">
        <v>4341</v>
      </c>
      <c r="J15" s="175" t="s">
        <v>4342</v>
      </c>
      <c r="K15" s="175" t="s">
        <v>4343</v>
      </c>
      <c r="L15" s="175" t="s">
        <v>4344</v>
      </c>
      <c r="M15" s="175" t="s">
        <v>4246</v>
      </c>
      <c r="N15" s="175" t="s">
        <v>4247</v>
      </c>
      <c r="O15" s="175" t="s">
        <v>4248</v>
      </c>
      <c r="P15" s="177" t="s">
        <v>4249</v>
      </c>
      <c r="Q15" s="176" t="s">
        <v>4267</v>
      </c>
      <c r="R15" s="176" t="s">
        <v>4267</v>
      </c>
      <c r="S15" s="170" t="s">
        <v>4252</v>
      </c>
      <c r="T15" s="170" t="s">
        <v>4252</v>
      </c>
    </row>
    <row r="16" spans="1:20" s="162" customFormat="1" ht="16.5" customHeight="1" thickBot="1">
      <c r="B16" s="543" t="s">
        <v>4345</v>
      </c>
      <c r="C16" s="544"/>
      <c r="D16" s="544"/>
      <c r="E16" s="544"/>
      <c r="F16" s="544"/>
      <c r="G16" s="544"/>
      <c r="H16" s="544"/>
      <c r="I16" s="544"/>
      <c r="J16" s="544"/>
      <c r="K16" s="544"/>
      <c r="L16" s="544"/>
      <c r="M16" s="544"/>
      <c r="N16" s="544"/>
      <c r="O16" s="544"/>
      <c r="P16" s="544"/>
      <c r="Q16" s="544"/>
      <c r="R16" s="545"/>
      <c r="S16" s="544"/>
      <c r="T16" s="546"/>
    </row>
    <row r="17" spans="2:20" ht="90">
      <c r="B17" s="164">
        <v>10061589</v>
      </c>
      <c r="C17" s="165" t="s">
        <v>4346</v>
      </c>
      <c r="D17" s="207" t="s">
        <v>4347</v>
      </c>
      <c r="E17" s="165" t="s">
        <v>4348</v>
      </c>
      <c r="F17" s="192" t="s">
        <v>4349</v>
      </c>
      <c r="G17" s="166" t="s">
        <v>4350</v>
      </c>
      <c r="H17" s="165" t="s">
        <v>4351</v>
      </c>
      <c r="I17" s="165" t="s">
        <v>4352</v>
      </c>
      <c r="J17" s="165" t="s">
        <v>4353</v>
      </c>
      <c r="K17" s="165" t="s">
        <v>4354</v>
      </c>
      <c r="L17" s="165" t="s">
        <v>4355</v>
      </c>
      <c r="M17" s="165" t="s">
        <v>4356</v>
      </c>
      <c r="N17" s="165" t="s">
        <v>4357</v>
      </c>
      <c r="O17" s="165" t="s">
        <v>4248</v>
      </c>
      <c r="P17" s="167" t="s">
        <v>4249</v>
      </c>
      <c r="Q17" s="166" t="s">
        <v>4358</v>
      </c>
      <c r="R17" s="165" t="s">
        <v>4359</v>
      </c>
      <c r="S17" s="165" t="s">
        <v>4252</v>
      </c>
      <c r="T17" s="165" t="s">
        <v>4252</v>
      </c>
    </row>
    <row r="18" spans="2:20" ht="73.5" customHeight="1">
      <c r="B18" s="169">
        <v>10003586</v>
      </c>
      <c r="C18" s="170" t="s">
        <v>4346</v>
      </c>
      <c r="D18" s="208" t="s">
        <v>4347</v>
      </c>
      <c r="E18" s="170" t="s">
        <v>4360</v>
      </c>
      <c r="F18" s="190" t="s">
        <v>4361</v>
      </c>
      <c r="G18" s="171" t="s">
        <v>4362</v>
      </c>
      <c r="H18" s="170" t="s">
        <v>4363</v>
      </c>
      <c r="I18" s="170" t="s">
        <v>4267</v>
      </c>
      <c r="J18" s="170" t="s">
        <v>4267</v>
      </c>
      <c r="K18" s="170" t="s">
        <v>4267</v>
      </c>
      <c r="L18" s="170" t="s">
        <v>4267</v>
      </c>
      <c r="M18" s="170" t="s">
        <v>4246</v>
      </c>
      <c r="N18" s="170" t="s">
        <v>4247</v>
      </c>
      <c r="O18" s="170" t="s">
        <v>4248</v>
      </c>
      <c r="P18" s="172" t="s">
        <v>4249</v>
      </c>
      <c r="Q18" s="171" t="s">
        <v>4364</v>
      </c>
      <c r="R18" s="170" t="s">
        <v>4365</v>
      </c>
      <c r="S18" s="165" t="s">
        <v>4252</v>
      </c>
      <c r="T18" s="165" t="s">
        <v>4252</v>
      </c>
    </row>
    <row r="19" spans="2:20" ht="94.5" customHeight="1">
      <c r="B19" s="169">
        <v>10003658</v>
      </c>
      <c r="C19" s="170" t="s">
        <v>4346</v>
      </c>
      <c r="D19" s="208" t="s">
        <v>4347</v>
      </c>
      <c r="E19" s="170" t="s">
        <v>4366</v>
      </c>
      <c r="F19" s="190" t="s">
        <v>4367</v>
      </c>
      <c r="G19" s="171" t="s">
        <v>4368</v>
      </c>
      <c r="H19" s="170" t="s">
        <v>4369</v>
      </c>
      <c r="I19" s="170" t="s">
        <v>4370</v>
      </c>
      <c r="J19" s="170" t="s">
        <v>4371</v>
      </c>
      <c r="K19" s="170" t="s">
        <v>4372</v>
      </c>
      <c r="L19" s="170" t="s">
        <v>4373</v>
      </c>
      <c r="M19" s="170" t="s">
        <v>4374</v>
      </c>
      <c r="N19" s="170" t="s">
        <v>4375</v>
      </c>
      <c r="O19" s="170" t="s">
        <v>4248</v>
      </c>
      <c r="P19" s="172" t="s">
        <v>4249</v>
      </c>
      <c r="Q19" s="171" t="s">
        <v>4376</v>
      </c>
      <c r="R19" s="170" t="s">
        <v>4377</v>
      </c>
      <c r="S19" s="165" t="s">
        <v>4252</v>
      </c>
      <c r="T19" s="165" t="s">
        <v>4252</v>
      </c>
    </row>
    <row r="20" spans="2:20" ht="93.95" customHeight="1">
      <c r="B20" s="169">
        <v>10003662</v>
      </c>
      <c r="C20" s="170" t="s">
        <v>4346</v>
      </c>
      <c r="D20" s="208" t="s">
        <v>4347</v>
      </c>
      <c r="E20" s="170" t="s">
        <v>4378</v>
      </c>
      <c r="F20" s="190" t="s">
        <v>4379</v>
      </c>
      <c r="G20" s="171" t="s">
        <v>4368</v>
      </c>
      <c r="H20" s="170" t="s">
        <v>4380</v>
      </c>
      <c r="I20" s="170" t="s">
        <v>4370</v>
      </c>
      <c r="J20" s="170" t="s">
        <v>4371</v>
      </c>
      <c r="K20" s="170" t="s">
        <v>4381</v>
      </c>
      <c r="L20" s="170" t="s">
        <v>4382</v>
      </c>
      <c r="M20" s="170" t="s">
        <v>4374</v>
      </c>
      <c r="N20" s="170" t="s">
        <v>4375</v>
      </c>
      <c r="O20" s="170" t="s">
        <v>4248</v>
      </c>
      <c r="P20" s="172" t="s">
        <v>4249</v>
      </c>
      <c r="Q20" s="171" t="s">
        <v>4383</v>
      </c>
      <c r="R20" s="170" t="s">
        <v>4384</v>
      </c>
      <c r="S20" s="165" t="s">
        <v>4252</v>
      </c>
      <c r="T20" s="165" t="s">
        <v>4252</v>
      </c>
    </row>
    <row r="21" spans="2:20" ht="106.5" customHeight="1">
      <c r="B21" s="169">
        <v>10003673</v>
      </c>
      <c r="C21" s="170" t="s">
        <v>4346</v>
      </c>
      <c r="D21" s="208" t="s">
        <v>4347</v>
      </c>
      <c r="E21" s="170" t="s">
        <v>4385</v>
      </c>
      <c r="F21" s="190" t="s">
        <v>4386</v>
      </c>
      <c r="G21" s="171" t="s">
        <v>4267</v>
      </c>
      <c r="H21" s="170" t="s">
        <v>4267</v>
      </c>
      <c r="I21" s="170" t="s">
        <v>4387</v>
      </c>
      <c r="J21" s="170" t="s">
        <v>4388</v>
      </c>
      <c r="K21" s="170" t="s">
        <v>4389</v>
      </c>
      <c r="L21" s="170" t="s">
        <v>4390</v>
      </c>
      <c r="M21" s="170" t="s">
        <v>4246</v>
      </c>
      <c r="N21" s="170" t="s">
        <v>4247</v>
      </c>
      <c r="O21" s="170" t="s">
        <v>4248</v>
      </c>
      <c r="P21" s="172" t="s">
        <v>4249</v>
      </c>
      <c r="Q21" s="171" t="s">
        <v>4391</v>
      </c>
      <c r="R21" s="170" t="s">
        <v>4392</v>
      </c>
      <c r="S21" s="165" t="s">
        <v>4252</v>
      </c>
      <c r="T21" s="165" t="s">
        <v>4252</v>
      </c>
    </row>
    <row r="22" spans="2:20" ht="93.6" customHeight="1">
      <c r="B22" s="169">
        <v>10003674</v>
      </c>
      <c r="C22" s="170" t="s">
        <v>4346</v>
      </c>
      <c r="D22" s="208" t="s">
        <v>4347</v>
      </c>
      <c r="E22" s="170" t="s">
        <v>4393</v>
      </c>
      <c r="F22" s="190" t="s">
        <v>4394</v>
      </c>
      <c r="G22" s="171" t="s">
        <v>4368</v>
      </c>
      <c r="H22" s="170" t="s">
        <v>4369</v>
      </c>
      <c r="I22" s="170" t="s">
        <v>4387</v>
      </c>
      <c r="J22" s="170" t="s">
        <v>4388</v>
      </c>
      <c r="K22" s="170" t="s">
        <v>4267</v>
      </c>
      <c r="L22" s="170" t="s">
        <v>4267</v>
      </c>
      <c r="M22" s="170" t="s">
        <v>4267</v>
      </c>
      <c r="N22" s="170" t="s">
        <v>4267</v>
      </c>
      <c r="O22" s="170" t="s">
        <v>4267</v>
      </c>
      <c r="P22" s="172" t="s">
        <v>4267</v>
      </c>
      <c r="Q22" s="171" t="s">
        <v>4395</v>
      </c>
      <c r="R22" s="170" t="s">
        <v>4396</v>
      </c>
      <c r="S22" s="165" t="s">
        <v>4252</v>
      </c>
      <c r="T22" s="165" t="s">
        <v>4252</v>
      </c>
    </row>
    <row r="23" spans="2:20" ht="58.5" customHeight="1">
      <c r="B23" s="169">
        <v>10007515</v>
      </c>
      <c r="C23" s="170" t="s">
        <v>4346</v>
      </c>
      <c r="D23" s="208" t="s">
        <v>4347</v>
      </c>
      <c r="E23" s="170" t="s">
        <v>4397</v>
      </c>
      <c r="F23" s="190" t="s">
        <v>4398</v>
      </c>
      <c r="G23" s="171" t="s">
        <v>4267</v>
      </c>
      <c r="H23" s="170" t="s">
        <v>4267</v>
      </c>
      <c r="I23" s="170" t="s">
        <v>4267</v>
      </c>
      <c r="J23" s="170" t="s">
        <v>4267</v>
      </c>
      <c r="K23" s="170" t="s">
        <v>4267</v>
      </c>
      <c r="L23" s="170" t="s">
        <v>4267</v>
      </c>
      <c r="M23" s="170" t="s">
        <v>4246</v>
      </c>
      <c r="N23" s="170" t="s">
        <v>4247</v>
      </c>
      <c r="O23" s="170" t="s">
        <v>4248</v>
      </c>
      <c r="P23" s="172" t="s">
        <v>4249</v>
      </c>
      <c r="Q23" s="171" t="s">
        <v>4399</v>
      </c>
      <c r="R23" s="170" t="s">
        <v>4400</v>
      </c>
      <c r="S23" s="165" t="s">
        <v>4252</v>
      </c>
      <c r="T23" s="165" t="s">
        <v>4252</v>
      </c>
    </row>
    <row r="24" spans="2:20" ht="108" customHeight="1">
      <c r="B24" s="169">
        <v>10008481</v>
      </c>
      <c r="C24" s="170" t="s">
        <v>4346</v>
      </c>
      <c r="D24" s="208" t="s">
        <v>4347</v>
      </c>
      <c r="E24" s="170" t="s">
        <v>4401</v>
      </c>
      <c r="F24" s="190" t="s">
        <v>4402</v>
      </c>
      <c r="G24" s="171" t="s">
        <v>4316</v>
      </c>
      <c r="H24" s="170" t="s">
        <v>4317</v>
      </c>
      <c r="I24" s="170" t="s">
        <v>4403</v>
      </c>
      <c r="J24" s="170" t="s">
        <v>4404</v>
      </c>
      <c r="K24" s="170" t="s">
        <v>4405</v>
      </c>
      <c r="L24" s="170" t="s">
        <v>4406</v>
      </c>
      <c r="M24" s="170" t="s">
        <v>4267</v>
      </c>
      <c r="N24" s="170" t="s">
        <v>4267</v>
      </c>
      <c r="O24" s="170" t="s">
        <v>4267</v>
      </c>
      <c r="P24" s="172" t="s">
        <v>4267</v>
      </c>
      <c r="Q24" s="171" t="s">
        <v>4407</v>
      </c>
      <c r="R24" s="170" t="s">
        <v>4408</v>
      </c>
      <c r="S24" s="170" t="s">
        <v>4409</v>
      </c>
      <c r="T24" s="170" t="s">
        <v>4410</v>
      </c>
    </row>
    <row r="25" spans="2:20" ht="51" customHeight="1">
      <c r="B25" s="169">
        <v>10010276</v>
      </c>
      <c r="C25" s="170" t="s">
        <v>4346</v>
      </c>
      <c r="D25" s="208" t="s">
        <v>4347</v>
      </c>
      <c r="E25" s="170" t="s">
        <v>4411</v>
      </c>
      <c r="F25" s="190" t="s">
        <v>4412</v>
      </c>
      <c r="G25" s="171" t="s">
        <v>4413</v>
      </c>
      <c r="H25" s="170" t="s">
        <v>4414</v>
      </c>
      <c r="I25" s="170" t="s">
        <v>4370</v>
      </c>
      <c r="J25" s="170" t="s">
        <v>4371</v>
      </c>
      <c r="K25" s="170" t="s">
        <v>4415</v>
      </c>
      <c r="L25" s="170" t="s">
        <v>4416</v>
      </c>
      <c r="M25" s="170" t="s">
        <v>4329</v>
      </c>
      <c r="N25" s="173" t="s">
        <v>4417</v>
      </c>
      <c r="O25" s="170" t="s">
        <v>4248</v>
      </c>
      <c r="P25" s="172" t="s">
        <v>4249</v>
      </c>
      <c r="Q25" s="171" t="s">
        <v>4418</v>
      </c>
      <c r="R25" s="170" t="s">
        <v>4419</v>
      </c>
      <c r="S25" s="165" t="s">
        <v>4252</v>
      </c>
      <c r="T25" s="165" t="s">
        <v>4252</v>
      </c>
    </row>
    <row r="26" spans="2:20" ht="51" customHeight="1">
      <c r="B26" s="169">
        <v>10011703</v>
      </c>
      <c r="C26" s="170" t="s">
        <v>4346</v>
      </c>
      <c r="D26" s="208" t="s">
        <v>4347</v>
      </c>
      <c r="E26" s="170" t="s">
        <v>4420</v>
      </c>
      <c r="F26" s="190" t="s">
        <v>4421</v>
      </c>
      <c r="G26" s="171" t="s">
        <v>4267</v>
      </c>
      <c r="H26" s="170" t="s">
        <v>4267</v>
      </c>
      <c r="I26" s="170" t="s">
        <v>4422</v>
      </c>
      <c r="J26" s="170" t="s">
        <v>4423</v>
      </c>
      <c r="K26" s="170" t="s">
        <v>4267</v>
      </c>
      <c r="L26" s="170" t="s">
        <v>4267</v>
      </c>
      <c r="M26" s="170" t="s">
        <v>4267</v>
      </c>
      <c r="N26" s="170" t="s">
        <v>4267</v>
      </c>
      <c r="O26" s="170" t="s">
        <v>4267</v>
      </c>
      <c r="P26" s="172" t="s">
        <v>4267</v>
      </c>
      <c r="Q26" s="171" t="s">
        <v>4424</v>
      </c>
      <c r="R26" s="170" t="s">
        <v>4425</v>
      </c>
      <c r="S26" s="165" t="s">
        <v>4252</v>
      </c>
      <c r="T26" s="165" t="s">
        <v>4252</v>
      </c>
    </row>
    <row r="27" spans="2:20" ht="108.95" customHeight="1">
      <c r="B27" s="169">
        <v>10019279</v>
      </c>
      <c r="C27" s="170" t="s">
        <v>4346</v>
      </c>
      <c r="D27" s="208" t="s">
        <v>4347</v>
      </c>
      <c r="E27" s="170" t="s">
        <v>4426</v>
      </c>
      <c r="F27" s="190" t="s">
        <v>4427</v>
      </c>
      <c r="G27" s="171" t="s">
        <v>4428</v>
      </c>
      <c r="H27" s="170" t="s">
        <v>4429</v>
      </c>
      <c r="I27" s="170" t="s">
        <v>4430</v>
      </c>
      <c r="J27" s="170" t="s">
        <v>4431</v>
      </c>
      <c r="K27" s="170" t="s">
        <v>4432</v>
      </c>
      <c r="L27" s="170" t="s">
        <v>4433</v>
      </c>
      <c r="M27" s="170" t="s">
        <v>4434</v>
      </c>
      <c r="N27" s="170" t="s">
        <v>4435</v>
      </c>
      <c r="O27" s="170" t="s">
        <v>4248</v>
      </c>
      <c r="P27" s="172" t="s">
        <v>4249</v>
      </c>
      <c r="Q27" s="171" t="s">
        <v>4436</v>
      </c>
      <c r="R27" s="170" t="s">
        <v>4437</v>
      </c>
      <c r="S27" s="170" t="s">
        <v>4438</v>
      </c>
      <c r="T27" s="170" t="s">
        <v>4439</v>
      </c>
    </row>
    <row r="28" spans="2:20" ht="121.5" customHeight="1">
      <c r="B28" s="169">
        <v>10069501</v>
      </c>
      <c r="C28" s="170" t="s">
        <v>4346</v>
      </c>
      <c r="D28" s="208" t="s">
        <v>4347</v>
      </c>
      <c r="E28" s="170" t="s">
        <v>4440</v>
      </c>
      <c r="F28" s="190" t="s">
        <v>4441</v>
      </c>
      <c r="G28" s="171" t="s">
        <v>4267</v>
      </c>
      <c r="H28" s="170" t="s">
        <v>4267</v>
      </c>
      <c r="I28" s="170" t="s">
        <v>4267</v>
      </c>
      <c r="J28" s="170" t="s">
        <v>4267</v>
      </c>
      <c r="K28" s="170" t="s">
        <v>4442</v>
      </c>
      <c r="L28" s="170" t="s">
        <v>4443</v>
      </c>
      <c r="M28" s="170" t="s">
        <v>4444</v>
      </c>
      <c r="N28" s="170" t="s">
        <v>4445</v>
      </c>
      <c r="O28" s="170" t="s">
        <v>4248</v>
      </c>
      <c r="P28" s="172" t="s">
        <v>4249</v>
      </c>
      <c r="Q28" s="171" t="s">
        <v>4446</v>
      </c>
      <c r="R28" s="173" t="s">
        <v>4447</v>
      </c>
      <c r="S28" s="170" t="s">
        <v>4448</v>
      </c>
      <c r="T28" s="170" t="s">
        <v>4449</v>
      </c>
    </row>
    <row r="29" spans="2:20" ht="90">
      <c r="B29" s="169">
        <v>10061532</v>
      </c>
      <c r="C29" s="170" t="s">
        <v>4346</v>
      </c>
      <c r="D29" s="208" t="s">
        <v>4347</v>
      </c>
      <c r="E29" s="170" t="s">
        <v>4450</v>
      </c>
      <c r="F29" s="219" t="s">
        <v>4451</v>
      </c>
      <c r="G29" s="171" t="s">
        <v>4350</v>
      </c>
      <c r="H29" s="170" t="s">
        <v>4452</v>
      </c>
      <c r="I29" s="170" t="s">
        <v>4352</v>
      </c>
      <c r="J29" s="170" t="s">
        <v>4353</v>
      </c>
      <c r="K29" s="170" t="s">
        <v>4354</v>
      </c>
      <c r="L29" s="170" t="s">
        <v>4355</v>
      </c>
      <c r="M29" s="170" t="s">
        <v>4356</v>
      </c>
      <c r="N29" s="170" t="s">
        <v>4357</v>
      </c>
      <c r="O29" s="170" t="s">
        <v>4248</v>
      </c>
      <c r="P29" s="172" t="s">
        <v>4249</v>
      </c>
      <c r="Q29" s="171" t="s">
        <v>4453</v>
      </c>
      <c r="R29" s="170" t="s">
        <v>4454</v>
      </c>
      <c r="S29" s="165" t="s">
        <v>4252</v>
      </c>
      <c r="T29" s="165" t="s">
        <v>4252</v>
      </c>
    </row>
    <row r="30" spans="2:20" ht="111" customHeight="1">
      <c r="B30" s="169">
        <v>10027786</v>
      </c>
      <c r="C30" s="170" t="s">
        <v>4346</v>
      </c>
      <c r="D30" s="208" t="s">
        <v>4347</v>
      </c>
      <c r="E30" s="170" t="s">
        <v>4455</v>
      </c>
      <c r="F30" s="190" t="s">
        <v>4456</v>
      </c>
      <c r="G30" s="171" t="s">
        <v>4368</v>
      </c>
      <c r="H30" s="170" t="s">
        <v>4369</v>
      </c>
      <c r="I30" s="170" t="s">
        <v>4457</v>
      </c>
      <c r="J30" s="170" t="s">
        <v>4458</v>
      </c>
      <c r="K30" s="170" t="s">
        <v>4389</v>
      </c>
      <c r="L30" s="170" t="s">
        <v>4459</v>
      </c>
      <c r="M30" s="170" t="s">
        <v>4246</v>
      </c>
      <c r="N30" s="170" t="s">
        <v>4247</v>
      </c>
      <c r="O30" s="170" t="s">
        <v>4248</v>
      </c>
      <c r="P30" s="172" t="s">
        <v>4249</v>
      </c>
      <c r="Q30" s="171" t="s">
        <v>4460</v>
      </c>
      <c r="R30" s="170" t="s">
        <v>4461</v>
      </c>
      <c r="S30" s="165" t="s">
        <v>4252</v>
      </c>
      <c r="T30" s="165" t="s">
        <v>4252</v>
      </c>
    </row>
    <row r="31" spans="2:20" ht="110.1" customHeight="1">
      <c r="B31" s="169">
        <v>10027787</v>
      </c>
      <c r="C31" s="170" t="s">
        <v>4346</v>
      </c>
      <c r="D31" s="208" t="s">
        <v>4347</v>
      </c>
      <c r="E31" s="170" t="s">
        <v>4462</v>
      </c>
      <c r="F31" s="190" t="s">
        <v>4463</v>
      </c>
      <c r="G31" s="171" t="s">
        <v>4368</v>
      </c>
      <c r="H31" s="170" t="s">
        <v>4369</v>
      </c>
      <c r="I31" s="170" t="s">
        <v>4457</v>
      </c>
      <c r="J31" s="170" t="s">
        <v>4458</v>
      </c>
      <c r="K31" s="170" t="s">
        <v>4464</v>
      </c>
      <c r="L31" s="170" t="s">
        <v>4465</v>
      </c>
      <c r="M31" s="170" t="s">
        <v>4246</v>
      </c>
      <c r="N31" s="170" t="s">
        <v>4247</v>
      </c>
      <c r="O31" s="170" t="s">
        <v>4248</v>
      </c>
      <c r="P31" s="172" t="s">
        <v>4249</v>
      </c>
      <c r="Q31" s="171" t="s">
        <v>4466</v>
      </c>
      <c r="R31" s="170" t="s">
        <v>4467</v>
      </c>
      <c r="S31" s="165" t="s">
        <v>4252</v>
      </c>
      <c r="T31" s="165" t="s">
        <v>4252</v>
      </c>
    </row>
    <row r="32" spans="2:20" ht="84" customHeight="1">
      <c r="B32" s="169">
        <v>10028596</v>
      </c>
      <c r="C32" s="170" t="s">
        <v>4346</v>
      </c>
      <c r="D32" s="208" t="s">
        <v>4347</v>
      </c>
      <c r="E32" s="170" t="s">
        <v>4468</v>
      </c>
      <c r="F32" s="190" t="s">
        <v>4469</v>
      </c>
      <c r="G32" s="171" t="s">
        <v>4267</v>
      </c>
      <c r="H32" s="170" t="s">
        <v>4267</v>
      </c>
      <c r="I32" s="170" t="s">
        <v>4470</v>
      </c>
      <c r="J32" s="170" t="s">
        <v>4471</v>
      </c>
      <c r="K32" s="170" t="s">
        <v>4472</v>
      </c>
      <c r="L32" s="170" t="s">
        <v>4473</v>
      </c>
      <c r="M32" s="170" t="s">
        <v>4474</v>
      </c>
      <c r="N32" s="170" t="s">
        <v>4475</v>
      </c>
      <c r="O32" s="170" t="s">
        <v>4248</v>
      </c>
      <c r="P32" s="172" t="s">
        <v>4249</v>
      </c>
      <c r="Q32" s="171" t="s">
        <v>4476</v>
      </c>
      <c r="R32" s="170" t="s">
        <v>4477</v>
      </c>
      <c r="S32" s="165" t="s">
        <v>4252</v>
      </c>
      <c r="T32" s="165" t="s">
        <v>4252</v>
      </c>
    </row>
    <row r="33" spans="2:20" ht="95.1" customHeight="1">
      <c r="B33" s="169">
        <v>10028606</v>
      </c>
      <c r="C33" s="170" t="s">
        <v>4346</v>
      </c>
      <c r="D33" s="208" t="s">
        <v>4347</v>
      </c>
      <c r="E33" s="170" t="s">
        <v>4478</v>
      </c>
      <c r="F33" s="190" t="s">
        <v>4479</v>
      </c>
      <c r="G33" s="171" t="s">
        <v>4267</v>
      </c>
      <c r="H33" s="170" t="s">
        <v>4267</v>
      </c>
      <c r="I33" s="170" t="s">
        <v>4430</v>
      </c>
      <c r="J33" s="170" t="s">
        <v>4431</v>
      </c>
      <c r="K33" s="170" t="s">
        <v>4480</v>
      </c>
      <c r="L33" s="170" t="s">
        <v>4481</v>
      </c>
      <c r="M33" s="170" t="s">
        <v>4434</v>
      </c>
      <c r="N33" s="170" t="s">
        <v>4435</v>
      </c>
      <c r="O33" s="170" t="s">
        <v>4248</v>
      </c>
      <c r="P33" s="172" t="s">
        <v>4249</v>
      </c>
      <c r="Q33" s="171" t="s">
        <v>4482</v>
      </c>
      <c r="R33" s="170" t="s">
        <v>4483</v>
      </c>
      <c r="S33" s="165" t="s">
        <v>4252</v>
      </c>
      <c r="T33" s="165" t="s">
        <v>4252</v>
      </c>
    </row>
    <row r="34" spans="2:20" ht="54.6" customHeight="1">
      <c r="B34" s="169">
        <v>10033557</v>
      </c>
      <c r="C34" s="170" t="s">
        <v>4346</v>
      </c>
      <c r="D34" s="208" t="s">
        <v>4347</v>
      </c>
      <c r="E34" s="170" t="s">
        <v>4484</v>
      </c>
      <c r="F34" s="190" t="s">
        <v>4485</v>
      </c>
      <c r="G34" s="171" t="s">
        <v>4413</v>
      </c>
      <c r="H34" s="170" t="s">
        <v>4414</v>
      </c>
      <c r="I34" s="170" t="s">
        <v>4486</v>
      </c>
      <c r="J34" s="170" t="s">
        <v>4487</v>
      </c>
      <c r="K34" s="170" t="s">
        <v>4267</v>
      </c>
      <c r="L34" s="170" t="s">
        <v>4267</v>
      </c>
      <c r="M34" s="170" t="s">
        <v>4267</v>
      </c>
      <c r="N34" s="170" t="s">
        <v>4267</v>
      </c>
      <c r="O34" s="170" t="s">
        <v>4267</v>
      </c>
      <c r="P34" s="172" t="s">
        <v>4267</v>
      </c>
      <c r="Q34" s="171" t="s">
        <v>4488</v>
      </c>
      <c r="R34" s="170" t="s">
        <v>4489</v>
      </c>
      <c r="S34" s="165" t="s">
        <v>4252</v>
      </c>
      <c r="T34" s="165" t="s">
        <v>4252</v>
      </c>
    </row>
    <row r="35" spans="2:20" ht="84" customHeight="1">
      <c r="B35" s="169">
        <v>10034040</v>
      </c>
      <c r="C35" s="170" t="s">
        <v>4346</v>
      </c>
      <c r="D35" s="208" t="s">
        <v>4347</v>
      </c>
      <c r="E35" s="170" t="s">
        <v>4490</v>
      </c>
      <c r="F35" s="190" t="s">
        <v>4491</v>
      </c>
      <c r="G35" s="171" t="s">
        <v>4368</v>
      </c>
      <c r="H35" s="170" t="s">
        <v>4369</v>
      </c>
      <c r="I35" s="170" t="s">
        <v>4370</v>
      </c>
      <c r="J35" s="170" t="s">
        <v>4371</v>
      </c>
      <c r="K35" s="170" t="s">
        <v>4492</v>
      </c>
      <c r="L35" s="170" t="s">
        <v>4493</v>
      </c>
      <c r="M35" s="170" t="s">
        <v>4494</v>
      </c>
      <c r="N35" s="170" t="s">
        <v>4495</v>
      </c>
      <c r="O35" s="170" t="s">
        <v>4248</v>
      </c>
      <c r="P35" s="172" t="s">
        <v>4249</v>
      </c>
      <c r="Q35" s="171" t="s">
        <v>4496</v>
      </c>
      <c r="R35" s="170" t="s">
        <v>4497</v>
      </c>
      <c r="S35" s="165" t="s">
        <v>4252</v>
      </c>
      <c r="T35" s="165" t="s">
        <v>4252</v>
      </c>
    </row>
    <row r="36" spans="2:20" ht="51.95" customHeight="1">
      <c r="B36" s="169">
        <v>10034474</v>
      </c>
      <c r="C36" s="170" t="s">
        <v>4346</v>
      </c>
      <c r="D36" s="208" t="s">
        <v>4347</v>
      </c>
      <c r="E36" s="170" t="s">
        <v>4498</v>
      </c>
      <c r="F36" s="190" t="s">
        <v>4499</v>
      </c>
      <c r="G36" s="171" t="s">
        <v>4267</v>
      </c>
      <c r="H36" s="170" t="s">
        <v>4267</v>
      </c>
      <c r="I36" s="170" t="s">
        <v>4500</v>
      </c>
      <c r="J36" s="170" t="s">
        <v>4501</v>
      </c>
      <c r="K36" s="170" t="s">
        <v>4502</v>
      </c>
      <c r="L36" s="170" t="s">
        <v>4503</v>
      </c>
      <c r="M36" s="170" t="s">
        <v>4246</v>
      </c>
      <c r="N36" s="170" t="s">
        <v>4247</v>
      </c>
      <c r="O36" s="170" t="s">
        <v>4248</v>
      </c>
      <c r="P36" s="172" t="s">
        <v>4249</v>
      </c>
      <c r="Q36" s="171" t="s">
        <v>4504</v>
      </c>
      <c r="R36" s="170" t="s">
        <v>4505</v>
      </c>
      <c r="S36" s="165" t="s">
        <v>4252</v>
      </c>
      <c r="T36" s="165" t="s">
        <v>4252</v>
      </c>
    </row>
    <row r="37" spans="2:20" ht="53.1" customHeight="1">
      <c r="B37" s="169">
        <v>10053565</v>
      </c>
      <c r="C37" s="170" t="s">
        <v>4346</v>
      </c>
      <c r="D37" s="208" t="s">
        <v>4347</v>
      </c>
      <c r="E37" s="170" t="s">
        <v>4506</v>
      </c>
      <c r="F37" s="190" t="s">
        <v>4507</v>
      </c>
      <c r="G37" s="171" t="s">
        <v>4267</v>
      </c>
      <c r="H37" s="170" t="s">
        <v>4267</v>
      </c>
      <c r="I37" s="170" t="s">
        <v>4267</v>
      </c>
      <c r="J37" s="170" t="s">
        <v>4267</v>
      </c>
      <c r="K37" s="170" t="s">
        <v>4267</v>
      </c>
      <c r="L37" s="170" t="s">
        <v>4267</v>
      </c>
      <c r="M37" s="170" t="s">
        <v>4246</v>
      </c>
      <c r="N37" s="170" t="s">
        <v>4247</v>
      </c>
      <c r="O37" s="170" t="s">
        <v>4248</v>
      </c>
      <c r="P37" s="172" t="s">
        <v>4249</v>
      </c>
      <c r="Q37" s="171" t="s">
        <v>4508</v>
      </c>
      <c r="R37" s="170" t="s">
        <v>4509</v>
      </c>
      <c r="S37" s="165" t="s">
        <v>4252</v>
      </c>
      <c r="T37" s="165" t="s">
        <v>4252</v>
      </c>
    </row>
    <row r="38" spans="2:20" ht="80.45" customHeight="1">
      <c r="B38" s="169">
        <v>10034484</v>
      </c>
      <c r="C38" s="170" t="s">
        <v>4346</v>
      </c>
      <c r="D38" s="208" t="s">
        <v>4347</v>
      </c>
      <c r="E38" s="170" t="s">
        <v>4510</v>
      </c>
      <c r="F38" s="190" t="s">
        <v>4511</v>
      </c>
      <c r="G38" s="171" t="s">
        <v>4512</v>
      </c>
      <c r="H38" s="170" t="s">
        <v>4513</v>
      </c>
      <c r="I38" s="170" t="s">
        <v>4514</v>
      </c>
      <c r="J38" s="170" t="s">
        <v>4515</v>
      </c>
      <c r="K38" s="170" t="s">
        <v>4516</v>
      </c>
      <c r="L38" s="170" t="s">
        <v>4517</v>
      </c>
      <c r="M38" s="170" t="s">
        <v>4246</v>
      </c>
      <c r="N38" s="170" t="s">
        <v>4247</v>
      </c>
      <c r="O38" s="170" t="s">
        <v>4248</v>
      </c>
      <c r="P38" s="172" t="s">
        <v>4249</v>
      </c>
      <c r="Q38" s="171" t="s">
        <v>4518</v>
      </c>
      <c r="R38" s="170" t="s">
        <v>4519</v>
      </c>
      <c r="S38" s="165" t="s">
        <v>4252</v>
      </c>
      <c r="T38" s="165" t="s">
        <v>4252</v>
      </c>
    </row>
    <row r="39" spans="2:20" ht="90">
      <c r="B39" s="169">
        <v>10061541</v>
      </c>
      <c r="C39" s="170" t="s">
        <v>4346</v>
      </c>
      <c r="D39" s="208" t="s">
        <v>4347</v>
      </c>
      <c r="E39" s="170" t="s">
        <v>4520</v>
      </c>
      <c r="F39" s="190" t="s">
        <v>4521</v>
      </c>
      <c r="G39" s="171" t="s">
        <v>4350</v>
      </c>
      <c r="H39" s="170" t="s">
        <v>4452</v>
      </c>
      <c r="I39" s="170" t="s">
        <v>4352</v>
      </c>
      <c r="J39" s="170" t="s">
        <v>4353</v>
      </c>
      <c r="K39" s="170" t="s">
        <v>4354</v>
      </c>
      <c r="L39" s="170" t="s">
        <v>4355</v>
      </c>
      <c r="M39" s="170" t="s">
        <v>4356</v>
      </c>
      <c r="N39" s="170" t="s">
        <v>4357</v>
      </c>
      <c r="O39" s="170" t="s">
        <v>4248</v>
      </c>
      <c r="P39" s="172" t="s">
        <v>4249</v>
      </c>
      <c r="Q39" s="171" t="s">
        <v>4522</v>
      </c>
      <c r="R39" s="170" t="s">
        <v>4523</v>
      </c>
      <c r="S39" s="165" t="s">
        <v>4252</v>
      </c>
      <c r="T39" s="165" t="s">
        <v>4252</v>
      </c>
    </row>
    <row r="40" spans="2:20" ht="94.5" customHeight="1">
      <c r="B40" s="169">
        <v>10038748</v>
      </c>
      <c r="C40" s="170" t="s">
        <v>4346</v>
      </c>
      <c r="D40" s="208" t="s">
        <v>4347</v>
      </c>
      <c r="E40" s="170" t="s">
        <v>4524</v>
      </c>
      <c r="F40" s="190" t="s">
        <v>4525</v>
      </c>
      <c r="G40" s="171" t="s">
        <v>4526</v>
      </c>
      <c r="H40" s="170" t="s">
        <v>4527</v>
      </c>
      <c r="I40" s="170" t="s">
        <v>4528</v>
      </c>
      <c r="J40" s="170" t="s">
        <v>4529</v>
      </c>
      <c r="K40" s="170" t="s">
        <v>4530</v>
      </c>
      <c r="L40" s="170" t="s">
        <v>4531</v>
      </c>
      <c r="M40" s="170" t="s">
        <v>4532</v>
      </c>
      <c r="N40" s="170" t="s">
        <v>4533</v>
      </c>
      <c r="O40" s="170" t="s">
        <v>4248</v>
      </c>
      <c r="P40" s="172" t="s">
        <v>4249</v>
      </c>
      <c r="Q40" s="171" t="s">
        <v>4534</v>
      </c>
      <c r="R40" s="170" t="s">
        <v>4535</v>
      </c>
      <c r="S40" s="165" t="s">
        <v>4252</v>
      </c>
      <c r="T40" s="165" t="s">
        <v>4252</v>
      </c>
    </row>
    <row r="41" spans="2:20" ht="93.95" customHeight="1">
      <c r="B41" s="169">
        <v>10058597</v>
      </c>
      <c r="C41" s="170" t="s">
        <v>4346</v>
      </c>
      <c r="D41" s="208" t="s">
        <v>4347</v>
      </c>
      <c r="E41" s="170" t="s">
        <v>4536</v>
      </c>
      <c r="F41" s="190" t="s">
        <v>4537</v>
      </c>
      <c r="G41" s="171" t="s">
        <v>4428</v>
      </c>
      <c r="H41" s="170" t="s">
        <v>4538</v>
      </c>
      <c r="I41" s="170" t="s">
        <v>4430</v>
      </c>
      <c r="J41" s="170" t="s">
        <v>4431</v>
      </c>
      <c r="K41" s="170" t="s">
        <v>4539</v>
      </c>
      <c r="L41" s="170" t="s">
        <v>4540</v>
      </c>
      <c r="M41" s="170" t="s">
        <v>4541</v>
      </c>
      <c r="N41" s="170" t="s">
        <v>4542</v>
      </c>
      <c r="O41" s="170" t="s">
        <v>4248</v>
      </c>
      <c r="P41" s="172" t="s">
        <v>4249</v>
      </c>
      <c r="Q41" s="171" t="s">
        <v>4543</v>
      </c>
      <c r="R41" s="170" t="s">
        <v>4544</v>
      </c>
      <c r="S41" s="165" t="s">
        <v>4252</v>
      </c>
      <c r="T41" s="165" t="s">
        <v>4252</v>
      </c>
    </row>
    <row r="42" spans="2:20" ht="77.45" customHeight="1">
      <c r="B42" s="169">
        <v>10040639</v>
      </c>
      <c r="C42" s="170" t="s">
        <v>4346</v>
      </c>
      <c r="D42" s="208" t="s">
        <v>4347</v>
      </c>
      <c r="E42" s="170" t="s">
        <v>4545</v>
      </c>
      <c r="F42" s="190" t="s">
        <v>4546</v>
      </c>
      <c r="G42" s="171" t="s">
        <v>4368</v>
      </c>
      <c r="H42" s="170" t="s">
        <v>4369</v>
      </c>
      <c r="I42" s="170" t="s">
        <v>4547</v>
      </c>
      <c r="J42" s="170" t="s">
        <v>4548</v>
      </c>
      <c r="K42" s="170" t="s">
        <v>4549</v>
      </c>
      <c r="L42" s="170" t="s">
        <v>4550</v>
      </c>
      <c r="M42" s="170" t="s">
        <v>4246</v>
      </c>
      <c r="N42" s="170" t="s">
        <v>4247</v>
      </c>
      <c r="O42" s="170" t="s">
        <v>4248</v>
      </c>
      <c r="P42" s="172" t="s">
        <v>4249</v>
      </c>
      <c r="Q42" s="171" t="s">
        <v>4551</v>
      </c>
      <c r="R42" s="170" t="s">
        <v>4552</v>
      </c>
      <c r="S42" s="165" t="s">
        <v>4252</v>
      </c>
      <c r="T42" s="165" t="s">
        <v>4252</v>
      </c>
    </row>
    <row r="43" spans="2:20" ht="77.45" customHeight="1">
      <c r="B43" s="169">
        <v>10040741</v>
      </c>
      <c r="C43" s="170" t="s">
        <v>4346</v>
      </c>
      <c r="D43" s="208" t="s">
        <v>4347</v>
      </c>
      <c r="E43" s="170" t="s">
        <v>4553</v>
      </c>
      <c r="F43" s="190" t="s">
        <v>4554</v>
      </c>
      <c r="G43" s="171" t="s">
        <v>4368</v>
      </c>
      <c r="H43" s="170" t="s">
        <v>4369</v>
      </c>
      <c r="I43" s="170" t="s">
        <v>4547</v>
      </c>
      <c r="J43" s="170" t="s">
        <v>4555</v>
      </c>
      <c r="K43" s="170" t="s">
        <v>4549</v>
      </c>
      <c r="L43" s="170" t="s">
        <v>4550</v>
      </c>
      <c r="M43" s="170" t="s">
        <v>4246</v>
      </c>
      <c r="N43" s="170" t="s">
        <v>4247</v>
      </c>
      <c r="O43" s="170" t="s">
        <v>4248</v>
      </c>
      <c r="P43" s="172" t="s">
        <v>4249</v>
      </c>
      <c r="Q43" s="171" t="s">
        <v>4556</v>
      </c>
      <c r="R43" s="170" t="s">
        <v>4557</v>
      </c>
      <c r="S43" s="165" t="s">
        <v>4252</v>
      </c>
      <c r="T43" s="165" t="s">
        <v>4252</v>
      </c>
    </row>
    <row r="44" spans="2:20" ht="63" customHeight="1">
      <c r="B44" s="169">
        <v>10040752</v>
      </c>
      <c r="C44" s="170" t="s">
        <v>4346</v>
      </c>
      <c r="D44" s="208" t="s">
        <v>4347</v>
      </c>
      <c r="E44" s="170" t="s">
        <v>4558</v>
      </c>
      <c r="F44" s="190" t="s">
        <v>4559</v>
      </c>
      <c r="G44" s="171" t="s">
        <v>4368</v>
      </c>
      <c r="H44" s="170" t="s">
        <v>4369</v>
      </c>
      <c r="I44" s="170" t="s">
        <v>4560</v>
      </c>
      <c r="J44" s="170" t="s">
        <v>4561</v>
      </c>
      <c r="K44" s="170" t="s">
        <v>4562</v>
      </c>
      <c r="L44" s="170" t="s">
        <v>4563</v>
      </c>
      <c r="M44" s="170" t="s">
        <v>4267</v>
      </c>
      <c r="N44" s="170" t="s">
        <v>4267</v>
      </c>
      <c r="O44" s="170" t="s">
        <v>4267</v>
      </c>
      <c r="P44" s="172" t="s">
        <v>4267</v>
      </c>
      <c r="Q44" s="171" t="s">
        <v>4564</v>
      </c>
      <c r="R44" s="170" t="s">
        <v>4565</v>
      </c>
      <c r="S44" s="165" t="s">
        <v>4252</v>
      </c>
      <c r="T44" s="165" t="s">
        <v>4252</v>
      </c>
    </row>
    <row r="45" spans="2:20" ht="44.1" customHeight="1">
      <c r="B45" s="169">
        <v>10042604</v>
      </c>
      <c r="C45" s="170" t="s">
        <v>4346</v>
      </c>
      <c r="D45" s="208" t="s">
        <v>4347</v>
      </c>
      <c r="E45" s="170" t="s">
        <v>4566</v>
      </c>
      <c r="F45" s="190" t="s">
        <v>4567</v>
      </c>
      <c r="G45" s="171" t="s">
        <v>4368</v>
      </c>
      <c r="H45" s="170" t="s">
        <v>4369</v>
      </c>
      <c r="I45" s="170" t="s">
        <v>4370</v>
      </c>
      <c r="J45" s="170" t="s">
        <v>4371</v>
      </c>
      <c r="K45" s="170" t="s">
        <v>4415</v>
      </c>
      <c r="L45" s="170" t="s">
        <v>4568</v>
      </c>
      <c r="M45" s="170" t="s">
        <v>4329</v>
      </c>
      <c r="N45" s="170" t="s">
        <v>4330</v>
      </c>
      <c r="O45" s="170" t="s">
        <v>4248</v>
      </c>
      <c r="P45" s="172" t="s">
        <v>4249</v>
      </c>
      <c r="Q45" s="171" t="s">
        <v>4569</v>
      </c>
      <c r="R45" s="170" t="s">
        <v>4570</v>
      </c>
      <c r="S45" s="165" t="s">
        <v>4252</v>
      </c>
      <c r="T45" s="165" t="s">
        <v>4252</v>
      </c>
    </row>
    <row r="46" spans="2:20" ht="77.099999999999994" customHeight="1">
      <c r="B46" s="169">
        <v>10061389</v>
      </c>
      <c r="C46" s="170" t="s">
        <v>4346</v>
      </c>
      <c r="D46" s="208" t="s">
        <v>4347</v>
      </c>
      <c r="E46" s="170" t="s">
        <v>4571</v>
      </c>
      <c r="F46" s="190" t="s">
        <v>4572</v>
      </c>
      <c r="G46" s="171" t="s">
        <v>4573</v>
      </c>
      <c r="H46" s="170" t="s">
        <v>4574</v>
      </c>
      <c r="I46" s="170" t="s">
        <v>4352</v>
      </c>
      <c r="J46" s="170" t="s">
        <v>4353</v>
      </c>
      <c r="K46" s="170" t="s">
        <v>4575</v>
      </c>
      <c r="L46" s="170" t="s">
        <v>4576</v>
      </c>
      <c r="M46" s="170" t="s">
        <v>4356</v>
      </c>
      <c r="N46" s="170" t="s">
        <v>4357</v>
      </c>
      <c r="O46" s="170" t="s">
        <v>4248</v>
      </c>
      <c r="P46" s="172" t="s">
        <v>4249</v>
      </c>
      <c r="Q46" s="171" t="s">
        <v>4577</v>
      </c>
      <c r="R46" s="170" t="s">
        <v>4578</v>
      </c>
      <c r="S46" s="165" t="s">
        <v>4252</v>
      </c>
      <c r="T46" s="165" t="s">
        <v>4252</v>
      </c>
    </row>
    <row r="47" spans="2:20" ht="45.95" customHeight="1">
      <c r="B47" s="169">
        <v>10047281</v>
      </c>
      <c r="C47" s="170" t="s">
        <v>4346</v>
      </c>
      <c r="D47" s="208" t="s">
        <v>4347</v>
      </c>
      <c r="E47" s="170" t="s">
        <v>4579</v>
      </c>
      <c r="F47" s="190" t="s">
        <v>4580</v>
      </c>
      <c r="G47" s="171" t="s">
        <v>4368</v>
      </c>
      <c r="H47" s="170" t="s">
        <v>4369</v>
      </c>
      <c r="I47" s="170" t="s">
        <v>4370</v>
      </c>
      <c r="J47" s="170" t="s">
        <v>4371</v>
      </c>
      <c r="K47" s="170" t="s">
        <v>4581</v>
      </c>
      <c r="L47" s="170" t="s">
        <v>4328</v>
      </c>
      <c r="M47" s="170" t="s">
        <v>4582</v>
      </c>
      <c r="N47" s="170" t="s">
        <v>4583</v>
      </c>
      <c r="O47" s="170" t="s">
        <v>4248</v>
      </c>
      <c r="P47" s="172" t="s">
        <v>4249</v>
      </c>
      <c r="Q47" s="171" t="s">
        <v>4584</v>
      </c>
      <c r="R47" s="170" t="s">
        <v>4585</v>
      </c>
      <c r="S47" s="165" t="s">
        <v>4252</v>
      </c>
      <c r="T47" s="165" t="s">
        <v>4252</v>
      </c>
    </row>
    <row r="48" spans="2:20" ht="89.45" customHeight="1">
      <c r="B48" s="169">
        <v>10047290</v>
      </c>
      <c r="C48" s="170" t="s">
        <v>4346</v>
      </c>
      <c r="D48" s="208" t="s">
        <v>4347</v>
      </c>
      <c r="E48" s="170" t="s">
        <v>4586</v>
      </c>
      <c r="F48" s="190" t="s">
        <v>4587</v>
      </c>
      <c r="G48" s="171" t="s">
        <v>4267</v>
      </c>
      <c r="H48" s="170" t="s">
        <v>4267</v>
      </c>
      <c r="I48" s="170" t="s">
        <v>4267</v>
      </c>
      <c r="J48" s="170" t="s">
        <v>4267</v>
      </c>
      <c r="K48" s="170" t="s">
        <v>4267</v>
      </c>
      <c r="L48" s="170" t="s">
        <v>4267</v>
      </c>
      <c r="M48" s="170" t="s">
        <v>4582</v>
      </c>
      <c r="N48" s="170" t="s">
        <v>4583</v>
      </c>
      <c r="O48" s="170" t="s">
        <v>4248</v>
      </c>
      <c r="P48" s="172" t="s">
        <v>4249</v>
      </c>
      <c r="Q48" s="171" t="s">
        <v>4588</v>
      </c>
      <c r="R48" s="170" t="s">
        <v>4589</v>
      </c>
      <c r="S48" s="165" t="s">
        <v>4252</v>
      </c>
      <c r="T48" s="165" t="s">
        <v>4252</v>
      </c>
    </row>
    <row r="49" spans="2:20" ht="65.45" customHeight="1">
      <c r="B49" s="169">
        <v>10047302</v>
      </c>
      <c r="C49" s="170" t="s">
        <v>4346</v>
      </c>
      <c r="D49" s="208" t="s">
        <v>4347</v>
      </c>
      <c r="E49" s="170" t="s">
        <v>4590</v>
      </c>
      <c r="F49" s="190" t="s">
        <v>4591</v>
      </c>
      <c r="G49" s="171" t="s">
        <v>4267</v>
      </c>
      <c r="H49" s="170" t="s">
        <v>4267</v>
      </c>
      <c r="I49" s="170" t="s">
        <v>4370</v>
      </c>
      <c r="J49" s="170" t="s">
        <v>4371</v>
      </c>
      <c r="K49" s="170" t="s">
        <v>4415</v>
      </c>
      <c r="L49" s="170" t="s">
        <v>4568</v>
      </c>
      <c r="M49" s="170" t="s">
        <v>4582</v>
      </c>
      <c r="N49" s="170" t="s">
        <v>4592</v>
      </c>
      <c r="O49" s="170" t="s">
        <v>4248</v>
      </c>
      <c r="P49" s="172" t="s">
        <v>4249</v>
      </c>
      <c r="Q49" s="171" t="s">
        <v>4593</v>
      </c>
      <c r="R49" s="170" t="s">
        <v>4594</v>
      </c>
      <c r="S49" s="165" t="s">
        <v>4252</v>
      </c>
      <c r="T49" s="165" t="s">
        <v>4252</v>
      </c>
    </row>
    <row r="50" spans="2:20" ht="132" customHeight="1" thickBot="1">
      <c r="B50" s="174">
        <v>10007541</v>
      </c>
      <c r="C50" s="175" t="s">
        <v>4346</v>
      </c>
      <c r="D50" s="209" t="s">
        <v>4347</v>
      </c>
      <c r="E50" s="175" t="s">
        <v>4595</v>
      </c>
      <c r="F50" s="216" t="s">
        <v>4596</v>
      </c>
      <c r="G50" s="176" t="s">
        <v>4339</v>
      </c>
      <c r="H50" s="175" t="s">
        <v>4340</v>
      </c>
      <c r="I50" s="175" t="s">
        <v>4341</v>
      </c>
      <c r="J50" s="175" t="s">
        <v>4342</v>
      </c>
      <c r="K50" s="175" t="s">
        <v>4343</v>
      </c>
      <c r="L50" s="175" t="s">
        <v>4344</v>
      </c>
      <c r="M50" s="175" t="s">
        <v>4246</v>
      </c>
      <c r="N50" s="175" t="s">
        <v>4247</v>
      </c>
      <c r="O50" s="175" t="s">
        <v>4248</v>
      </c>
      <c r="P50" s="177" t="s">
        <v>4249</v>
      </c>
      <c r="Q50" s="176" t="s">
        <v>4267</v>
      </c>
      <c r="R50" s="176" t="s">
        <v>4267</v>
      </c>
      <c r="S50" s="165" t="s">
        <v>4252</v>
      </c>
      <c r="T50" s="165" t="s">
        <v>4252</v>
      </c>
    </row>
    <row r="51" spans="2:20" s="162" customFormat="1" ht="16.5" customHeight="1" thickBot="1">
      <c r="B51" s="543" t="s">
        <v>4597</v>
      </c>
      <c r="C51" s="544"/>
      <c r="D51" s="544"/>
      <c r="E51" s="544"/>
      <c r="F51" s="544"/>
      <c r="G51" s="544"/>
      <c r="H51" s="544"/>
      <c r="I51" s="544"/>
      <c r="J51" s="544"/>
      <c r="K51" s="544"/>
      <c r="L51" s="544"/>
      <c r="M51" s="544"/>
      <c r="N51" s="544"/>
      <c r="O51" s="544"/>
      <c r="P51" s="544"/>
      <c r="Q51" s="544"/>
      <c r="R51" s="545"/>
      <c r="S51" s="544"/>
      <c r="T51" s="546"/>
    </row>
    <row r="52" spans="2:20" ht="130.5" customHeight="1" thickBot="1">
      <c r="B52" s="178">
        <v>10010331</v>
      </c>
      <c r="C52" s="179" t="s">
        <v>4598</v>
      </c>
      <c r="D52" s="210" t="s">
        <v>4599</v>
      </c>
      <c r="E52" s="179" t="s">
        <v>4600</v>
      </c>
      <c r="F52" s="213" t="s">
        <v>4601</v>
      </c>
      <c r="G52" s="180" t="s">
        <v>4339</v>
      </c>
      <c r="H52" s="179" t="s">
        <v>4340</v>
      </c>
      <c r="I52" s="179" t="s">
        <v>4341</v>
      </c>
      <c r="J52" s="179" t="s">
        <v>4342</v>
      </c>
      <c r="K52" s="179" t="s">
        <v>4343</v>
      </c>
      <c r="L52" s="179" t="s">
        <v>4344</v>
      </c>
      <c r="M52" s="179" t="s">
        <v>4246</v>
      </c>
      <c r="N52" s="179" t="s">
        <v>4247</v>
      </c>
      <c r="O52" s="179" t="s">
        <v>4248</v>
      </c>
      <c r="P52" s="181" t="s">
        <v>4249</v>
      </c>
      <c r="Q52" s="180" t="s">
        <v>4267</v>
      </c>
      <c r="R52" s="180" t="s">
        <v>4267</v>
      </c>
      <c r="S52" s="165" t="s">
        <v>4252</v>
      </c>
      <c r="T52" s="165" t="s">
        <v>4252</v>
      </c>
    </row>
    <row r="53" spans="2:20" s="162" customFormat="1" ht="16.5" customHeight="1" thickBot="1">
      <c r="B53" s="543" t="s">
        <v>4602</v>
      </c>
      <c r="C53" s="544"/>
      <c r="D53" s="544"/>
      <c r="E53" s="544"/>
      <c r="F53" s="544"/>
      <c r="G53" s="544"/>
      <c r="H53" s="544"/>
      <c r="I53" s="544"/>
      <c r="J53" s="544"/>
      <c r="K53" s="544"/>
      <c r="L53" s="544"/>
      <c r="M53" s="544"/>
      <c r="N53" s="544"/>
      <c r="O53" s="544"/>
      <c r="P53" s="544"/>
      <c r="Q53" s="544"/>
      <c r="R53" s="545"/>
      <c r="S53" s="544"/>
      <c r="T53" s="546"/>
    </row>
    <row r="54" spans="2:20" ht="65.099999999999994" customHeight="1">
      <c r="B54" s="164">
        <v>10014020</v>
      </c>
      <c r="C54" s="165" t="s">
        <v>4603</v>
      </c>
      <c r="D54" s="207" t="s">
        <v>4604</v>
      </c>
      <c r="E54" s="165" t="s">
        <v>4605</v>
      </c>
      <c r="F54" s="192" t="s">
        <v>4606</v>
      </c>
      <c r="G54" s="166" t="s">
        <v>4316</v>
      </c>
      <c r="H54" s="165" t="s">
        <v>4317</v>
      </c>
      <c r="I54" s="165" t="s">
        <v>4318</v>
      </c>
      <c r="J54" s="165" t="s">
        <v>4319</v>
      </c>
      <c r="K54" s="165" t="s">
        <v>4320</v>
      </c>
      <c r="L54" s="165" t="s">
        <v>4321</v>
      </c>
      <c r="M54" s="165" t="s">
        <v>4267</v>
      </c>
      <c r="N54" s="165" t="s">
        <v>4267</v>
      </c>
      <c r="O54" s="165" t="s">
        <v>4267</v>
      </c>
      <c r="P54" s="167" t="s">
        <v>4267</v>
      </c>
      <c r="Q54" s="166" t="s">
        <v>4607</v>
      </c>
      <c r="R54" s="165" t="s">
        <v>4608</v>
      </c>
      <c r="S54" s="165" t="s">
        <v>4252</v>
      </c>
      <c r="T54" s="165" t="s">
        <v>4252</v>
      </c>
    </row>
    <row r="55" spans="2:20" ht="60">
      <c r="B55" s="169">
        <v>10065785</v>
      </c>
      <c r="C55" s="170" t="s">
        <v>4603</v>
      </c>
      <c r="D55" s="208" t="s">
        <v>4604</v>
      </c>
      <c r="E55" s="170" t="s">
        <v>4609</v>
      </c>
      <c r="F55" s="190" t="s">
        <v>4610</v>
      </c>
      <c r="G55" s="171" t="s">
        <v>4316</v>
      </c>
      <c r="H55" s="170" t="s">
        <v>4317</v>
      </c>
      <c r="I55" s="170" t="s">
        <v>4318</v>
      </c>
      <c r="J55" s="170" t="s">
        <v>4319</v>
      </c>
      <c r="K55" s="170" t="s">
        <v>4320</v>
      </c>
      <c r="L55" s="170" t="s">
        <v>4321</v>
      </c>
      <c r="M55" s="170" t="s">
        <v>4267</v>
      </c>
      <c r="N55" s="170" t="s">
        <v>4267</v>
      </c>
      <c r="O55" s="170" t="s">
        <v>4267</v>
      </c>
      <c r="P55" s="172" t="s">
        <v>4267</v>
      </c>
      <c r="Q55" s="171" t="s">
        <v>4611</v>
      </c>
      <c r="R55" s="170" t="s">
        <v>4612</v>
      </c>
      <c r="S55" s="170" t="s">
        <v>4252</v>
      </c>
      <c r="T55" s="170" t="s">
        <v>4252</v>
      </c>
    </row>
    <row r="56" spans="2:20" ht="390.75" customHeight="1">
      <c r="B56" s="182">
        <v>10019245</v>
      </c>
      <c r="C56" s="170" t="s">
        <v>4603</v>
      </c>
      <c r="D56" s="211" t="s">
        <v>4604</v>
      </c>
      <c r="E56" s="183" t="s">
        <v>4613</v>
      </c>
      <c r="F56" s="198" t="s">
        <v>4614</v>
      </c>
      <c r="G56" s="183" t="s">
        <v>4615</v>
      </c>
      <c r="H56" s="184" t="s">
        <v>4616</v>
      </c>
      <c r="I56" s="183" t="s">
        <v>4617</v>
      </c>
      <c r="J56" s="184" t="s">
        <v>4618</v>
      </c>
      <c r="K56" s="183" t="s">
        <v>4619</v>
      </c>
      <c r="L56" s="184" t="s">
        <v>4620</v>
      </c>
      <c r="M56" s="183" t="s">
        <v>4621</v>
      </c>
      <c r="N56" s="184" t="s">
        <v>4622</v>
      </c>
      <c r="O56" s="183" t="s">
        <v>4267</v>
      </c>
      <c r="P56" s="185" t="s">
        <v>4267</v>
      </c>
      <c r="Q56" s="186" t="s">
        <v>4623</v>
      </c>
      <c r="R56" s="187" t="s">
        <v>4624</v>
      </c>
      <c r="S56" s="183" t="s">
        <v>4252</v>
      </c>
      <c r="T56" s="188" t="s">
        <v>4252</v>
      </c>
    </row>
    <row r="57" spans="2:20" ht="58.5" customHeight="1">
      <c r="B57" s="169">
        <v>10065838</v>
      </c>
      <c r="C57" s="170" t="s">
        <v>4603</v>
      </c>
      <c r="D57" s="208" t="s">
        <v>4604</v>
      </c>
      <c r="E57" s="170" t="s">
        <v>4625</v>
      </c>
      <c r="F57" s="190" t="s">
        <v>4626</v>
      </c>
      <c r="G57" s="171" t="s">
        <v>4627</v>
      </c>
      <c r="H57" s="170" t="s">
        <v>4628</v>
      </c>
      <c r="I57" s="170" t="s">
        <v>4629</v>
      </c>
      <c r="J57" s="170" t="s">
        <v>4630</v>
      </c>
      <c r="K57" s="170" t="s">
        <v>4631</v>
      </c>
      <c r="L57" s="170" t="s">
        <v>4632</v>
      </c>
      <c r="M57" s="170" t="s">
        <v>4246</v>
      </c>
      <c r="N57" s="170" t="s">
        <v>4247</v>
      </c>
      <c r="O57" s="170" t="s">
        <v>4248</v>
      </c>
      <c r="P57" s="172" t="s">
        <v>4249</v>
      </c>
      <c r="Q57" s="171" t="s">
        <v>4633</v>
      </c>
      <c r="R57" s="170" t="s">
        <v>4634</v>
      </c>
      <c r="S57" s="170" t="s">
        <v>4252</v>
      </c>
      <c r="T57" s="170" t="s">
        <v>4252</v>
      </c>
    </row>
    <row r="58" spans="2:20" ht="60">
      <c r="B58" s="169">
        <v>10043882</v>
      </c>
      <c r="C58" s="170" t="s">
        <v>4603</v>
      </c>
      <c r="D58" s="208" t="s">
        <v>4604</v>
      </c>
      <c r="E58" s="170" t="s">
        <v>4635</v>
      </c>
      <c r="F58" s="190" t="s">
        <v>4636</v>
      </c>
      <c r="G58" s="171" t="s">
        <v>4413</v>
      </c>
      <c r="H58" s="170" t="s">
        <v>4414</v>
      </c>
      <c r="I58" s="170" t="s">
        <v>4637</v>
      </c>
      <c r="J58" s="170" t="s">
        <v>4638</v>
      </c>
      <c r="K58" s="170" t="s">
        <v>4639</v>
      </c>
      <c r="L58" s="170" t="s">
        <v>4640</v>
      </c>
      <c r="M58" s="170" t="s">
        <v>4267</v>
      </c>
      <c r="N58" s="170" t="s">
        <v>4267</v>
      </c>
      <c r="O58" s="170" t="s">
        <v>4267</v>
      </c>
      <c r="P58" s="172" t="s">
        <v>4267</v>
      </c>
      <c r="Q58" s="171" t="s">
        <v>4641</v>
      </c>
      <c r="R58" s="170" t="s">
        <v>4642</v>
      </c>
      <c r="S58" s="170" t="s">
        <v>4252</v>
      </c>
      <c r="T58" s="170" t="s">
        <v>4252</v>
      </c>
    </row>
    <row r="59" spans="2:20" ht="86.45" customHeight="1">
      <c r="B59" s="169">
        <v>10047340</v>
      </c>
      <c r="C59" s="170" t="s">
        <v>4603</v>
      </c>
      <c r="D59" s="208" t="s">
        <v>4604</v>
      </c>
      <c r="E59" s="170" t="s">
        <v>4643</v>
      </c>
      <c r="F59" s="190" t="s">
        <v>4644</v>
      </c>
      <c r="G59" s="171" t="s">
        <v>4645</v>
      </c>
      <c r="H59" s="170" t="s">
        <v>4646</v>
      </c>
      <c r="I59" s="170" t="s">
        <v>4637</v>
      </c>
      <c r="J59" s="170" t="s">
        <v>4638</v>
      </c>
      <c r="K59" s="170" t="s">
        <v>4639</v>
      </c>
      <c r="L59" s="170" t="s">
        <v>4640</v>
      </c>
      <c r="M59" s="170" t="s">
        <v>4267</v>
      </c>
      <c r="N59" s="170" t="s">
        <v>4267</v>
      </c>
      <c r="O59" s="170" t="s">
        <v>4267</v>
      </c>
      <c r="P59" s="172" t="s">
        <v>4267</v>
      </c>
      <c r="Q59" s="171" t="s">
        <v>4647</v>
      </c>
      <c r="R59" s="170" t="s">
        <v>4648</v>
      </c>
      <c r="S59" s="170" t="s">
        <v>4252</v>
      </c>
      <c r="T59" s="170" t="s">
        <v>4252</v>
      </c>
    </row>
    <row r="60" spans="2:20" ht="63.95" customHeight="1">
      <c r="B60" s="169">
        <v>10047386</v>
      </c>
      <c r="C60" s="170" t="s">
        <v>4603</v>
      </c>
      <c r="D60" s="208" t="s">
        <v>4604</v>
      </c>
      <c r="E60" s="170" t="s">
        <v>4649</v>
      </c>
      <c r="F60" s="190" t="s">
        <v>4650</v>
      </c>
      <c r="G60" s="171" t="s">
        <v>4267</v>
      </c>
      <c r="H60" s="170" t="s">
        <v>4267</v>
      </c>
      <c r="I60" s="170" t="s">
        <v>4651</v>
      </c>
      <c r="J60" s="170" t="s">
        <v>4652</v>
      </c>
      <c r="K60" s="170" t="s">
        <v>4639</v>
      </c>
      <c r="L60" s="170" t="s">
        <v>4640</v>
      </c>
      <c r="M60" s="170" t="s">
        <v>4267</v>
      </c>
      <c r="N60" s="170" t="s">
        <v>4267</v>
      </c>
      <c r="O60" s="170" t="s">
        <v>4267</v>
      </c>
      <c r="P60" s="172" t="s">
        <v>4267</v>
      </c>
      <c r="Q60" s="171" t="s">
        <v>4653</v>
      </c>
      <c r="R60" s="170" t="s">
        <v>4654</v>
      </c>
      <c r="S60" s="170" t="s">
        <v>4252</v>
      </c>
      <c r="T60" s="170" t="s">
        <v>4252</v>
      </c>
    </row>
    <row r="61" spans="2:20" ht="138.6" customHeight="1" thickBot="1">
      <c r="B61" s="174">
        <v>10013993</v>
      </c>
      <c r="C61" s="175" t="s">
        <v>4603</v>
      </c>
      <c r="D61" s="209" t="s">
        <v>4604</v>
      </c>
      <c r="E61" s="175" t="s">
        <v>4655</v>
      </c>
      <c r="F61" s="216" t="s">
        <v>4656</v>
      </c>
      <c r="G61" s="176" t="s">
        <v>4339</v>
      </c>
      <c r="H61" s="175" t="s">
        <v>4340</v>
      </c>
      <c r="I61" s="175" t="s">
        <v>4341</v>
      </c>
      <c r="J61" s="175" t="s">
        <v>4342</v>
      </c>
      <c r="K61" s="175" t="s">
        <v>4343</v>
      </c>
      <c r="L61" s="175" t="s">
        <v>4344</v>
      </c>
      <c r="M61" s="175" t="s">
        <v>4246</v>
      </c>
      <c r="N61" s="175" t="s">
        <v>4247</v>
      </c>
      <c r="O61" s="175" t="s">
        <v>4248</v>
      </c>
      <c r="P61" s="177" t="s">
        <v>4249</v>
      </c>
      <c r="Q61" s="176" t="s">
        <v>4267</v>
      </c>
      <c r="R61" s="176" t="s">
        <v>4267</v>
      </c>
      <c r="S61" s="170" t="s">
        <v>4252</v>
      </c>
      <c r="T61" s="170" t="s">
        <v>4252</v>
      </c>
    </row>
    <row r="62" spans="2:20" s="162" customFormat="1" ht="16.5" customHeight="1" thickBot="1">
      <c r="B62" s="543" t="s">
        <v>4657</v>
      </c>
      <c r="C62" s="544"/>
      <c r="D62" s="544"/>
      <c r="E62" s="544"/>
      <c r="F62" s="544"/>
      <c r="G62" s="544"/>
      <c r="H62" s="544"/>
      <c r="I62" s="544"/>
      <c r="J62" s="544"/>
      <c r="K62" s="544"/>
      <c r="L62" s="544"/>
      <c r="M62" s="544"/>
      <c r="N62" s="544"/>
      <c r="O62" s="544"/>
      <c r="P62" s="544"/>
      <c r="Q62" s="544"/>
      <c r="R62" s="545"/>
      <c r="S62" s="544"/>
      <c r="T62" s="546"/>
    </row>
    <row r="63" spans="2:20" ht="105" customHeight="1">
      <c r="B63" s="164">
        <v>10001367</v>
      </c>
      <c r="C63" s="165" t="s">
        <v>4658</v>
      </c>
      <c r="D63" s="207" t="s">
        <v>4659</v>
      </c>
      <c r="E63" s="165" t="s">
        <v>4660</v>
      </c>
      <c r="F63" s="192" t="s">
        <v>4661</v>
      </c>
      <c r="G63" s="166" t="s">
        <v>4662</v>
      </c>
      <c r="H63" s="165" t="s">
        <v>4663</v>
      </c>
      <c r="I63" s="165" t="s">
        <v>4664</v>
      </c>
      <c r="J63" s="165" t="s">
        <v>4665</v>
      </c>
      <c r="K63" s="165" t="s">
        <v>4666</v>
      </c>
      <c r="L63" s="165" t="s">
        <v>4667</v>
      </c>
      <c r="M63" s="165" t="s">
        <v>4246</v>
      </c>
      <c r="N63" s="165" t="s">
        <v>4247</v>
      </c>
      <c r="O63" s="165" t="s">
        <v>4248</v>
      </c>
      <c r="P63" s="167" t="s">
        <v>4249</v>
      </c>
      <c r="Q63" s="166" t="s">
        <v>4668</v>
      </c>
      <c r="R63" s="165" t="s">
        <v>4669</v>
      </c>
      <c r="S63" s="165" t="s">
        <v>4252</v>
      </c>
      <c r="T63" s="165" t="s">
        <v>4252</v>
      </c>
    </row>
    <row r="64" spans="2:20" ht="114.6" customHeight="1">
      <c r="B64" s="169">
        <v>10011655</v>
      </c>
      <c r="C64" s="170" t="s">
        <v>4658</v>
      </c>
      <c r="D64" s="208" t="s">
        <v>4659</v>
      </c>
      <c r="E64" s="170" t="s">
        <v>4670</v>
      </c>
      <c r="F64" s="190" t="s">
        <v>4671</v>
      </c>
      <c r="G64" s="171" t="s">
        <v>4413</v>
      </c>
      <c r="H64" s="170" t="s">
        <v>4414</v>
      </c>
      <c r="I64" s="170" t="s">
        <v>4664</v>
      </c>
      <c r="J64" s="170" t="s">
        <v>4665</v>
      </c>
      <c r="K64" s="170" t="s">
        <v>4672</v>
      </c>
      <c r="L64" s="170" t="s">
        <v>4673</v>
      </c>
      <c r="M64" s="170" t="s">
        <v>4267</v>
      </c>
      <c r="N64" s="170" t="s">
        <v>4267</v>
      </c>
      <c r="O64" s="170" t="s">
        <v>4267</v>
      </c>
      <c r="P64" s="172" t="s">
        <v>4267</v>
      </c>
      <c r="Q64" s="171" t="s">
        <v>4674</v>
      </c>
      <c r="R64" s="170" t="s">
        <v>4675</v>
      </c>
      <c r="S64" s="165" t="s">
        <v>4252</v>
      </c>
      <c r="T64" s="165" t="s">
        <v>4252</v>
      </c>
    </row>
    <row r="65" spans="2:20" ht="169.5" customHeight="1">
      <c r="B65" s="169">
        <v>10012205</v>
      </c>
      <c r="C65" s="170" t="s">
        <v>4658</v>
      </c>
      <c r="D65" s="208" t="s">
        <v>4659</v>
      </c>
      <c r="E65" s="170" t="s">
        <v>4676</v>
      </c>
      <c r="F65" s="190" t="s">
        <v>4677</v>
      </c>
      <c r="G65" s="171" t="s">
        <v>4267</v>
      </c>
      <c r="H65" s="170" t="s">
        <v>4267</v>
      </c>
      <c r="I65" s="170" t="s">
        <v>4678</v>
      </c>
      <c r="J65" s="170" t="s">
        <v>4679</v>
      </c>
      <c r="K65" s="170" t="s">
        <v>4680</v>
      </c>
      <c r="L65" s="170" t="s">
        <v>4681</v>
      </c>
      <c r="M65" s="170" t="s">
        <v>4267</v>
      </c>
      <c r="N65" s="170" t="s">
        <v>4267</v>
      </c>
      <c r="O65" s="170" t="s">
        <v>4267</v>
      </c>
      <c r="P65" s="172" t="s">
        <v>4267</v>
      </c>
      <c r="Q65" s="171" t="s">
        <v>4682</v>
      </c>
      <c r="R65" s="170" t="s">
        <v>4683</v>
      </c>
      <c r="S65" s="165" t="s">
        <v>4252</v>
      </c>
      <c r="T65" s="165" t="s">
        <v>4252</v>
      </c>
    </row>
    <row r="66" spans="2:20" ht="72.95" customHeight="1">
      <c r="B66" s="169">
        <v>10018746</v>
      </c>
      <c r="C66" s="170" t="s">
        <v>4658</v>
      </c>
      <c r="D66" s="208" t="s">
        <v>4659</v>
      </c>
      <c r="E66" s="170" t="s">
        <v>4684</v>
      </c>
      <c r="F66" s="190" t="s">
        <v>4685</v>
      </c>
      <c r="G66" s="171" t="s">
        <v>4267</v>
      </c>
      <c r="H66" s="170" t="s">
        <v>4267</v>
      </c>
      <c r="I66" s="170" t="s">
        <v>4686</v>
      </c>
      <c r="J66" s="170" t="s">
        <v>4687</v>
      </c>
      <c r="K66" s="170" t="s">
        <v>4267</v>
      </c>
      <c r="L66" s="170" t="s">
        <v>4267</v>
      </c>
      <c r="M66" s="170" t="s">
        <v>4267</v>
      </c>
      <c r="N66" s="170" t="s">
        <v>4267</v>
      </c>
      <c r="O66" s="170" t="s">
        <v>4267</v>
      </c>
      <c r="P66" s="172" t="s">
        <v>4267</v>
      </c>
      <c r="Q66" s="171" t="s">
        <v>4688</v>
      </c>
      <c r="R66" s="170" t="s">
        <v>4689</v>
      </c>
      <c r="S66" s="165" t="s">
        <v>4252</v>
      </c>
      <c r="T66" s="165" t="s">
        <v>4252</v>
      </c>
    </row>
    <row r="67" spans="2:20" ht="83.1" customHeight="1">
      <c r="B67" s="169">
        <v>10020705</v>
      </c>
      <c r="C67" s="170" t="s">
        <v>4658</v>
      </c>
      <c r="D67" s="208" t="s">
        <v>4659</v>
      </c>
      <c r="E67" s="170" t="s">
        <v>4690</v>
      </c>
      <c r="F67" s="190" t="s">
        <v>4691</v>
      </c>
      <c r="G67" s="171" t="s">
        <v>4413</v>
      </c>
      <c r="H67" s="170" t="s">
        <v>4414</v>
      </c>
      <c r="I67" s="170" t="s">
        <v>4664</v>
      </c>
      <c r="J67" s="170" t="s">
        <v>4665</v>
      </c>
      <c r="K67" s="170" t="s">
        <v>4267</v>
      </c>
      <c r="L67" s="170" t="s">
        <v>4267</v>
      </c>
      <c r="M67" s="170" t="s">
        <v>4267</v>
      </c>
      <c r="N67" s="170" t="s">
        <v>4267</v>
      </c>
      <c r="O67" s="170" t="s">
        <v>4267</v>
      </c>
      <c r="P67" s="172" t="s">
        <v>4267</v>
      </c>
      <c r="Q67" s="171" t="s">
        <v>4692</v>
      </c>
      <c r="R67" s="170" t="s">
        <v>4693</v>
      </c>
      <c r="S67" s="165" t="s">
        <v>4252</v>
      </c>
      <c r="T67" s="165" t="s">
        <v>4252</v>
      </c>
    </row>
    <row r="68" spans="2:20" ht="82.5" customHeight="1">
      <c r="B68" s="169">
        <v>10020850</v>
      </c>
      <c r="C68" s="170" t="s">
        <v>4658</v>
      </c>
      <c r="D68" s="208" t="s">
        <v>4659</v>
      </c>
      <c r="E68" s="170" t="s">
        <v>4694</v>
      </c>
      <c r="F68" s="190" t="s">
        <v>4695</v>
      </c>
      <c r="G68" s="171" t="s">
        <v>4662</v>
      </c>
      <c r="H68" s="170" t="s">
        <v>4663</v>
      </c>
      <c r="I68" s="170" t="s">
        <v>4696</v>
      </c>
      <c r="J68" s="170" t="s">
        <v>4697</v>
      </c>
      <c r="K68" s="170" t="s">
        <v>4698</v>
      </c>
      <c r="L68" s="170" t="s">
        <v>4699</v>
      </c>
      <c r="M68" s="170" t="s">
        <v>4246</v>
      </c>
      <c r="N68" s="170" t="s">
        <v>4247</v>
      </c>
      <c r="O68" s="170" t="s">
        <v>4248</v>
      </c>
      <c r="P68" s="172" t="s">
        <v>4249</v>
      </c>
      <c r="Q68" s="171" t="s">
        <v>4700</v>
      </c>
      <c r="R68" s="170" t="s">
        <v>4701</v>
      </c>
      <c r="S68" s="165" t="s">
        <v>4252</v>
      </c>
      <c r="T68" s="165" t="s">
        <v>4252</v>
      </c>
    </row>
    <row r="69" spans="2:20" ht="59.45" customHeight="1">
      <c r="B69" s="169">
        <v>10021041</v>
      </c>
      <c r="C69" s="170" t="s">
        <v>4658</v>
      </c>
      <c r="D69" s="208" t="s">
        <v>4659</v>
      </c>
      <c r="E69" s="170" t="s">
        <v>4702</v>
      </c>
      <c r="F69" s="190" t="s">
        <v>4703</v>
      </c>
      <c r="G69" s="171" t="s">
        <v>4662</v>
      </c>
      <c r="H69" s="170" t="s">
        <v>4663</v>
      </c>
      <c r="I69" s="170" t="s">
        <v>4664</v>
      </c>
      <c r="J69" s="170" t="s">
        <v>4665</v>
      </c>
      <c r="K69" s="170" t="s">
        <v>4704</v>
      </c>
      <c r="L69" s="170" t="s">
        <v>4673</v>
      </c>
      <c r="M69" s="170" t="s">
        <v>4246</v>
      </c>
      <c r="N69" s="170" t="s">
        <v>4247</v>
      </c>
      <c r="O69" s="170" t="s">
        <v>4248</v>
      </c>
      <c r="P69" s="172" t="s">
        <v>4249</v>
      </c>
      <c r="Q69" s="171" t="s">
        <v>4705</v>
      </c>
      <c r="R69" s="170" t="s">
        <v>4706</v>
      </c>
      <c r="S69" s="170" t="s">
        <v>4252</v>
      </c>
      <c r="T69" s="170" t="s">
        <v>4252</v>
      </c>
    </row>
    <row r="70" spans="2:20" ht="132.94999999999999" customHeight="1">
      <c r="B70" s="169">
        <v>10062767</v>
      </c>
      <c r="C70" s="170" t="s">
        <v>4658</v>
      </c>
      <c r="D70" s="208" t="s">
        <v>4659</v>
      </c>
      <c r="E70" s="170" t="s">
        <v>4707</v>
      </c>
      <c r="F70" s="190" t="s">
        <v>4708</v>
      </c>
      <c r="G70" s="171" t="s">
        <v>4339</v>
      </c>
      <c r="H70" s="170" t="s">
        <v>4340</v>
      </c>
      <c r="I70" s="170" t="s">
        <v>4341</v>
      </c>
      <c r="J70" s="170" t="s">
        <v>4342</v>
      </c>
      <c r="K70" s="170" t="s">
        <v>4343</v>
      </c>
      <c r="L70" s="170" t="s">
        <v>4344</v>
      </c>
      <c r="M70" s="170" t="s">
        <v>4246</v>
      </c>
      <c r="N70" s="170" t="s">
        <v>4247</v>
      </c>
      <c r="O70" s="170" t="s">
        <v>4248</v>
      </c>
      <c r="P70" s="172" t="s">
        <v>4249</v>
      </c>
      <c r="Q70" s="171" t="s">
        <v>4709</v>
      </c>
      <c r="R70" s="170" t="s">
        <v>4710</v>
      </c>
      <c r="S70" s="170" t="s">
        <v>4252</v>
      </c>
      <c r="T70" s="170" t="s">
        <v>4252</v>
      </c>
    </row>
    <row r="71" spans="2:20" ht="134.1" customHeight="1">
      <c r="B71" s="169">
        <v>10021067</v>
      </c>
      <c r="C71" s="170" t="s">
        <v>4658</v>
      </c>
      <c r="D71" s="208" t="s">
        <v>4659</v>
      </c>
      <c r="E71" s="170" t="s">
        <v>4711</v>
      </c>
      <c r="F71" s="190" t="s">
        <v>4712</v>
      </c>
      <c r="G71" s="171" t="s">
        <v>4339</v>
      </c>
      <c r="H71" s="170" t="s">
        <v>4340</v>
      </c>
      <c r="I71" s="170" t="s">
        <v>4341</v>
      </c>
      <c r="J71" s="170" t="s">
        <v>4342</v>
      </c>
      <c r="K71" s="170" t="s">
        <v>4343</v>
      </c>
      <c r="L71" s="170" t="s">
        <v>4344</v>
      </c>
      <c r="M71" s="170" t="s">
        <v>4246</v>
      </c>
      <c r="N71" s="170" t="s">
        <v>4247</v>
      </c>
      <c r="O71" s="170" t="s">
        <v>4248</v>
      </c>
      <c r="P71" s="172" t="s">
        <v>4249</v>
      </c>
      <c r="Q71" s="171" t="s">
        <v>4713</v>
      </c>
      <c r="R71" s="170" t="s">
        <v>4714</v>
      </c>
      <c r="S71" s="170" t="s">
        <v>4252</v>
      </c>
      <c r="T71" s="170" t="s">
        <v>4252</v>
      </c>
    </row>
    <row r="72" spans="2:20" ht="92.45" customHeight="1">
      <c r="B72" s="169">
        <v>10021114</v>
      </c>
      <c r="C72" s="170" t="s">
        <v>4658</v>
      </c>
      <c r="D72" s="208" t="s">
        <v>4659</v>
      </c>
      <c r="E72" s="170" t="s">
        <v>4715</v>
      </c>
      <c r="F72" s="190" t="s">
        <v>4716</v>
      </c>
      <c r="G72" s="171" t="s">
        <v>4662</v>
      </c>
      <c r="H72" s="170" t="s">
        <v>4663</v>
      </c>
      <c r="I72" s="170" t="s">
        <v>4717</v>
      </c>
      <c r="J72" s="170" t="s">
        <v>4718</v>
      </c>
      <c r="K72" s="170" t="s">
        <v>4698</v>
      </c>
      <c r="L72" s="170" t="s">
        <v>4699</v>
      </c>
      <c r="M72" s="170" t="s">
        <v>4246</v>
      </c>
      <c r="N72" s="170" t="s">
        <v>4247</v>
      </c>
      <c r="O72" s="170" t="s">
        <v>4248</v>
      </c>
      <c r="P72" s="172" t="s">
        <v>4249</v>
      </c>
      <c r="Q72" s="171" t="s">
        <v>4719</v>
      </c>
      <c r="R72" s="170" t="s">
        <v>4720</v>
      </c>
      <c r="S72" s="170" t="s">
        <v>4252</v>
      </c>
      <c r="T72" s="170" t="s">
        <v>4252</v>
      </c>
    </row>
    <row r="73" spans="2:20" ht="89.1" customHeight="1">
      <c r="B73" s="169">
        <v>10058084</v>
      </c>
      <c r="C73" s="170" t="s">
        <v>4658</v>
      </c>
      <c r="D73" s="208" t="s">
        <v>4659</v>
      </c>
      <c r="E73" s="170" t="s">
        <v>4721</v>
      </c>
      <c r="F73" s="190" t="s">
        <v>4722</v>
      </c>
      <c r="G73" s="171" t="s">
        <v>4723</v>
      </c>
      <c r="H73" s="170" t="s">
        <v>4724</v>
      </c>
      <c r="I73" s="170" t="s">
        <v>4725</v>
      </c>
      <c r="J73" s="170" t="s">
        <v>4726</v>
      </c>
      <c r="K73" s="170" t="s">
        <v>4267</v>
      </c>
      <c r="L73" s="170" t="s">
        <v>4267</v>
      </c>
      <c r="M73" s="170" t="s">
        <v>4267</v>
      </c>
      <c r="N73" s="170" t="s">
        <v>4267</v>
      </c>
      <c r="O73" s="170" t="s">
        <v>4267</v>
      </c>
      <c r="P73" s="172" t="s">
        <v>4267</v>
      </c>
      <c r="Q73" s="171" t="s">
        <v>4727</v>
      </c>
      <c r="R73" s="170" t="s">
        <v>4728</v>
      </c>
      <c r="S73" s="170" t="s">
        <v>4252</v>
      </c>
      <c r="T73" s="170" t="s">
        <v>4252</v>
      </c>
    </row>
    <row r="74" spans="2:20" ht="60" customHeight="1">
      <c r="B74" s="169">
        <v>10067734</v>
      </c>
      <c r="C74" s="170" t="s">
        <v>4658</v>
      </c>
      <c r="D74" s="208" t="s">
        <v>4659</v>
      </c>
      <c r="E74" s="170" t="s">
        <v>4729</v>
      </c>
      <c r="F74" s="190" t="s">
        <v>4730</v>
      </c>
      <c r="G74" s="171" t="s">
        <v>4731</v>
      </c>
      <c r="H74" s="170" t="s">
        <v>4732</v>
      </c>
      <c r="I74" s="170" t="s">
        <v>4733</v>
      </c>
      <c r="J74" s="170" t="s">
        <v>4734</v>
      </c>
      <c r="K74" s="170" t="s">
        <v>4267</v>
      </c>
      <c r="L74" s="170" t="s">
        <v>4267</v>
      </c>
      <c r="M74" s="170" t="s">
        <v>4267</v>
      </c>
      <c r="N74" s="170" t="s">
        <v>4267</v>
      </c>
      <c r="O74" s="170" t="s">
        <v>4267</v>
      </c>
      <c r="P74" s="172" t="s">
        <v>4267</v>
      </c>
      <c r="Q74" s="171" t="s">
        <v>4735</v>
      </c>
      <c r="R74" s="170" t="s">
        <v>4736</v>
      </c>
      <c r="S74" s="170" t="s">
        <v>4252</v>
      </c>
      <c r="T74" s="170" t="s">
        <v>4252</v>
      </c>
    </row>
    <row r="75" spans="2:20" ht="48.6" customHeight="1">
      <c r="B75" s="169">
        <v>10047488</v>
      </c>
      <c r="C75" s="170" t="s">
        <v>4658</v>
      </c>
      <c r="D75" s="208" t="s">
        <v>4659</v>
      </c>
      <c r="E75" s="170" t="s">
        <v>4737</v>
      </c>
      <c r="F75" s="190" t="s">
        <v>4738</v>
      </c>
      <c r="G75" s="171" t="s">
        <v>4413</v>
      </c>
      <c r="H75" s="170" t="s">
        <v>4414</v>
      </c>
      <c r="I75" s="170" t="s">
        <v>4664</v>
      </c>
      <c r="J75" s="170" t="s">
        <v>4665</v>
      </c>
      <c r="K75" s="170" t="s">
        <v>4267</v>
      </c>
      <c r="L75" s="170" t="s">
        <v>4267</v>
      </c>
      <c r="M75" s="170" t="s">
        <v>4267</v>
      </c>
      <c r="N75" s="170" t="s">
        <v>4267</v>
      </c>
      <c r="O75" s="170" t="s">
        <v>4267</v>
      </c>
      <c r="P75" s="172" t="s">
        <v>4267</v>
      </c>
      <c r="Q75" s="171" t="s">
        <v>4739</v>
      </c>
      <c r="R75" s="170" t="s">
        <v>4740</v>
      </c>
      <c r="S75" s="170" t="s">
        <v>4252</v>
      </c>
      <c r="T75" s="170" t="s">
        <v>4252</v>
      </c>
    </row>
    <row r="76" spans="2:20" ht="131.44999999999999" customHeight="1" thickBot="1">
      <c r="B76" s="174">
        <v>10014698</v>
      </c>
      <c r="C76" s="175" t="s">
        <v>4658</v>
      </c>
      <c r="D76" s="209" t="s">
        <v>4659</v>
      </c>
      <c r="E76" s="175" t="s">
        <v>4741</v>
      </c>
      <c r="F76" s="216" t="s">
        <v>4742</v>
      </c>
      <c r="G76" s="176" t="s">
        <v>4339</v>
      </c>
      <c r="H76" s="175" t="s">
        <v>4340</v>
      </c>
      <c r="I76" s="175" t="s">
        <v>4341</v>
      </c>
      <c r="J76" s="175" t="s">
        <v>4342</v>
      </c>
      <c r="K76" s="175" t="s">
        <v>4343</v>
      </c>
      <c r="L76" s="175" t="s">
        <v>4743</v>
      </c>
      <c r="M76" s="175" t="s">
        <v>4246</v>
      </c>
      <c r="N76" s="175" t="s">
        <v>4247</v>
      </c>
      <c r="O76" s="175" t="s">
        <v>4248</v>
      </c>
      <c r="P76" s="177" t="s">
        <v>4249</v>
      </c>
      <c r="Q76" s="176" t="s">
        <v>4267</v>
      </c>
      <c r="R76" s="176" t="s">
        <v>4267</v>
      </c>
      <c r="S76" s="175" t="s">
        <v>4252</v>
      </c>
      <c r="T76" s="175" t="s">
        <v>4252</v>
      </c>
    </row>
    <row r="77" spans="2:20" s="162" customFormat="1" ht="16.5" customHeight="1" thickBot="1">
      <c r="B77" s="543" t="s">
        <v>4744</v>
      </c>
      <c r="C77" s="544"/>
      <c r="D77" s="544"/>
      <c r="E77" s="544"/>
      <c r="F77" s="544"/>
      <c r="G77" s="544"/>
      <c r="H77" s="544"/>
      <c r="I77" s="544"/>
      <c r="J77" s="544"/>
      <c r="K77" s="544"/>
      <c r="L77" s="544"/>
      <c r="M77" s="544"/>
      <c r="N77" s="544"/>
      <c r="O77" s="544"/>
      <c r="P77" s="544"/>
      <c r="Q77" s="544"/>
      <c r="R77" s="545"/>
      <c r="S77" s="544"/>
      <c r="T77" s="546"/>
    </row>
    <row r="78" spans="2:20" ht="155.25" customHeight="1">
      <c r="B78" s="164">
        <v>10005886</v>
      </c>
      <c r="C78" s="165" t="s">
        <v>4745</v>
      </c>
      <c r="D78" s="207" t="s">
        <v>4746</v>
      </c>
      <c r="E78" s="165" t="s">
        <v>4747</v>
      </c>
      <c r="F78" s="192" t="s">
        <v>4748</v>
      </c>
      <c r="G78" s="166" t="s">
        <v>4749</v>
      </c>
      <c r="H78" s="165" t="s">
        <v>4750</v>
      </c>
      <c r="I78" s="165" t="s">
        <v>4751</v>
      </c>
      <c r="J78" s="165" t="s">
        <v>4752</v>
      </c>
      <c r="K78" s="165" t="s">
        <v>4753</v>
      </c>
      <c r="L78" s="165" t="s">
        <v>4754</v>
      </c>
      <c r="M78" s="165" t="s">
        <v>4755</v>
      </c>
      <c r="N78" s="165" t="s">
        <v>4756</v>
      </c>
      <c r="O78" s="165" t="s">
        <v>4267</v>
      </c>
      <c r="P78" s="167" t="s">
        <v>4267</v>
      </c>
      <c r="Q78" s="166" t="s">
        <v>4757</v>
      </c>
      <c r="R78" s="165" t="s">
        <v>4758</v>
      </c>
      <c r="S78" s="165" t="s">
        <v>4252</v>
      </c>
      <c r="T78" s="165" t="s">
        <v>4252</v>
      </c>
    </row>
    <row r="79" spans="2:20" ht="156" customHeight="1">
      <c r="B79" s="169">
        <v>10007739</v>
      </c>
      <c r="C79" s="170" t="s">
        <v>4745</v>
      </c>
      <c r="D79" s="208" t="s">
        <v>4746</v>
      </c>
      <c r="E79" s="170" t="s">
        <v>4759</v>
      </c>
      <c r="F79" s="190" t="s">
        <v>4760</v>
      </c>
      <c r="G79" s="171" t="s">
        <v>4662</v>
      </c>
      <c r="H79" s="170" t="s">
        <v>4663</v>
      </c>
      <c r="I79" s="170" t="s">
        <v>4761</v>
      </c>
      <c r="J79" s="170" t="s">
        <v>4762</v>
      </c>
      <c r="K79" s="170" t="s">
        <v>4753</v>
      </c>
      <c r="L79" s="170" t="s">
        <v>4763</v>
      </c>
      <c r="M79" s="170" t="s">
        <v>4755</v>
      </c>
      <c r="N79" s="170" t="s">
        <v>4756</v>
      </c>
      <c r="O79" s="170" t="s">
        <v>4267</v>
      </c>
      <c r="P79" s="172" t="s">
        <v>4267</v>
      </c>
      <c r="Q79" s="171" t="s">
        <v>4764</v>
      </c>
      <c r="R79" s="170" t="s">
        <v>4765</v>
      </c>
      <c r="S79" s="165" t="s">
        <v>4252</v>
      </c>
      <c r="T79" s="165" t="s">
        <v>4252</v>
      </c>
    </row>
    <row r="80" spans="2:20" ht="65.099999999999994" customHeight="1">
      <c r="B80" s="169">
        <v>10048492</v>
      </c>
      <c r="C80" s="170" t="s">
        <v>4745</v>
      </c>
      <c r="D80" s="208" t="s">
        <v>4746</v>
      </c>
      <c r="E80" s="170" t="s">
        <v>4766</v>
      </c>
      <c r="F80" s="190" t="s">
        <v>4767</v>
      </c>
      <c r="G80" s="171" t="s">
        <v>4267</v>
      </c>
      <c r="H80" s="170" t="s">
        <v>4267</v>
      </c>
      <c r="I80" s="170" t="s">
        <v>4267</v>
      </c>
      <c r="J80" s="170" t="s">
        <v>4267</v>
      </c>
      <c r="K80" s="170" t="s">
        <v>4768</v>
      </c>
      <c r="L80" s="170" t="s">
        <v>4769</v>
      </c>
      <c r="M80" s="170" t="s">
        <v>4770</v>
      </c>
      <c r="N80" s="170" t="s">
        <v>4771</v>
      </c>
      <c r="O80" s="170" t="s">
        <v>4267</v>
      </c>
      <c r="P80" s="172" t="s">
        <v>4267</v>
      </c>
      <c r="Q80" s="171" t="s">
        <v>4772</v>
      </c>
      <c r="R80" s="170" t="s">
        <v>4773</v>
      </c>
      <c r="S80" s="165" t="s">
        <v>4252</v>
      </c>
      <c r="T80" s="165" t="s">
        <v>4252</v>
      </c>
    </row>
    <row r="81" spans="2:20" ht="156.94999999999999" customHeight="1">
      <c r="B81" s="169">
        <v>10013774</v>
      </c>
      <c r="C81" s="170" t="s">
        <v>4745</v>
      </c>
      <c r="D81" s="208" t="s">
        <v>4746</v>
      </c>
      <c r="E81" s="170" t="s">
        <v>4774</v>
      </c>
      <c r="F81" s="219" t="s">
        <v>4775</v>
      </c>
      <c r="G81" s="171" t="s">
        <v>4776</v>
      </c>
      <c r="H81" s="170" t="s">
        <v>4777</v>
      </c>
      <c r="I81" s="170" t="s">
        <v>4778</v>
      </c>
      <c r="J81" s="170" t="s">
        <v>4779</v>
      </c>
      <c r="K81" s="170" t="s">
        <v>4753</v>
      </c>
      <c r="L81" s="170" t="s">
        <v>4763</v>
      </c>
      <c r="M81" s="170" t="s">
        <v>4267</v>
      </c>
      <c r="N81" s="170" t="s">
        <v>4267</v>
      </c>
      <c r="O81" s="170" t="s">
        <v>4267</v>
      </c>
      <c r="P81" s="172" t="s">
        <v>4267</v>
      </c>
      <c r="Q81" s="171" t="s">
        <v>4780</v>
      </c>
      <c r="R81" s="170" t="s">
        <v>4781</v>
      </c>
      <c r="S81" s="170" t="s">
        <v>4782</v>
      </c>
      <c r="T81" s="170" t="s">
        <v>4783</v>
      </c>
    </row>
    <row r="82" spans="2:20" ht="96.6" customHeight="1">
      <c r="B82" s="169">
        <v>10015829</v>
      </c>
      <c r="C82" s="170" t="s">
        <v>4745</v>
      </c>
      <c r="D82" s="208" t="s">
        <v>4746</v>
      </c>
      <c r="E82" s="170" t="s">
        <v>4784</v>
      </c>
      <c r="F82" s="190" t="s">
        <v>4785</v>
      </c>
      <c r="G82" s="171" t="s">
        <v>4786</v>
      </c>
      <c r="H82" s="170" t="s">
        <v>4787</v>
      </c>
      <c r="I82" s="170" t="s">
        <v>4788</v>
      </c>
      <c r="J82" s="170" t="s">
        <v>4789</v>
      </c>
      <c r="K82" s="170" t="s">
        <v>4790</v>
      </c>
      <c r="L82" s="170" t="s">
        <v>4791</v>
      </c>
      <c r="M82" s="170" t="s">
        <v>4792</v>
      </c>
      <c r="N82" s="170" t="s">
        <v>4793</v>
      </c>
      <c r="O82" s="170" t="s">
        <v>4267</v>
      </c>
      <c r="P82" s="172" t="s">
        <v>4267</v>
      </c>
      <c r="Q82" s="171" t="s">
        <v>4794</v>
      </c>
      <c r="R82" s="170" t="s">
        <v>4795</v>
      </c>
      <c r="S82" s="170" t="s">
        <v>4252</v>
      </c>
      <c r="T82" s="170" t="s">
        <v>4252</v>
      </c>
    </row>
    <row r="83" spans="2:20" ht="66" customHeight="1">
      <c r="B83" s="169">
        <v>10015958</v>
      </c>
      <c r="C83" s="170" t="s">
        <v>4745</v>
      </c>
      <c r="D83" s="208" t="s">
        <v>4746</v>
      </c>
      <c r="E83" s="170" t="s">
        <v>4796</v>
      </c>
      <c r="F83" s="190" t="s">
        <v>4797</v>
      </c>
      <c r="G83" s="171" t="s">
        <v>4316</v>
      </c>
      <c r="H83" s="170" t="s">
        <v>4317</v>
      </c>
      <c r="I83" s="170" t="s">
        <v>4318</v>
      </c>
      <c r="J83" s="170" t="s">
        <v>4319</v>
      </c>
      <c r="K83" s="170" t="s">
        <v>4320</v>
      </c>
      <c r="L83" s="170" t="s">
        <v>4321</v>
      </c>
      <c r="M83" s="170" t="s">
        <v>4267</v>
      </c>
      <c r="N83" s="170" t="s">
        <v>4267</v>
      </c>
      <c r="O83" s="170" t="s">
        <v>4267</v>
      </c>
      <c r="P83" s="172" t="s">
        <v>4267</v>
      </c>
      <c r="Q83" s="171" t="s">
        <v>4798</v>
      </c>
      <c r="R83" s="170" t="s">
        <v>4799</v>
      </c>
      <c r="S83" s="170" t="s">
        <v>4252</v>
      </c>
      <c r="T83" s="170" t="s">
        <v>4252</v>
      </c>
    </row>
    <row r="84" spans="2:20" ht="75">
      <c r="B84" s="169">
        <v>10061145</v>
      </c>
      <c r="C84" s="170" t="s">
        <v>4745</v>
      </c>
      <c r="D84" s="208" t="s">
        <v>4746</v>
      </c>
      <c r="E84" s="170" t="s">
        <v>4800</v>
      </c>
      <c r="F84" s="190" t="s">
        <v>4801</v>
      </c>
      <c r="G84" s="171" t="s">
        <v>4662</v>
      </c>
      <c r="H84" s="170" t="s">
        <v>4663</v>
      </c>
      <c r="I84" s="170" t="s">
        <v>4802</v>
      </c>
      <c r="J84" s="170" t="s">
        <v>4803</v>
      </c>
      <c r="K84" s="170" t="s">
        <v>4804</v>
      </c>
      <c r="L84" s="170" t="s">
        <v>4805</v>
      </c>
      <c r="M84" s="170" t="s">
        <v>4267</v>
      </c>
      <c r="N84" s="170" t="s">
        <v>4267</v>
      </c>
      <c r="O84" s="170" t="s">
        <v>4267</v>
      </c>
      <c r="P84" s="172" t="s">
        <v>4267</v>
      </c>
      <c r="Q84" s="171" t="s">
        <v>4806</v>
      </c>
      <c r="R84" s="170" t="s">
        <v>4807</v>
      </c>
      <c r="S84" s="170" t="s">
        <v>4252</v>
      </c>
      <c r="T84" s="170" t="s">
        <v>4252</v>
      </c>
    </row>
    <row r="85" spans="2:20" ht="66" customHeight="1">
      <c r="B85" s="169">
        <v>10016757</v>
      </c>
      <c r="C85" s="170" t="s">
        <v>4745</v>
      </c>
      <c r="D85" s="208" t="s">
        <v>4746</v>
      </c>
      <c r="E85" s="170" t="s">
        <v>4808</v>
      </c>
      <c r="F85" s="190" t="s">
        <v>4809</v>
      </c>
      <c r="G85" s="171" t="s">
        <v>4810</v>
      </c>
      <c r="H85" s="170" t="s">
        <v>4811</v>
      </c>
      <c r="I85" s="170" t="s">
        <v>4812</v>
      </c>
      <c r="J85" s="170" t="s">
        <v>4813</v>
      </c>
      <c r="K85" s="170" t="s">
        <v>4814</v>
      </c>
      <c r="L85" s="170" t="s">
        <v>4815</v>
      </c>
      <c r="M85" s="170" t="s">
        <v>4267</v>
      </c>
      <c r="N85" s="170" t="s">
        <v>4267</v>
      </c>
      <c r="O85" s="170" t="s">
        <v>4267</v>
      </c>
      <c r="P85" s="172" t="s">
        <v>4267</v>
      </c>
      <c r="Q85" s="171" t="s">
        <v>4816</v>
      </c>
      <c r="R85" s="170" t="s">
        <v>4817</v>
      </c>
      <c r="S85" s="170" t="s">
        <v>4818</v>
      </c>
      <c r="T85" s="170" t="s">
        <v>4819</v>
      </c>
    </row>
    <row r="86" spans="2:20" ht="79.5" customHeight="1">
      <c r="B86" s="169">
        <v>10016778</v>
      </c>
      <c r="C86" s="170" t="s">
        <v>4745</v>
      </c>
      <c r="D86" s="208" t="s">
        <v>4746</v>
      </c>
      <c r="E86" s="170" t="s">
        <v>4820</v>
      </c>
      <c r="F86" s="190" t="s">
        <v>4821</v>
      </c>
      <c r="G86" s="171" t="s">
        <v>4810</v>
      </c>
      <c r="H86" s="170" t="s">
        <v>4811</v>
      </c>
      <c r="I86" s="170" t="s">
        <v>4812</v>
      </c>
      <c r="J86" s="170" t="s">
        <v>4813</v>
      </c>
      <c r="K86" s="170" t="s">
        <v>4814</v>
      </c>
      <c r="L86" s="170" t="s">
        <v>4815</v>
      </c>
      <c r="M86" s="170" t="s">
        <v>4267</v>
      </c>
      <c r="N86" s="170" t="s">
        <v>4267</v>
      </c>
      <c r="O86" s="170" t="s">
        <v>4267</v>
      </c>
      <c r="P86" s="172" t="s">
        <v>4267</v>
      </c>
      <c r="Q86" s="171" t="s">
        <v>4822</v>
      </c>
      <c r="R86" s="170" t="s">
        <v>4823</v>
      </c>
      <c r="S86" s="170" t="s">
        <v>4818</v>
      </c>
      <c r="T86" s="170" t="s">
        <v>4819</v>
      </c>
    </row>
    <row r="87" spans="2:20" ht="78.599999999999994" customHeight="1">
      <c r="B87" s="169">
        <v>10018304</v>
      </c>
      <c r="C87" s="170" t="s">
        <v>4745</v>
      </c>
      <c r="D87" s="208" t="s">
        <v>4746</v>
      </c>
      <c r="E87" s="170" t="s">
        <v>4824</v>
      </c>
      <c r="F87" s="190" t="s">
        <v>4825</v>
      </c>
      <c r="G87" s="171" t="s">
        <v>4826</v>
      </c>
      <c r="H87" s="170" t="s">
        <v>4827</v>
      </c>
      <c r="I87" s="170" t="s">
        <v>4828</v>
      </c>
      <c r="J87" s="170" t="s">
        <v>4829</v>
      </c>
      <c r="K87" s="170" t="s">
        <v>4830</v>
      </c>
      <c r="L87" s="170" t="s">
        <v>4831</v>
      </c>
      <c r="M87" s="170" t="s">
        <v>4832</v>
      </c>
      <c r="N87" s="170" t="s">
        <v>4833</v>
      </c>
      <c r="O87" s="170" t="s">
        <v>4267</v>
      </c>
      <c r="P87" s="172" t="s">
        <v>4267</v>
      </c>
      <c r="Q87" s="171" t="s">
        <v>4834</v>
      </c>
      <c r="R87" s="170" t="s">
        <v>4835</v>
      </c>
      <c r="S87" s="170" t="s">
        <v>4252</v>
      </c>
      <c r="T87" s="170" t="s">
        <v>4252</v>
      </c>
    </row>
    <row r="88" spans="2:20" ht="156" customHeight="1">
      <c r="B88" s="169">
        <v>10023332</v>
      </c>
      <c r="C88" s="170" t="s">
        <v>4745</v>
      </c>
      <c r="D88" s="208" t="s">
        <v>4746</v>
      </c>
      <c r="E88" s="170" t="s">
        <v>4836</v>
      </c>
      <c r="F88" s="190" t="s">
        <v>4837</v>
      </c>
      <c r="G88" s="171" t="s">
        <v>4662</v>
      </c>
      <c r="H88" s="170" t="s">
        <v>4663</v>
      </c>
      <c r="I88" s="170" t="s">
        <v>4778</v>
      </c>
      <c r="J88" s="170" t="s">
        <v>4838</v>
      </c>
      <c r="K88" s="170" t="s">
        <v>4839</v>
      </c>
      <c r="L88" s="170" t="s">
        <v>4840</v>
      </c>
      <c r="M88" s="170" t="s">
        <v>4841</v>
      </c>
      <c r="N88" s="170" t="s">
        <v>4842</v>
      </c>
      <c r="O88" s="170" t="s">
        <v>4267</v>
      </c>
      <c r="P88" s="172" t="s">
        <v>4267</v>
      </c>
      <c r="Q88" s="171" t="s">
        <v>4843</v>
      </c>
      <c r="R88" s="170" t="s">
        <v>4844</v>
      </c>
      <c r="S88" s="170" t="s">
        <v>4845</v>
      </c>
      <c r="T88" s="170" t="s">
        <v>4846</v>
      </c>
    </row>
    <row r="89" spans="2:20" ht="156.75" customHeight="1">
      <c r="B89" s="169">
        <v>10029404</v>
      </c>
      <c r="C89" s="170" t="s">
        <v>4745</v>
      </c>
      <c r="D89" s="208" t="s">
        <v>4746</v>
      </c>
      <c r="E89" s="170" t="s">
        <v>4847</v>
      </c>
      <c r="F89" s="190" t="s">
        <v>4848</v>
      </c>
      <c r="G89" s="171" t="s">
        <v>4810</v>
      </c>
      <c r="H89" s="170" t="s">
        <v>4811</v>
      </c>
      <c r="I89" s="170" t="s">
        <v>4751</v>
      </c>
      <c r="J89" s="170" t="s">
        <v>4752</v>
      </c>
      <c r="K89" s="170" t="s">
        <v>4753</v>
      </c>
      <c r="L89" s="170" t="s">
        <v>4763</v>
      </c>
      <c r="M89" s="170" t="s">
        <v>4755</v>
      </c>
      <c r="N89" s="170" t="s">
        <v>4756</v>
      </c>
      <c r="O89" s="170" t="s">
        <v>4267</v>
      </c>
      <c r="P89" s="172" t="s">
        <v>4267</v>
      </c>
      <c r="Q89" s="171" t="s">
        <v>4849</v>
      </c>
      <c r="R89" s="170" t="s">
        <v>4850</v>
      </c>
      <c r="S89" s="170" t="s">
        <v>4252</v>
      </c>
      <c r="T89" s="170" t="s">
        <v>4252</v>
      </c>
    </row>
    <row r="90" spans="2:20" ht="114" customHeight="1">
      <c r="B90" s="169">
        <v>10061322</v>
      </c>
      <c r="C90" s="170" t="s">
        <v>4745</v>
      </c>
      <c r="D90" s="208" t="s">
        <v>4746</v>
      </c>
      <c r="E90" s="170" t="s">
        <v>4851</v>
      </c>
      <c r="F90" s="190" t="s">
        <v>4852</v>
      </c>
      <c r="G90" s="171" t="s">
        <v>4786</v>
      </c>
      <c r="H90" s="170" t="s">
        <v>4787</v>
      </c>
      <c r="I90" s="170" t="s">
        <v>4853</v>
      </c>
      <c r="J90" s="170" t="s">
        <v>4854</v>
      </c>
      <c r="K90" s="170" t="s">
        <v>4855</v>
      </c>
      <c r="L90" s="170" t="s">
        <v>4856</v>
      </c>
      <c r="M90" s="170" t="s">
        <v>4755</v>
      </c>
      <c r="N90" s="170" t="s">
        <v>4756</v>
      </c>
      <c r="O90" s="170" t="s">
        <v>4267</v>
      </c>
      <c r="P90" s="172" t="s">
        <v>4267</v>
      </c>
      <c r="Q90" s="171" t="s">
        <v>4857</v>
      </c>
      <c r="R90" s="170" t="s">
        <v>4858</v>
      </c>
      <c r="S90" s="170" t="s">
        <v>4252</v>
      </c>
      <c r="T90" s="170" t="s">
        <v>4252</v>
      </c>
    </row>
    <row r="91" spans="2:20" ht="126.6" customHeight="1">
      <c r="B91" s="169">
        <v>10033703</v>
      </c>
      <c r="C91" s="170" t="s">
        <v>4745</v>
      </c>
      <c r="D91" s="208" t="s">
        <v>4746</v>
      </c>
      <c r="E91" s="170" t="s">
        <v>4859</v>
      </c>
      <c r="F91" s="190" t="s">
        <v>4860</v>
      </c>
      <c r="G91" s="171" t="s">
        <v>4861</v>
      </c>
      <c r="H91" s="170" t="s">
        <v>4862</v>
      </c>
      <c r="I91" s="170" t="s">
        <v>4778</v>
      </c>
      <c r="J91" s="170" t="s">
        <v>4863</v>
      </c>
      <c r="K91" s="170" t="s">
        <v>4864</v>
      </c>
      <c r="L91" s="170" t="s">
        <v>4865</v>
      </c>
      <c r="M91" s="170" t="s">
        <v>4755</v>
      </c>
      <c r="N91" s="170" t="s">
        <v>4756</v>
      </c>
      <c r="O91" s="170" t="s">
        <v>4267</v>
      </c>
      <c r="P91" s="172" t="s">
        <v>4267</v>
      </c>
      <c r="Q91" s="171" t="s">
        <v>4866</v>
      </c>
      <c r="R91" s="170" t="s">
        <v>4867</v>
      </c>
      <c r="S91" s="170" t="s">
        <v>4252</v>
      </c>
      <c r="T91" s="170" t="s">
        <v>4252</v>
      </c>
    </row>
    <row r="92" spans="2:20" ht="110.45" customHeight="1">
      <c r="B92" s="169">
        <v>10054541</v>
      </c>
      <c r="C92" s="170" t="s">
        <v>4745</v>
      </c>
      <c r="D92" s="208" t="s">
        <v>4746</v>
      </c>
      <c r="E92" s="170" t="s">
        <v>4868</v>
      </c>
      <c r="F92" s="190" t="s">
        <v>4869</v>
      </c>
      <c r="G92" s="171" t="s">
        <v>4870</v>
      </c>
      <c r="H92" s="170" t="s">
        <v>4871</v>
      </c>
      <c r="I92" s="170" t="s">
        <v>4872</v>
      </c>
      <c r="J92" s="170" t="s">
        <v>4873</v>
      </c>
      <c r="K92" s="170" t="s">
        <v>4874</v>
      </c>
      <c r="L92" s="170" t="s">
        <v>4875</v>
      </c>
      <c r="M92" s="170" t="s">
        <v>4267</v>
      </c>
      <c r="N92" s="170" t="s">
        <v>4267</v>
      </c>
      <c r="O92" s="170" t="s">
        <v>4267</v>
      </c>
      <c r="P92" s="172" t="s">
        <v>4267</v>
      </c>
      <c r="Q92" s="171" t="s">
        <v>4876</v>
      </c>
      <c r="R92" s="170" t="s">
        <v>4877</v>
      </c>
      <c r="S92" s="170" t="s">
        <v>4252</v>
      </c>
      <c r="T92" s="170" t="s">
        <v>4252</v>
      </c>
    </row>
    <row r="93" spans="2:20" ht="50.45" customHeight="1">
      <c r="B93" s="169">
        <v>10034960</v>
      </c>
      <c r="C93" s="170" t="s">
        <v>4745</v>
      </c>
      <c r="D93" s="208" t="s">
        <v>4746</v>
      </c>
      <c r="E93" s="170" t="s">
        <v>4878</v>
      </c>
      <c r="F93" s="190" t="s">
        <v>4879</v>
      </c>
      <c r="G93" s="171" t="s">
        <v>4810</v>
      </c>
      <c r="H93" s="170" t="s">
        <v>4811</v>
      </c>
      <c r="I93" s="170" t="s">
        <v>4812</v>
      </c>
      <c r="J93" s="170" t="s">
        <v>4813</v>
      </c>
      <c r="K93" s="170" t="s">
        <v>4814</v>
      </c>
      <c r="L93" s="170" t="s">
        <v>4815</v>
      </c>
      <c r="M93" s="170" t="s">
        <v>4267</v>
      </c>
      <c r="N93" s="170" t="s">
        <v>4267</v>
      </c>
      <c r="O93" s="170" t="s">
        <v>4267</v>
      </c>
      <c r="P93" s="172" t="s">
        <v>4267</v>
      </c>
      <c r="Q93" s="171" t="s">
        <v>4880</v>
      </c>
      <c r="R93" s="170" t="s">
        <v>4881</v>
      </c>
      <c r="S93" s="170" t="s">
        <v>4252</v>
      </c>
      <c r="T93" s="170" t="s">
        <v>4252</v>
      </c>
    </row>
    <row r="94" spans="2:20" ht="51.95" customHeight="1">
      <c r="B94" s="169">
        <v>10038848</v>
      </c>
      <c r="C94" s="170" t="s">
        <v>4745</v>
      </c>
      <c r="D94" s="208" t="s">
        <v>4746</v>
      </c>
      <c r="E94" s="170" t="s">
        <v>4882</v>
      </c>
      <c r="F94" s="190" t="s">
        <v>4883</v>
      </c>
      <c r="G94" s="171" t="s">
        <v>4267</v>
      </c>
      <c r="H94" s="170" t="s">
        <v>4267</v>
      </c>
      <c r="I94" s="170" t="s">
        <v>4267</v>
      </c>
      <c r="J94" s="170" t="s">
        <v>4267</v>
      </c>
      <c r="K94" s="170" t="s">
        <v>4884</v>
      </c>
      <c r="L94" s="170" t="s">
        <v>4885</v>
      </c>
      <c r="M94" s="170" t="s">
        <v>4886</v>
      </c>
      <c r="N94" s="170" t="s">
        <v>4887</v>
      </c>
      <c r="O94" s="170" t="s">
        <v>4267</v>
      </c>
      <c r="P94" s="172" t="s">
        <v>4267</v>
      </c>
      <c r="Q94" s="171" t="s">
        <v>4888</v>
      </c>
      <c r="R94" s="170" t="s">
        <v>4889</v>
      </c>
      <c r="S94" s="170" t="s">
        <v>4252</v>
      </c>
      <c r="T94" s="170" t="s">
        <v>4252</v>
      </c>
    </row>
    <row r="95" spans="2:20" ht="76.5" customHeight="1">
      <c r="B95" s="169">
        <v>10038897</v>
      </c>
      <c r="C95" s="170" t="s">
        <v>4745</v>
      </c>
      <c r="D95" s="208" t="s">
        <v>4746</v>
      </c>
      <c r="E95" s="170" t="s">
        <v>4890</v>
      </c>
      <c r="F95" s="190" t="s">
        <v>4891</v>
      </c>
      <c r="G95" s="171" t="s">
        <v>4892</v>
      </c>
      <c r="H95" s="170" t="s">
        <v>4893</v>
      </c>
      <c r="I95" s="170" t="s">
        <v>4894</v>
      </c>
      <c r="J95" s="170" t="s">
        <v>4895</v>
      </c>
      <c r="K95" s="170" t="s">
        <v>4267</v>
      </c>
      <c r="L95" s="170" t="s">
        <v>4267</v>
      </c>
      <c r="M95" s="170" t="s">
        <v>4267</v>
      </c>
      <c r="N95" s="170" t="s">
        <v>4267</v>
      </c>
      <c r="O95" s="170" t="s">
        <v>4267</v>
      </c>
      <c r="P95" s="172" t="s">
        <v>4267</v>
      </c>
      <c r="Q95" s="171" t="s">
        <v>4896</v>
      </c>
      <c r="R95" s="170" t="s">
        <v>4897</v>
      </c>
      <c r="S95" s="170" t="s">
        <v>4898</v>
      </c>
      <c r="T95" s="170" t="s">
        <v>4899</v>
      </c>
    </row>
    <row r="96" spans="2:20" ht="60">
      <c r="B96" s="169">
        <v>10038901</v>
      </c>
      <c r="C96" s="170" t="s">
        <v>4745</v>
      </c>
      <c r="D96" s="208" t="s">
        <v>4746</v>
      </c>
      <c r="E96" s="170" t="s">
        <v>4900</v>
      </c>
      <c r="F96" s="190" t="s">
        <v>4901</v>
      </c>
      <c r="G96" s="171" t="s">
        <v>4267</v>
      </c>
      <c r="H96" s="170" t="s">
        <v>4267</v>
      </c>
      <c r="I96" s="170" t="s">
        <v>4902</v>
      </c>
      <c r="J96" s="170" t="s">
        <v>4903</v>
      </c>
      <c r="K96" s="170" t="s">
        <v>4904</v>
      </c>
      <c r="L96" s="170" t="s">
        <v>4905</v>
      </c>
      <c r="M96" s="170" t="s">
        <v>4267</v>
      </c>
      <c r="N96" s="170" t="s">
        <v>4267</v>
      </c>
      <c r="O96" s="170" t="s">
        <v>4267</v>
      </c>
      <c r="P96" s="172" t="s">
        <v>4267</v>
      </c>
      <c r="Q96" s="171" t="s">
        <v>4906</v>
      </c>
      <c r="R96" s="170" t="s">
        <v>4907</v>
      </c>
      <c r="S96" s="170" t="s">
        <v>4908</v>
      </c>
      <c r="T96" s="170" t="s">
        <v>4909</v>
      </c>
    </row>
    <row r="97" spans="1:20" ht="151.5" customHeight="1">
      <c r="B97" s="169">
        <v>10038923</v>
      </c>
      <c r="C97" s="170" t="s">
        <v>4745</v>
      </c>
      <c r="D97" s="208" t="s">
        <v>4746</v>
      </c>
      <c r="E97" s="170" t="s">
        <v>4910</v>
      </c>
      <c r="F97" s="190" t="s">
        <v>4911</v>
      </c>
      <c r="G97" s="171" t="s">
        <v>4786</v>
      </c>
      <c r="H97" s="170" t="s">
        <v>4787</v>
      </c>
      <c r="I97" s="170" t="s">
        <v>4751</v>
      </c>
      <c r="J97" s="170" t="s">
        <v>4752</v>
      </c>
      <c r="K97" s="170" t="s">
        <v>4753</v>
      </c>
      <c r="L97" s="170" t="s">
        <v>4763</v>
      </c>
      <c r="M97" s="170" t="s">
        <v>4755</v>
      </c>
      <c r="N97" s="170" t="s">
        <v>4756</v>
      </c>
      <c r="O97" s="170" t="s">
        <v>4267</v>
      </c>
      <c r="P97" s="172" t="s">
        <v>4267</v>
      </c>
      <c r="Q97" s="171" t="s">
        <v>4912</v>
      </c>
      <c r="R97" s="170" t="s">
        <v>4913</v>
      </c>
      <c r="S97" s="170" t="s">
        <v>4908</v>
      </c>
      <c r="T97" s="170" t="s">
        <v>4909</v>
      </c>
    </row>
    <row r="98" spans="1:20" ht="149.1" customHeight="1">
      <c r="B98" s="169">
        <v>10061510</v>
      </c>
      <c r="C98" s="170" t="s">
        <v>4745</v>
      </c>
      <c r="D98" s="208" t="s">
        <v>4746</v>
      </c>
      <c r="E98" s="170" t="s">
        <v>4914</v>
      </c>
      <c r="F98" s="190" t="s">
        <v>4915</v>
      </c>
      <c r="G98" s="171" t="s">
        <v>4916</v>
      </c>
      <c r="H98" s="170" t="s">
        <v>4917</v>
      </c>
      <c r="I98" s="170" t="s">
        <v>4751</v>
      </c>
      <c r="J98" s="170" t="s">
        <v>4752</v>
      </c>
      <c r="K98" s="170" t="s">
        <v>4753</v>
      </c>
      <c r="L98" s="170" t="s">
        <v>4763</v>
      </c>
      <c r="M98" s="170" t="s">
        <v>4755</v>
      </c>
      <c r="N98" s="170" t="s">
        <v>4756</v>
      </c>
      <c r="O98" s="170" t="s">
        <v>4267</v>
      </c>
      <c r="P98" s="172" t="s">
        <v>4267</v>
      </c>
      <c r="Q98" s="171" t="s">
        <v>4918</v>
      </c>
      <c r="R98" s="170" t="s">
        <v>4919</v>
      </c>
      <c r="S98" s="170" t="s">
        <v>4252</v>
      </c>
      <c r="T98" s="170" t="s">
        <v>4252</v>
      </c>
    </row>
    <row r="99" spans="1:20" ht="98.1" customHeight="1">
      <c r="B99" s="169">
        <v>10046851</v>
      </c>
      <c r="C99" s="170" t="s">
        <v>4745</v>
      </c>
      <c r="D99" s="208" t="s">
        <v>4746</v>
      </c>
      <c r="E99" s="170" t="s">
        <v>4920</v>
      </c>
      <c r="F99" s="190" t="s">
        <v>4921</v>
      </c>
      <c r="G99" s="171" t="s">
        <v>4922</v>
      </c>
      <c r="H99" s="170" t="s">
        <v>4923</v>
      </c>
      <c r="I99" s="170" t="s">
        <v>4924</v>
      </c>
      <c r="J99" s="170" t="s">
        <v>4925</v>
      </c>
      <c r="K99" s="170" t="s">
        <v>4926</v>
      </c>
      <c r="L99" s="170" t="s">
        <v>4927</v>
      </c>
      <c r="M99" s="170" t="s">
        <v>4755</v>
      </c>
      <c r="N99" s="170" t="s">
        <v>4756</v>
      </c>
      <c r="O99" s="170" t="s">
        <v>4267</v>
      </c>
      <c r="P99" s="172" t="s">
        <v>4267</v>
      </c>
      <c r="Q99" s="171" t="s">
        <v>4928</v>
      </c>
      <c r="R99" s="170" t="s">
        <v>4929</v>
      </c>
      <c r="S99" s="170" t="s">
        <v>4252</v>
      </c>
      <c r="T99" s="170" t="s">
        <v>4252</v>
      </c>
    </row>
    <row r="100" spans="1:20" ht="113.1" customHeight="1">
      <c r="B100" s="169">
        <v>10047516</v>
      </c>
      <c r="C100" s="170" t="s">
        <v>4745</v>
      </c>
      <c r="D100" s="208" t="s">
        <v>4746</v>
      </c>
      <c r="E100" s="170" t="s">
        <v>4930</v>
      </c>
      <c r="F100" s="190" t="s">
        <v>4931</v>
      </c>
      <c r="G100" s="171" t="s">
        <v>4267</v>
      </c>
      <c r="H100" s="170" t="s">
        <v>4267</v>
      </c>
      <c r="I100" s="170" t="s">
        <v>4853</v>
      </c>
      <c r="J100" s="170" t="s">
        <v>4854</v>
      </c>
      <c r="K100" s="170" t="s">
        <v>4855</v>
      </c>
      <c r="L100" s="170" t="s">
        <v>4856</v>
      </c>
      <c r="M100" s="170" t="s">
        <v>4755</v>
      </c>
      <c r="N100" s="170" t="s">
        <v>4756</v>
      </c>
      <c r="O100" s="170" t="s">
        <v>4267</v>
      </c>
      <c r="P100" s="172" t="s">
        <v>4267</v>
      </c>
      <c r="Q100" s="171" t="s">
        <v>4932</v>
      </c>
      <c r="R100" s="170" t="s">
        <v>4933</v>
      </c>
      <c r="S100" s="170" t="s">
        <v>4934</v>
      </c>
      <c r="T100" s="170" t="s">
        <v>4935</v>
      </c>
    </row>
    <row r="101" spans="1:20" ht="174.6" customHeight="1">
      <c r="B101" s="169">
        <v>10047656</v>
      </c>
      <c r="C101" s="170" t="s">
        <v>4745</v>
      </c>
      <c r="D101" s="208" t="s">
        <v>4746</v>
      </c>
      <c r="E101" s="170" t="s">
        <v>4936</v>
      </c>
      <c r="F101" s="190" t="s">
        <v>4937</v>
      </c>
      <c r="G101" s="171" t="s">
        <v>4749</v>
      </c>
      <c r="H101" s="170" t="s">
        <v>4750</v>
      </c>
      <c r="I101" s="170" t="s">
        <v>4751</v>
      </c>
      <c r="J101" s="170" t="s">
        <v>4752</v>
      </c>
      <c r="K101" s="170" t="s">
        <v>4938</v>
      </c>
      <c r="L101" s="170" t="s">
        <v>4939</v>
      </c>
      <c r="M101" s="170" t="s">
        <v>4755</v>
      </c>
      <c r="N101" s="170" t="s">
        <v>4756</v>
      </c>
      <c r="O101" s="170" t="s">
        <v>4267</v>
      </c>
      <c r="P101" s="172" t="s">
        <v>4267</v>
      </c>
      <c r="Q101" s="171" t="s">
        <v>4940</v>
      </c>
      <c r="R101" s="170" t="s">
        <v>4941</v>
      </c>
      <c r="S101" s="170" t="s">
        <v>4252</v>
      </c>
      <c r="T101" s="170" t="s">
        <v>4252</v>
      </c>
    </row>
    <row r="102" spans="1:20" ht="111.95" customHeight="1">
      <c r="B102" s="169">
        <v>10047848</v>
      </c>
      <c r="C102" s="170" t="s">
        <v>4745</v>
      </c>
      <c r="D102" s="208" t="s">
        <v>4746</v>
      </c>
      <c r="E102" s="170" t="s">
        <v>4942</v>
      </c>
      <c r="F102" s="190" t="s">
        <v>4943</v>
      </c>
      <c r="G102" s="171" t="s">
        <v>4749</v>
      </c>
      <c r="H102" s="170" t="s">
        <v>4750</v>
      </c>
      <c r="I102" s="170" t="s">
        <v>4778</v>
      </c>
      <c r="J102" s="170" t="s">
        <v>4838</v>
      </c>
      <c r="K102" s="170" t="s">
        <v>4855</v>
      </c>
      <c r="L102" s="170" t="s">
        <v>4856</v>
      </c>
      <c r="M102" s="170" t="s">
        <v>4755</v>
      </c>
      <c r="N102" s="170" t="s">
        <v>4756</v>
      </c>
      <c r="O102" s="170" t="s">
        <v>4267</v>
      </c>
      <c r="P102" s="172" t="s">
        <v>4267</v>
      </c>
      <c r="Q102" s="171" t="s">
        <v>4944</v>
      </c>
      <c r="R102" s="170" t="s">
        <v>4945</v>
      </c>
      <c r="S102" s="170" t="s">
        <v>4252</v>
      </c>
      <c r="T102" s="170" t="s">
        <v>4252</v>
      </c>
    </row>
    <row r="103" spans="1:20" ht="191.1" customHeight="1" thickBot="1">
      <c r="B103" s="174">
        <v>10015919</v>
      </c>
      <c r="C103" s="175" t="s">
        <v>4745</v>
      </c>
      <c r="D103" s="209" t="s">
        <v>4746</v>
      </c>
      <c r="E103" s="175" t="s">
        <v>4946</v>
      </c>
      <c r="F103" s="216" t="s">
        <v>4947</v>
      </c>
      <c r="G103" s="176" t="s">
        <v>4948</v>
      </c>
      <c r="H103" s="175" t="s">
        <v>4949</v>
      </c>
      <c r="I103" s="175" t="s">
        <v>4950</v>
      </c>
      <c r="J103" s="175" t="s">
        <v>4951</v>
      </c>
      <c r="K103" s="175" t="s">
        <v>4952</v>
      </c>
      <c r="L103" s="175" t="s">
        <v>4953</v>
      </c>
      <c r="M103" s="175" t="s">
        <v>4954</v>
      </c>
      <c r="N103" s="175" t="s">
        <v>4955</v>
      </c>
      <c r="O103" s="175" t="s">
        <v>4267</v>
      </c>
      <c r="P103" s="177" t="s">
        <v>4267</v>
      </c>
      <c r="Q103" s="176" t="s">
        <v>4267</v>
      </c>
      <c r="R103" s="176" t="s">
        <v>4267</v>
      </c>
      <c r="S103" s="170" t="s">
        <v>4252</v>
      </c>
      <c r="T103" s="170" t="s">
        <v>4252</v>
      </c>
    </row>
    <row r="104" spans="1:20" s="162" customFormat="1" ht="16.5" customHeight="1" thickBot="1">
      <c r="A104" s="162">
        <v>100</v>
      </c>
      <c r="B104" s="543" t="s">
        <v>4956</v>
      </c>
      <c r="C104" s="544"/>
      <c r="D104" s="544"/>
      <c r="E104" s="544"/>
      <c r="F104" s="544"/>
      <c r="G104" s="544"/>
      <c r="H104" s="544"/>
      <c r="I104" s="544"/>
      <c r="J104" s="544"/>
      <c r="K104" s="544"/>
      <c r="L104" s="544"/>
      <c r="M104" s="544"/>
      <c r="N104" s="544"/>
      <c r="O104" s="544"/>
      <c r="P104" s="544"/>
      <c r="Q104" s="544"/>
      <c r="R104" s="545"/>
      <c r="S104" s="544"/>
      <c r="T104" s="546"/>
    </row>
    <row r="105" spans="1:20" ht="69.599999999999994" customHeight="1">
      <c r="B105" s="164">
        <v>10000060</v>
      </c>
      <c r="C105" s="165" t="s">
        <v>4957</v>
      </c>
      <c r="D105" s="207" t="s">
        <v>4958</v>
      </c>
      <c r="E105" s="165" t="s">
        <v>4959</v>
      </c>
      <c r="F105" s="192" t="s">
        <v>4960</v>
      </c>
      <c r="G105" s="166" t="s">
        <v>4662</v>
      </c>
      <c r="H105" s="165" t="s">
        <v>4663</v>
      </c>
      <c r="I105" s="165" t="s">
        <v>4651</v>
      </c>
      <c r="J105" s="165" t="s">
        <v>4652</v>
      </c>
      <c r="K105" s="165" t="s">
        <v>4961</v>
      </c>
      <c r="L105" s="165" t="s">
        <v>4962</v>
      </c>
      <c r="M105" s="165" t="s">
        <v>4267</v>
      </c>
      <c r="N105" s="165" t="s">
        <v>4267</v>
      </c>
      <c r="O105" s="165" t="s">
        <v>4267</v>
      </c>
      <c r="P105" s="167" t="s">
        <v>4267</v>
      </c>
      <c r="Q105" s="166" t="s">
        <v>4963</v>
      </c>
      <c r="R105" s="165" t="s">
        <v>4964</v>
      </c>
      <c r="S105" s="165" t="s">
        <v>4252</v>
      </c>
      <c r="T105" s="165" t="s">
        <v>4252</v>
      </c>
    </row>
    <row r="106" spans="1:20" ht="66.599999999999994" customHeight="1">
      <c r="B106" s="169">
        <v>10000081</v>
      </c>
      <c r="C106" s="170" t="s">
        <v>4957</v>
      </c>
      <c r="D106" s="208" t="s">
        <v>4958</v>
      </c>
      <c r="E106" s="170" t="s">
        <v>4965</v>
      </c>
      <c r="F106" s="190" t="s">
        <v>4966</v>
      </c>
      <c r="G106" s="171" t="s">
        <v>4316</v>
      </c>
      <c r="H106" s="170" t="s">
        <v>4317</v>
      </c>
      <c r="I106" s="170" t="s">
        <v>4318</v>
      </c>
      <c r="J106" s="170" t="s">
        <v>4319</v>
      </c>
      <c r="K106" s="170" t="s">
        <v>4320</v>
      </c>
      <c r="L106" s="170" t="s">
        <v>4321</v>
      </c>
      <c r="M106" s="170" t="s">
        <v>4267</v>
      </c>
      <c r="N106" s="170" t="s">
        <v>4267</v>
      </c>
      <c r="O106" s="170" t="s">
        <v>4267</v>
      </c>
      <c r="P106" s="172" t="s">
        <v>4267</v>
      </c>
      <c r="Q106" s="171" t="s">
        <v>4967</v>
      </c>
      <c r="R106" s="170" t="s">
        <v>4968</v>
      </c>
      <c r="S106" s="165" t="s">
        <v>4252</v>
      </c>
      <c r="T106" s="165" t="s">
        <v>4252</v>
      </c>
    </row>
    <row r="107" spans="1:20" ht="41.45" customHeight="1">
      <c r="B107" s="169">
        <v>10002153</v>
      </c>
      <c r="C107" s="170" t="s">
        <v>4957</v>
      </c>
      <c r="D107" s="208" t="s">
        <v>4958</v>
      </c>
      <c r="E107" s="170" t="s">
        <v>4969</v>
      </c>
      <c r="F107" s="190" t="s">
        <v>4970</v>
      </c>
      <c r="G107" s="171" t="s">
        <v>4971</v>
      </c>
      <c r="H107" s="170" t="s">
        <v>4972</v>
      </c>
      <c r="I107" s="170" t="s">
        <v>4973</v>
      </c>
      <c r="J107" s="170" t="s">
        <v>4974</v>
      </c>
      <c r="K107" s="170" t="s">
        <v>4975</v>
      </c>
      <c r="L107" s="170" t="s">
        <v>4976</v>
      </c>
      <c r="M107" s="170" t="s">
        <v>4267</v>
      </c>
      <c r="N107" s="170" t="s">
        <v>4267</v>
      </c>
      <c r="O107" s="170" t="s">
        <v>4267</v>
      </c>
      <c r="P107" s="172" t="s">
        <v>4267</v>
      </c>
      <c r="Q107" s="171" t="s">
        <v>4977</v>
      </c>
      <c r="R107" s="170" t="s">
        <v>4978</v>
      </c>
      <c r="S107" s="165" t="s">
        <v>4252</v>
      </c>
      <c r="T107" s="165" t="s">
        <v>4252</v>
      </c>
    </row>
    <row r="108" spans="1:20" ht="52.5" customHeight="1">
      <c r="B108" s="169">
        <v>10002156</v>
      </c>
      <c r="C108" s="170" t="s">
        <v>4957</v>
      </c>
      <c r="D108" s="208" t="s">
        <v>4958</v>
      </c>
      <c r="E108" s="170" t="s">
        <v>4979</v>
      </c>
      <c r="F108" s="190" t="s">
        <v>4980</v>
      </c>
      <c r="G108" s="171" t="s">
        <v>4971</v>
      </c>
      <c r="H108" s="170" t="s">
        <v>4981</v>
      </c>
      <c r="I108" s="170" t="s">
        <v>4982</v>
      </c>
      <c r="J108" s="170" t="s">
        <v>4983</v>
      </c>
      <c r="K108" s="170" t="s">
        <v>4975</v>
      </c>
      <c r="L108" s="170" t="s">
        <v>4976</v>
      </c>
      <c r="M108" s="170" t="s">
        <v>4246</v>
      </c>
      <c r="N108" s="170" t="s">
        <v>4247</v>
      </c>
      <c r="O108" s="170" t="s">
        <v>4248</v>
      </c>
      <c r="P108" s="172" t="s">
        <v>4249</v>
      </c>
      <c r="Q108" s="171" t="s">
        <v>4984</v>
      </c>
      <c r="R108" s="170" t="s">
        <v>4985</v>
      </c>
      <c r="S108" s="170" t="s">
        <v>4252</v>
      </c>
      <c r="T108" s="170" t="s">
        <v>4252</v>
      </c>
    </row>
    <row r="109" spans="1:20" ht="70.5" customHeight="1">
      <c r="B109" s="169">
        <v>10055226</v>
      </c>
      <c r="C109" s="170" t="s">
        <v>4957</v>
      </c>
      <c r="D109" s="208" t="s">
        <v>4958</v>
      </c>
      <c r="E109" s="170" t="s">
        <v>4986</v>
      </c>
      <c r="F109" s="190" t="s">
        <v>4987</v>
      </c>
      <c r="G109" s="171" t="s">
        <v>4413</v>
      </c>
      <c r="H109" s="170" t="s">
        <v>4414</v>
      </c>
      <c r="I109" s="170" t="s">
        <v>4988</v>
      </c>
      <c r="J109" s="170" t="s">
        <v>4989</v>
      </c>
      <c r="K109" s="170" t="s">
        <v>4990</v>
      </c>
      <c r="L109" s="170" t="s">
        <v>4991</v>
      </c>
      <c r="M109" s="170" t="s">
        <v>4246</v>
      </c>
      <c r="N109" s="170" t="s">
        <v>4247</v>
      </c>
      <c r="O109" s="170" t="s">
        <v>4248</v>
      </c>
      <c r="P109" s="172" t="s">
        <v>4249</v>
      </c>
      <c r="Q109" s="171" t="s">
        <v>4992</v>
      </c>
      <c r="R109" s="170" t="s">
        <v>4993</v>
      </c>
      <c r="S109" s="170" t="s">
        <v>4252</v>
      </c>
      <c r="T109" s="170" t="s">
        <v>4252</v>
      </c>
    </row>
    <row r="110" spans="1:20" ht="84.95" customHeight="1">
      <c r="B110" s="169">
        <v>10065721</v>
      </c>
      <c r="C110" s="170" t="s">
        <v>4957</v>
      </c>
      <c r="D110" s="208" t="s">
        <v>4958</v>
      </c>
      <c r="E110" s="170" t="s">
        <v>4994</v>
      </c>
      <c r="F110" s="190" t="s">
        <v>4995</v>
      </c>
      <c r="G110" s="171" t="s">
        <v>4996</v>
      </c>
      <c r="H110" s="170" t="s">
        <v>4997</v>
      </c>
      <c r="I110" s="170" t="s">
        <v>4998</v>
      </c>
      <c r="J110" s="170" t="s">
        <v>4999</v>
      </c>
      <c r="K110" s="170" t="s">
        <v>4639</v>
      </c>
      <c r="L110" s="170" t="s">
        <v>4640</v>
      </c>
      <c r="M110" s="170" t="s">
        <v>4267</v>
      </c>
      <c r="N110" s="170" t="s">
        <v>4267</v>
      </c>
      <c r="O110" s="170" t="s">
        <v>4267</v>
      </c>
      <c r="P110" s="172" t="s">
        <v>4267</v>
      </c>
      <c r="Q110" s="171" t="s">
        <v>5000</v>
      </c>
      <c r="R110" s="170" t="s">
        <v>5001</v>
      </c>
      <c r="S110" s="170" t="s">
        <v>5002</v>
      </c>
      <c r="T110" s="170" t="s">
        <v>5003</v>
      </c>
    </row>
    <row r="111" spans="1:20" ht="65.45" customHeight="1">
      <c r="B111" s="169">
        <v>10065722</v>
      </c>
      <c r="C111" s="170" t="s">
        <v>4957</v>
      </c>
      <c r="D111" s="208" t="s">
        <v>4958</v>
      </c>
      <c r="E111" s="170" t="s">
        <v>5004</v>
      </c>
      <c r="F111" s="190" t="s">
        <v>5005</v>
      </c>
      <c r="G111" s="171" t="s">
        <v>4267</v>
      </c>
      <c r="H111" s="170" t="s">
        <v>4267</v>
      </c>
      <c r="I111" s="170" t="s">
        <v>4267</v>
      </c>
      <c r="J111" s="170" t="s">
        <v>4267</v>
      </c>
      <c r="K111" s="170" t="s">
        <v>5006</v>
      </c>
      <c r="L111" s="170" t="s">
        <v>5007</v>
      </c>
      <c r="M111" s="170" t="s">
        <v>5008</v>
      </c>
      <c r="N111" s="170" t="s">
        <v>5009</v>
      </c>
      <c r="O111" s="170" t="s">
        <v>4248</v>
      </c>
      <c r="P111" s="172" t="s">
        <v>4249</v>
      </c>
      <c r="Q111" s="171" t="s">
        <v>5010</v>
      </c>
      <c r="R111" s="170" t="s">
        <v>5011</v>
      </c>
      <c r="S111" s="170" t="s">
        <v>4252</v>
      </c>
      <c r="T111" s="170" t="s">
        <v>4252</v>
      </c>
    </row>
    <row r="112" spans="1:20" ht="64.5" customHeight="1">
      <c r="B112" s="169">
        <v>10002167</v>
      </c>
      <c r="C112" s="170" t="s">
        <v>4957</v>
      </c>
      <c r="D112" s="208" t="s">
        <v>4958</v>
      </c>
      <c r="E112" s="170" t="s">
        <v>5012</v>
      </c>
      <c r="F112" s="190" t="s">
        <v>5013</v>
      </c>
      <c r="G112" s="171" t="s">
        <v>4316</v>
      </c>
      <c r="H112" s="170" t="s">
        <v>4317</v>
      </c>
      <c r="I112" s="170" t="s">
        <v>4318</v>
      </c>
      <c r="J112" s="170" t="s">
        <v>4319</v>
      </c>
      <c r="K112" s="170" t="s">
        <v>4320</v>
      </c>
      <c r="L112" s="170" t="s">
        <v>4321</v>
      </c>
      <c r="M112" s="170" t="s">
        <v>4267</v>
      </c>
      <c r="N112" s="170" t="s">
        <v>4267</v>
      </c>
      <c r="O112" s="170" t="s">
        <v>4267</v>
      </c>
      <c r="P112" s="172" t="s">
        <v>4267</v>
      </c>
      <c r="Q112" s="171" t="s">
        <v>5014</v>
      </c>
      <c r="R112" s="170" t="s">
        <v>5015</v>
      </c>
      <c r="S112" s="170" t="s">
        <v>4252</v>
      </c>
      <c r="T112" s="170" t="s">
        <v>4252</v>
      </c>
    </row>
    <row r="113" spans="2:20" ht="114.6" customHeight="1">
      <c r="B113" s="169">
        <v>10002176</v>
      </c>
      <c r="C113" s="170" t="s">
        <v>4957</v>
      </c>
      <c r="D113" s="208" t="s">
        <v>4958</v>
      </c>
      <c r="E113" s="170" t="s">
        <v>5016</v>
      </c>
      <c r="F113" s="190" t="s">
        <v>5017</v>
      </c>
      <c r="G113" s="171" t="s">
        <v>4662</v>
      </c>
      <c r="H113" s="170" t="s">
        <v>4663</v>
      </c>
      <c r="I113" s="170" t="s">
        <v>5018</v>
      </c>
      <c r="J113" s="170" t="s">
        <v>5019</v>
      </c>
      <c r="K113" s="170" t="s">
        <v>5020</v>
      </c>
      <c r="L113" s="170" t="s">
        <v>5021</v>
      </c>
      <c r="M113" s="170" t="s">
        <v>5008</v>
      </c>
      <c r="N113" s="170" t="s">
        <v>5009</v>
      </c>
      <c r="O113" s="170" t="s">
        <v>4248</v>
      </c>
      <c r="P113" s="172" t="s">
        <v>4249</v>
      </c>
      <c r="Q113" s="171" t="s">
        <v>5022</v>
      </c>
      <c r="R113" s="170" t="s">
        <v>5023</v>
      </c>
      <c r="S113" s="170" t="s">
        <v>4252</v>
      </c>
      <c r="T113" s="170" t="s">
        <v>4252</v>
      </c>
    </row>
    <row r="114" spans="2:20" ht="75">
      <c r="B114" s="169">
        <v>10002180</v>
      </c>
      <c r="C114" s="170" t="s">
        <v>4957</v>
      </c>
      <c r="D114" s="208" t="s">
        <v>4958</v>
      </c>
      <c r="E114" s="170" t="s">
        <v>5024</v>
      </c>
      <c r="F114" s="190" t="s">
        <v>5025</v>
      </c>
      <c r="G114" s="171" t="s">
        <v>4662</v>
      </c>
      <c r="H114" s="170" t="s">
        <v>4663</v>
      </c>
      <c r="I114" s="170" t="s">
        <v>5018</v>
      </c>
      <c r="J114" s="170" t="s">
        <v>5019</v>
      </c>
      <c r="K114" s="170" t="s">
        <v>5026</v>
      </c>
      <c r="L114" s="170" t="s">
        <v>5027</v>
      </c>
      <c r="M114" s="170" t="s">
        <v>5008</v>
      </c>
      <c r="N114" s="170" t="s">
        <v>5009</v>
      </c>
      <c r="O114" s="170" t="s">
        <v>4248</v>
      </c>
      <c r="P114" s="172" t="s">
        <v>4249</v>
      </c>
      <c r="Q114" s="171" t="s">
        <v>5028</v>
      </c>
      <c r="R114" s="170" t="s">
        <v>5029</v>
      </c>
      <c r="S114" s="170" t="s">
        <v>4252</v>
      </c>
      <c r="T114" s="170" t="s">
        <v>4252</v>
      </c>
    </row>
    <row r="115" spans="2:20" ht="67.5" customHeight="1">
      <c r="B115" s="169">
        <v>10003445</v>
      </c>
      <c r="C115" s="170" t="s">
        <v>4957</v>
      </c>
      <c r="D115" s="208" t="s">
        <v>4958</v>
      </c>
      <c r="E115" s="170" t="s">
        <v>5030</v>
      </c>
      <c r="F115" s="190" t="s">
        <v>5031</v>
      </c>
      <c r="G115" s="171" t="s">
        <v>4662</v>
      </c>
      <c r="H115" s="170" t="s">
        <v>4663</v>
      </c>
      <c r="I115" s="170" t="s">
        <v>4457</v>
      </c>
      <c r="J115" s="170" t="s">
        <v>4458</v>
      </c>
      <c r="K115" s="170" t="s">
        <v>5032</v>
      </c>
      <c r="L115" s="170" t="s">
        <v>5033</v>
      </c>
      <c r="M115" s="170" t="s">
        <v>5008</v>
      </c>
      <c r="N115" s="170" t="s">
        <v>5009</v>
      </c>
      <c r="O115" s="170" t="s">
        <v>4248</v>
      </c>
      <c r="P115" s="172" t="s">
        <v>4249</v>
      </c>
      <c r="Q115" s="171" t="s">
        <v>5034</v>
      </c>
      <c r="R115" s="170" t="s">
        <v>5035</v>
      </c>
      <c r="S115" s="170" t="s">
        <v>4252</v>
      </c>
      <c r="T115" s="170" t="s">
        <v>4252</v>
      </c>
    </row>
    <row r="116" spans="2:20" ht="54" customHeight="1">
      <c r="B116" s="169">
        <v>10004222</v>
      </c>
      <c r="C116" s="170" t="s">
        <v>4957</v>
      </c>
      <c r="D116" s="208" t="s">
        <v>4958</v>
      </c>
      <c r="E116" s="170" t="s">
        <v>5036</v>
      </c>
      <c r="F116" s="190" t="s">
        <v>5037</v>
      </c>
      <c r="G116" s="171" t="s">
        <v>5038</v>
      </c>
      <c r="H116" s="170" t="s">
        <v>5039</v>
      </c>
      <c r="I116" s="170" t="s">
        <v>5040</v>
      </c>
      <c r="J116" s="170" t="s">
        <v>5041</v>
      </c>
      <c r="K116" s="170" t="s">
        <v>4267</v>
      </c>
      <c r="L116" s="170" t="s">
        <v>4267</v>
      </c>
      <c r="M116" s="170" t="s">
        <v>4267</v>
      </c>
      <c r="N116" s="170" t="s">
        <v>4267</v>
      </c>
      <c r="O116" s="170" t="s">
        <v>4267</v>
      </c>
      <c r="P116" s="172" t="s">
        <v>4267</v>
      </c>
      <c r="Q116" s="171" t="s">
        <v>5042</v>
      </c>
      <c r="R116" s="170" t="s">
        <v>5043</v>
      </c>
      <c r="S116" s="170" t="s">
        <v>5044</v>
      </c>
      <c r="T116" s="170" t="s">
        <v>5045</v>
      </c>
    </row>
    <row r="117" spans="2:20" ht="63.95" customHeight="1">
      <c r="B117" s="169">
        <v>10005265</v>
      </c>
      <c r="C117" s="170" t="s">
        <v>4957</v>
      </c>
      <c r="D117" s="208" t="s">
        <v>4958</v>
      </c>
      <c r="E117" s="170" t="s">
        <v>5046</v>
      </c>
      <c r="F117" s="190" t="s">
        <v>5047</v>
      </c>
      <c r="G117" s="171" t="s">
        <v>5048</v>
      </c>
      <c r="H117" s="170" t="s">
        <v>5049</v>
      </c>
      <c r="I117" s="170" t="s">
        <v>5050</v>
      </c>
      <c r="J117" s="170" t="s">
        <v>5051</v>
      </c>
      <c r="K117" s="170" t="s">
        <v>4267</v>
      </c>
      <c r="L117" s="170" t="s">
        <v>4267</v>
      </c>
      <c r="M117" s="170" t="s">
        <v>4267</v>
      </c>
      <c r="N117" s="170" t="s">
        <v>4267</v>
      </c>
      <c r="O117" s="170" t="s">
        <v>4267</v>
      </c>
      <c r="P117" s="172" t="s">
        <v>4267</v>
      </c>
      <c r="Q117" s="171" t="s">
        <v>5052</v>
      </c>
      <c r="R117" s="170" t="s">
        <v>5053</v>
      </c>
      <c r="S117" s="170" t="s">
        <v>4252</v>
      </c>
      <c r="T117" s="170" t="s">
        <v>4252</v>
      </c>
    </row>
    <row r="118" spans="2:20" ht="67.5" customHeight="1">
      <c r="B118" s="169">
        <v>10065747</v>
      </c>
      <c r="C118" s="170" t="s">
        <v>4957</v>
      </c>
      <c r="D118" s="208" t="s">
        <v>4958</v>
      </c>
      <c r="E118" s="170" t="s">
        <v>5054</v>
      </c>
      <c r="F118" s="190" t="s">
        <v>5055</v>
      </c>
      <c r="G118" s="171" t="s">
        <v>4413</v>
      </c>
      <c r="H118" s="170" t="s">
        <v>4414</v>
      </c>
      <c r="I118" s="170" t="s">
        <v>4988</v>
      </c>
      <c r="J118" s="170" t="s">
        <v>4989</v>
      </c>
      <c r="K118" s="170" t="s">
        <v>4990</v>
      </c>
      <c r="L118" s="170" t="s">
        <v>4991</v>
      </c>
      <c r="M118" s="170" t="s">
        <v>4246</v>
      </c>
      <c r="N118" s="170" t="s">
        <v>4247</v>
      </c>
      <c r="O118" s="170" t="s">
        <v>4248</v>
      </c>
      <c r="P118" s="172" t="s">
        <v>4249</v>
      </c>
      <c r="Q118" s="171" t="s">
        <v>5056</v>
      </c>
      <c r="R118" s="170" t="s">
        <v>5057</v>
      </c>
      <c r="S118" s="170" t="s">
        <v>4252</v>
      </c>
      <c r="T118" s="170" t="s">
        <v>4252</v>
      </c>
    </row>
    <row r="119" spans="2:20" ht="64.5" customHeight="1">
      <c r="B119" s="169">
        <v>10008417</v>
      </c>
      <c r="C119" s="170" t="s">
        <v>4957</v>
      </c>
      <c r="D119" s="208" t="s">
        <v>4958</v>
      </c>
      <c r="E119" s="170" t="s">
        <v>5058</v>
      </c>
      <c r="F119" s="190" t="s">
        <v>5059</v>
      </c>
      <c r="G119" s="171" t="s">
        <v>4662</v>
      </c>
      <c r="H119" s="170" t="s">
        <v>4663</v>
      </c>
      <c r="I119" s="170" t="s">
        <v>4637</v>
      </c>
      <c r="J119" s="170" t="s">
        <v>4638</v>
      </c>
      <c r="K119" s="170" t="s">
        <v>5060</v>
      </c>
      <c r="L119" s="170" t="s">
        <v>5061</v>
      </c>
      <c r="M119" s="170" t="s">
        <v>4267</v>
      </c>
      <c r="N119" s="170" t="s">
        <v>4267</v>
      </c>
      <c r="O119" s="170" t="s">
        <v>4267</v>
      </c>
      <c r="P119" s="172" t="s">
        <v>4267</v>
      </c>
      <c r="Q119" s="171" t="s">
        <v>5062</v>
      </c>
      <c r="R119" s="170" t="s">
        <v>5063</v>
      </c>
      <c r="S119" s="170" t="s">
        <v>4252</v>
      </c>
      <c r="T119" s="170" t="s">
        <v>4252</v>
      </c>
    </row>
    <row r="120" spans="2:20" ht="98.45" customHeight="1">
      <c r="B120" s="169">
        <v>10009167</v>
      </c>
      <c r="C120" s="170" t="s">
        <v>4957</v>
      </c>
      <c r="D120" s="208" t="s">
        <v>4958</v>
      </c>
      <c r="E120" s="170" t="s">
        <v>5064</v>
      </c>
      <c r="F120" s="190" t="s">
        <v>5065</v>
      </c>
      <c r="G120" s="171" t="s">
        <v>4662</v>
      </c>
      <c r="H120" s="170" t="s">
        <v>4663</v>
      </c>
      <c r="I120" s="170" t="s">
        <v>5066</v>
      </c>
      <c r="J120" s="170" t="s">
        <v>5067</v>
      </c>
      <c r="K120" s="170" t="s">
        <v>5068</v>
      </c>
      <c r="L120" s="170" t="s">
        <v>5069</v>
      </c>
      <c r="M120" s="170" t="s">
        <v>5008</v>
      </c>
      <c r="N120" s="170" t="s">
        <v>5009</v>
      </c>
      <c r="O120" s="170" t="s">
        <v>4248</v>
      </c>
      <c r="P120" s="172" t="s">
        <v>4249</v>
      </c>
      <c r="Q120" s="171" t="s">
        <v>5070</v>
      </c>
      <c r="R120" s="170" t="s">
        <v>5071</v>
      </c>
      <c r="S120" s="170" t="s">
        <v>4252</v>
      </c>
      <c r="T120" s="170" t="s">
        <v>4252</v>
      </c>
    </row>
    <row r="121" spans="2:20" ht="63.95" customHeight="1">
      <c r="B121" s="169">
        <v>10009887</v>
      </c>
      <c r="C121" s="170" t="s">
        <v>4957</v>
      </c>
      <c r="D121" s="208" t="s">
        <v>4958</v>
      </c>
      <c r="E121" s="170" t="s">
        <v>5072</v>
      </c>
      <c r="F121" s="190" t="s">
        <v>5073</v>
      </c>
      <c r="G121" s="171" t="s">
        <v>4662</v>
      </c>
      <c r="H121" s="170" t="s">
        <v>4663</v>
      </c>
      <c r="I121" s="170" t="s">
        <v>5074</v>
      </c>
      <c r="J121" s="170" t="s">
        <v>5075</v>
      </c>
      <c r="K121" s="170" t="s">
        <v>5076</v>
      </c>
      <c r="L121" s="170" t="s">
        <v>5077</v>
      </c>
      <c r="M121" s="170" t="s">
        <v>4246</v>
      </c>
      <c r="N121" s="170" t="s">
        <v>4247</v>
      </c>
      <c r="O121" s="170" t="s">
        <v>4248</v>
      </c>
      <c r="P121" s="172" t="s">
        <v>4249</v>
      </c>
      <c r="Q121" s="171" t="s">
        <v>5078</v>
      </c>
      <c r="R121" s="170" t="s">
        <v>5079</v>
      </c>
      <c r="S121" s="170" t="s">
        <v>4252</v>
      </c>
      <c r="T121" s="170" t="s">
        <v>4252</v>
      </c>
    </row>
    <row r="122" spans="2:20" ht="67.5" customHeight="1">
      <c r="B122" s="169">
        <v>10009995</v>
      </c>
      <c r="C122" s="170" t="s">
        <v>4957</v>
      </c>
      <c r="D122" s="208" t="s">
        <v>4958</v>
      </c>
      <c r="E122" s="170" t="s">
        <v>5080</v>
      </c>
      <c r="F122" s="190" t="s">
        <v>5081</v>
      </c>
      <c r="G122" s="171" t="s">
        <v>4971</v>
      </c>
      <c r="H122" s="170" t="s">
        <v>4972</v>
      </c>
      <c r="I122" s="170" t="s">
        <v>5082</v>
      </c>
      <c r="J122" s="170" t="s">
        <v>5083</v>
      </c>
      <c r="K122" s="170" t="s">
        <v>4975</v>
      </c>
      <c r="L122" s="170" t="s">
        <v>4976</v>
      </c>
      <c r="M122" s="170" t="s">
        <v>4246</v>
      </c>
      <c r="N122" s="170" t="s">
        <v>4247</v>
      </c>
      <c r="O122" s="170" t="s">
        <v>4248</v>
      </c>
      <c r="P122" s="172" t="s">
        <v>4249</v>
      </c>
      <c r="Q122" s="171" t="s">
        <v>5084</v>
      </c>
      <c r="R122" s="170" t="s">
        <v>5085</v>
      </c>
      <c r="S122" s="170" t="s">
        <v>4252</v>
      </c>
      <c r="T122" s="170" t="s">
        <v>4252</v>
      </c>
    </row>
    <row r="123" spans="2:20" ht="55.5" customHeight="1">
      <c r="B123" s="169">
        <v>10009998</v>
      </c>
      <c r="C123" s="170" t="s">
        <v>4957</v>
      </c>
      <c r="D123" s="208" t="s">
        <v>4958</v>
      </c>
      <c r="E123" s="170" t="s">
        <v>5086</v>
      </c>
      <c r="F123" s="190" t="s">
        <v>5087</v>
      </c>
      <c r="G123" s="171" t="s">
        <v>4413</v>
      </c>
      <c r="H123" s="170" t="s">
        <v>4414</v>
      </c>
      <c r="I123" s="170" t="s">
        <v>4988</v>
      </c>
      <c r="J123" s="170" t="s">
        <v>4989</v>
      </c>
      <c r="K123" s="170" t="s">
        <v>4990</v>
      </c>
      <c r="L123" s="170" t="s">
        <v>5088</v>
      </c>
      <c r="M123" s="170" t="s">
        <v>4246</v>
      </c>
      <c r="N123" s="170" t="s">
        <v>4247</v>
      </c>
      <c r="O123" s="170" t="s">
        <v>4248</v>
      </c>
      <c r="P123" s="172" t="s">
        <v>4249</v>
      </c>
      <c r="Q123" s="171" t="s">
        <v>5089</v>
      </c>
      <c r="R123" s="170" t="s">
        <v>5090</v>
      </c>
      <c r="S123" s="170" t="s">
        <v>4252</v>
      </c>
      <c r="T123" s="170" t="s">
        <v>4252</v>
      </c>
    </row>
    <row r="124" spans="2:20" ht="63" customHeight="1">
      <c r="B124" s="169">
        <v>10010000</v>
      </c>
      <c r="C124" s="170" t="s">
        <v>4957</v>
      </c>
      <c r="D124" s="208" t="s">
        <v>4958</v>
      </c>
      <c r="E124" s="170" t="s">
        <v>5091</v>
      </c>
      <c r="F124" s="190" t="s">
        <v>5092</v>
      </c>
      <c r="G124" s="171" t="s">
        <v>4662</v>
      </c>
      <c r="H124" s="170" t="s">
        <v>4663</v>
      </c>
      <c r="I124" s="170" t="s">
        <v>5018</v>
      </c>
      <c r="J124" s="170" t="s">
        <v>5019</v>
      </c>
      <c r="K124" s="170" t="s">
        <v>5093</v>
      </c>
      <c r="L124" s="170" t="s">
        <v>5094</v>
      </c>
      <c r="M124" s="170" t="s">
        <v>5008</v>
      </c>
      <c r="N124" s="170" t="s">
        <v>5009</v>
      </c>
      <c r="O124" s="170" t="s">
        <v>4248</v>
      </c>
      <c r="P124" s="172" t="s">
        <v>4249</v>
      </c>
      <c r="Q124" s="171" t="s">
        <v>5095</v>
      </c>
      <c r="R124" s="170" t="s">
        <v>5096</v>
      </c>
      <c r="S124" s="170" t="s">
        <v>4252</v>
      </c>
      <c r="T124" s="170" t="s">
        <v>4252</v>
      </c>
    </row>
    <row r="125" spans="2:20" ht="53.45" customHeight="1">
      <c r="B125" s="169">
        <v>10010001</v>
      </c>
      <c r="C125" s="170" t="s">
        <v>4957</v>
      </c>
      <c r="D125" s="208" t="s">
        <v>4958</v>
      </c>
      <c r="E125" s="170" t="s">
        <v>5097</v>
      </c>
      <c r="F125" s="190" t="s">
        <v>5098</v>
      </c>
      <c r="G125" s="171" t="s">
        <v>4267</v>
      </c>
      <c r="H125" s="170" t="s">
        <v>4267</v>
      </c>
      <c r="I125" s="170" t="s">
        <v>5099</v>
      </c>
      <c r="J125" s="170" t="s">
        <v>5100</v>
      </c>
      <c r="K125" s="170" t="s">
        <v>4975</v>
      </c>
      <c r="L125" s="170" t="s">
        <v>4976</v>
      </c>
      <c r="M125" s="170" t="s">
        <v>4246</v>
      </c>
      <c r="N125" s="170" t="s">
        <v>4247</v>
      </c>
      <c r="O125" s="170" t="s">
        <v>4248</v>
      </c>
      <c r="P125" s="172" t="s">
        <v>4249</v>
      </c>
      <c r="Q125" s="171" t="s">
        <v>5101</v>
      </c>
      <c r="R125" s="170" t="s">
        <v>5102</v>
      </c>
      <c r="S125" s="170" t="s">
        <v>4252</v>
      </c>
      <c r="T125" s="170" t="s">
        <v>4252</v>
      </c>
    </row>
    <row r="126" spans="2:20" ht="102" customHeight="1">
      <c r="B126" s="169">
        <v>10010004</v>
      </c>
      <c r="C126" s="170" t="s">
        <v>4957</v>
      </c>
      <c r="D126" s="208" t="s">
        <v>4958</v>
      </c>
      <c r="E126" s="170" t="s">
        <v>5103</v>
      </c>
      <c r="F126" s="190" t="s">
        <v>5104</v>
      </c>
      <c r="G126" s="171" t="s">
        <v>4662</v>
      </c>
      <c r="H126" s="170" t="s">
        <v>4663</v>
      </c>
      <c r="I126" s="170" t="s">
        <v>5018</v>
      </c>
      <c r="J126" s="170" t="s">
        <v>5019</v>
      </c>
      <c r="K126" s="170" t="s">
        <v>5105</v>
      </c>
      <c r="L126" s="170" t="s">
        <v>5106</v>
      </c>
      <c r="M126" s="170" t="s">
        <v>5008</v>
      </c>
      <c r="N126" s="170" t="s">
        <v>5009</v>
      </c>
      <c r="O126" s="170" t="s">
        <v>4248</v>
      </c>
      <c r="P126" s="172" t="s">
        <v>4249</v>
      </c>
      <c r="Q126" s="171" t="s">
        <v>5107</v>
      </c>
      <c r="R126" s="170" t="s">
        <v>5108</v>
      </c>
      <c r="S126" s="170" t="s">
        <v>4252</v>
      </c>
      <c r="T126" s="170" t="s">
        <v>4252</v>
      </c>
    </row>
    <row r="127" spans="2:20" ht="81" customHeight="1">
      <c r="B127" s="169">
        <v>10010006</v>
      </c>
      <c r="C127" s="170" t="s">
        <v>4957</v>
      </c>
      <c r="D127" s="208" t="s">
        <v>4958</v>
      </c>
      <c r="E127" s="170" t="s">
        <v>5109</v>
      </c>
      <c r="F127" s="190" t="s">
        <v>5110</v>
      </c>
      <c r="G127" s="171" t="s">
        <v>4662</v>
      </c>
      <c r="H127" s="170" t="s">
        <v>4663</v>
      </c>
      <c r="I127" s="170" t="s">
        <v>5018</v>
      </c>
      <c r="J127" s="170" t="s">
        <v>5019</v>
      </c>
      <c r="K127" s="170" t="s">
        <v>5026</v>
      </c>
      <c r="L127" s="170" t="s">
        <v>5027</v>
      </c>
      <c r="M127" s="170" t="s">
        <v>5008</v>
      </c>
      <c r="N127" s="170" t="s">
        <v>5009</v>
      </c>
      <c r="O127" s="170" t="s">
        <v>4248</v>
      </c>
      <c r="P127" s="172" t="s">
        <v>4249</v>
      </c>
      <c r="Q127" s="171" t="s">
        <v>5111</v>
      </c>
      <c r="R127" s="170" t="s">
        <v>5112</v>
      </c>
      <c r="S127" s="170" t="s">
        <v>4252</v>
      </c>
      <c r="T127" s="170" t="s">
        <v>4252</v>
      </c>
    </row>
    <row r="128" spans="2:20" ht="99.6" customHeight="1">
      <c r="B128" s="169">
        <v>10010774</v>
      </c>
      <c r="C128" s="170" t="s">
        <v>4957</v>
      </c>
      <c r="D128" s="208" t="s">
        <v>4958</v>
      </c>
      <c r="E128" s="170" t="s">
        <v>5113</v>
      </c>
      <c r="F128" s="190" t="s">
        <v>5114</v>
      </c>
      <c r="G128" s="171" t="s">
        <v>5115</v>
      </c>
      <c r="H128" s="170" t="s">
        <v>5116</v>
      </c>
      <c r="I128" s="170" t="s">
        <v>5117</v>
      </c>
      <c r="J128" s="170" t="s">
        <v>5118</v>
      </c>
      <c r="K128" s="170" t="s">
        <v>5119</v>
      </c>
      <c r="L128" s="170" t="s">
        <v>5120</v>
      </c>
      <c r="M128" s="170" t="s">
        <v>4246</v>
      </c>
      <c r="N128" s="170" t="s">
        <v>4247</v>
      </c>
      <c r="O128" s="170" t="s">
        <v>4248</v>
      </c>
      <c r="P128" s="172" t="s">
        <v>4249</v>
      </c>
      <c r="Q128" s="171" t="s">
        <v>5121</v>
      </c>
      <c r="R128" s="170" t="s">
        <v>5122</v>
      </c>
      <c r="S128" s="170" t="s">
        <v>4252</v>
      </c>
      <c r="T128" s="170" t="s">
        <v>4252</v>
      </c>
    </row>
    <row r="129" spans="2:20" ht="67.5" customHeight="1">
      <c r="B129" s="169">
        <v>10012318</v>
      </c>
      <c r="C129" s="170" t="s">
        <v>4957</v>
      </c>
      <c r="D129" s="208" t="s">
        <v>4958</v>
      </c>
      <c r="E129" s="170" t="s">
        <v>5123</v>
      </c>
      <c r="F129" s="190" t="s">
        <v>5124</v>
      </c>
      <c r="G129" s="171" t="s">
        <v>5125</v>
      </c>
      <c r="H129" s="170" t="s">
        <v>5126</v>
      </c>
      <c r="I129" s="170" t="s">
        <v>5127</v>
      </c>
      <c r="J129" s="170" t="s">
        <v>5128</v>
      </c>
      <c r="K129" s="170" t="s">
        <v>5129</v>
      </c>
      <c r="L129" s="170" t="s">
        <v>5130</v>
      </c>
      <c r="M129" s="170" t="s">
        <v>4267</v>
      </c>
      <c r="N129" s="170" t="s">
        <v>4267</v>
      </c>
      <c r="O129" s="170" t="s">
        <v>4267</v>
      </c>
      <c r="P129" s="172" t="s">
        <v>4267</v>
      </c>
      <c r="Q129" s="171" t="s">
        <v>5131</v>
      </c>
      <c r="R129" s="170" t="s">
        <v>5132</v>
      </c>
      <c r="S129" s="170" t="s">
        <v>4252</v>
      </c>
      <c r="T129" s="170" t="s">
        <v>4252</v>
      </c>
    </row>
    <row r="130" spans="2:20" ht="135">
      <c r="B130" s="169">
        <v>10012727</v>
      </c>
      <c r="C130" s="170" t="s">
        <v>4957</v>
      </c>
      <c r="D130" s="208" t="s">
        <v>4958</v>
      </c>
      <c r="E130" s="170" t="s">
        <v>5133</v>
      </c>
      <c r="F130" s="190" t="s">
        <v>5134</v>
      </c>
      <c r="G130" s="171" t="s">
        <v>5135</v>
      </c>
      <c r="H130" s="170" t="s">
        <v>5136</v>
      </c>
      <c r="I130" s="170" t="s">
        <v>5137</v>
      </c>
      <c r="J130" s="170" t="s">
        <v>5138</v>
      </c>
      <c r="K130" s="170" t="s">
        <v>5139</v>
      </c>
      <c r="L130" s="170" t="s">
        <v>5140</v>
      </c>
      <c r="M130" s="170" t="s">
        <v>4246</v>
      </c>
      <c r="N130" s="170" t="s">
        <v>4247</v>
      </c>
      <c r="O130" s="170" t="s">
        <v>4248</v>
      </c>
      <c r="P130" s="172" t="s">
        <v>4249</v>
      </c>
      <c r="Q130" s="171" t="s">
        <v>5141</v>
      </c>
      <c r="R130" s="170" t="s">
        <v>5142</v>
      </c>
      <c r="S130" s="170" t="s">
        <v>4252</v>
      </c>
      <c r="T130" s="170" t="s">
        <v>4252</v>
      </c>
    </row>
    <row r="131" spans="2:20" ht="153" customHeight="1">
      <c r="B131" s="169">
        <v>10013781</v>
      </c>
      <c r="C131" s="170" t="s">
        <v>4957</v>
      </c>
      <c r="D131" s="208" t="s">
        <v>4958</v>
      </c>
      <c r="E131" s="170" t="s">
        <v>5143</v>
      </c>
      <c r="F131" s="190" t="s">
        <v>5144</v>
      </c>
      <c r="G131" s="171" t="s">
        <v>5145</v>
      </c>
      <c r="H131" s="170" t="s">
        <v>5146</v>
      </c>
      <c r="I131" s="170" t="s">
        <v>5147</v>
      </c>
      <c r="J131" s="170" t="s">
        <v>5148</v>
      </c>
      <c r="K131" s="170" t="s">
        <v>5149</v>
      </c>
      <c r="L131" s="170" t="s">
        <v>5150</v>
      </c>
      <c r="M131" s="170" t="s">
        <v>4267</v>
      </c>
      <c r="N131" s="170" t="s">
        <v>4267</v>
      </c>
      <c r="O131" s="170" t="s">
        <v>4267</v>
      </c>
      <c r="P131" s="172" t="s">
        <v>4267</v>
      </c>
      <c r="Q131" s="171" t="s">
        <v>5151</v>
      </c>
      <c r="R131" s="170" t="s">
        <v>5152</v>
      </c>
      <c r="S131" s="170" t="s">
        <v>4252</v>
      </c>
      <c r="T131" s="170" t="s">
        <v>4252</v>
      </c>
    </row>
    <row r="132" spans="2:20" ht="68.099999999999994" customHeight="1">
      <c r="B132" s="169">
        <v>10013828</v>
      </c>
      <c r="C132" s="170" t="s">
        <v>4957</v>
      </c>
      <c r="D132" s="208" t="s">
        <v>4958</v>
      </c>
      <c r="E132" s="170" t="s">
        <v>5153</v>
      </c>
      <c r="F132" s="190" t="s">
        <v>5154</v>
      </c>
      <c r="G132" s="171" t="s">
        <v>4971</v>
      </c>
      <c r="H132" s="170" t="s">
        <v>4972</v>
      </c>
      <c r="I132" s="170" t="s">
        <v>5082</v>
      </c>
      <c r="J132" s="170" t="s">
        <v>5083</v>
      </c>
      <c r="K132" s="170" t="s">
        <v>4975</v>
      </c>
      <c r="L132" s="170" t="s">
        <v>4976</v>
      </c>
      <c r="M132" s="170" t="s">
        <v>4246</v>
      </c>
      <c r="N132" s="170" t="s">
        <v>4247</v>
      </c>
      <c r="O132" s="170" t="s">
        <v>4248</v>
      </c>
      <c r="P132" s="172" t="s">
        <v>4249</v>
      </c>
      <c r="Q132" s="171" t="s">
        <v>5155</v>
      </c>
      <c r="R132" s="170" t="s">
        <v>5156</v>
      </c>
      <c r="S132" s="170" t="s">
        <v>4252</v>
      </c>
      <c r="T132" s="170" t="s">
        <v>4252</v>
      </c>
    </row>
    <row r="133" spans="2:20" ht="69.599999999999994" customHeight="1">
      <c r="B133" s="169">
        <v>10055242</v>
      </c>
      <c r="C133" s="170" t="s">
        <v>4957</v>
      </c>
      <c r="D133" s="208" t="s">
        <v>4958</v>
      </c>
      <c r="E133" s="170" t="s">
        <v>5157</v>
      </c>
      <c r="F133" s="190" t="s">
        <v>5158</v>
      </c>
      <c r="G133" s="171" t="s">
        <v>4413</v>
      </c>
      <c r="H133" s="170" t="s">
        <v>4414</v>
      </c>
      <c r="I133" s="170" t="s">
        <v>4988</v>
      </c>
      <c r="J133" s="170" t="s">
        <v>4989</v>
      </c>
      <c r="K133" s="170" t="s">
        <v>4990</v>
      </c>
      <c r="L133" s="170" t="s">
        <v>4991</v>
      </c>
      <c r="M133" s="170" t="s">
        <v>4246</v>
      </c>
      <c r="N133" s="170" t="s">
        <v>4247</v>
      </c>
      <c r="O133" s="170" t="s">
        <v>4248</v>
      </c>
      <c r="P133" s="172" t="s">
        <v>4249</v>
      </c>
      <c r="Q133" s="171" t="s">
        <v>5159</v>
      </c>
      <c r="R133" s="170" t="s">
        <v>5160</v>
      </c>
      <c r="S133" s="170" t="s">
        <v>4252</v>
      </c>
      <c r="T133" s="170" t="s">
        <v>4252</v>
      </c>
    </row>
    <row r="134" spans="2:20" ht="65.45" customHeight="1">
      <c r="B134" s="169">
        <v>10013830</v>
      </c>
      <c r="C134" s="170" t="s">
        <v>4957</v>
      </c>
      <c r="D134" s="208" t="s">
        <v>4958</v>
      </c>
      <c r="E134" s="170" t="s">
        <v>5161</v>
      </c>
      <c r="F134" s="190" t="s">
        <v>5162</v>
      </c>
      <c r="G134" s="171" t="s">
        <v>4662</v>
      </c>
      <c r="H134" s="170" t="s">
        <v>4663</v>
      </c>
      <c r="I134" s="170" t="s">
        <v>5018</v>
      </c>
      <c r="J134" s="170" t="s">
        <v>5019</v>
      </c>
      <c r="K134" s="170" t="s">
        <v>5093</v>
      </c>
      <c r="L134" s="170" t="s">
        <v>5163</v>
      </c>
      <c r="M134" s="170" t="s">
        <v>5008</v>
      </c>
      <c r="N134" s="170" t="s">
        <v>5009</v>
      </c>
      <c r="O134" s="170" t="s">
        <v>4248</v>
      </c>
      <c r="P134" s="172" t="s">
        <v>4249</v>
      </c>
      <c r="Q134" s="171" t="s">
        <v>5164</v>
      </c>
      <c r="R134" s="170" t="s">
        <v>5165</v>
      </c>
      <c r="S134" s="170" t="s">
        <v>4252</v>
      </c>
      <c r="T134" s="170" t="s">
        <v>4252</v>
      </c>
    </row>
    <row r="135" spans="2:20" ht="66" customHeight="1">
      <c r="B135" s="169">
        <v>10013832</v>
      </c>
      <c r="C135" s="170" t="s">
        <v>4957</v>
      </c>
      <c r="D135" s="208" t="s">
        <v>4958</v>
      </c>
      <c r="E135" s="170" t="s">
        <v>5166</v>
      </c>
      <c r="F135" s="190" t="s">
        <v>5167</v>
      </c>
      <c r="G135" s="171" t="s">
        <v>4267</v>
      </c>
      <c r="H135" s="170" t="s">
        <v>4267</v>
      </c>
      <c r="I135" s="170" t="s">
        <v>5099</v>
      </c>
      <c r="J135" s="170" t="s">
        <v>5100</v>
      </c>
      <c r="K135" s="170" t="s">
        <v>4975</v>
      </c>
      <c r="L135" s="170" t="s">
        <v>4976</v>
      </c>
      <c r="M135" s="170" t="s">
        <v>5008</v>
      </c>
      <c r="N135" s="170" t="s">
        <v>5009</v>
      </c>
      <c r="O135" s="170" t="s">
        <v>4248</v>
      </c>
      <c r="P135" s="172" t="s">
        <v>4249</v>
      </c>
      <c r="Q135" s="171" t="s">
        <v>5168</v>
      </c>
      <c r="R135" s="170" t="s">
        <v>5169</v>
      </c>
      <c r="S135" s="170" t="s">
        <v>4252</v>
      </c>
      <c r="T135" s="170" t="s">
        <v>4252</v>
      </c>
    </row>
    <row r="136" spans="2:20" ht="98.45" customHeight="1">
      <c r="B136" s="169">
        <v>10050094</v>
      </c>
      <c r="C136" s="170" t="s">
        <v>4957</v>
      </c>
      <c r="D136" s="208" t="s">
        <v>4958</v>
      </c>
      <c r="E136" s="170" t="s">
        <v>5170</v>
      </c>
      <c r="F136" s="190" t="s">
        <v>5171</v>
      </c>
      <c r="G136" s="171" t="s">
        <v>4662</v>
      </c>
      <c r="H136" s="170" t="s">
        <v>4663</v>
      </c>
      <c r="I136" s="170" t="s">
        <v>5018</v>
      </c>
      <c r="J136" s="170" t="s">
        <v>5019</v>
      </c>
      <c r="K136" s="170" t="s">
        <v>5105</v>
      </c>
      <c r="L136" s="170" t="s">
        <v>5106</v>
      </c>
      <c r="M136" s="170" t="s">
        <v>5008</v>
      </c>
      <c r="N136" s="170" t="s">
        <v>5009</v>
      </c>
      <c r="O136" s="170" t="s">
        <v>4248</v>
      </c>
      <c r="P136" s="172" t="s">
        <v>4249</v>
      </c>
      <c r="Q136" s="171" t="s">
        <v>5172</v>
      </c>
      <c r="R136" s="170" t="s">
        <v>5173</v>
      </c>
      <c r="S136" s="170" t="s">
        <v>4252</v>
      </c>
      <c r="T136" s="170" t="s">
        <v>4252</v>
      </c>
    </row>
    <row r="137" spans="2:20" ht="114.6" customHeight="1">
      <c r="B137" s="169">
        <v>10013836</v>
      </c>
      <c r="C137" s="170" t="s">
        <v>4957</v>
      </c>
      <c r="D137" s="208" t="s">
        <v>4958</v>
      </c>
      <c r="E137" s="170" t="s">
        <v>5174</v>
      </c>
      <c r="F137" s="190" t="s">
        <v>5175</v>
      </c>
      <c r="G137" s="171" t="s">
        <v>4662</v>
      </c>
      <c r="H137" s="170" t="s">
        <v>4663</v>
      </c>
      <c r="I137" s="170" t="s">
        <v>4998</v>
      </c>
      <c r="J137" s="170" t="s">
        <v>4999</v>
      </c>
      <c r="K137" s="170" t="s">
        <v>5176</v>
      </c>
      <c r="L137" s="170" t="s">
        <v>5177</v>
      </c>
      <c r="M137" s="170" t="s">
        <v>5008</v>
      </c>
      <c r="N137" s="170" t="s">
        <v>5009</v>
      </c>
      <c r="O137" s="170" t="s">
        <v>4248</v>
      </c>
      <c r="P137" s="172" t="s">
        <v>4249</v>
      </c>
      <c r="Q137" s="171" t="s">
        <v>5178</v>
      </c>
      <c r="R137" s="170" t="s">
        <v>5179</v>
      </c>
      <c r="S137" s="170" t="s">
        <v>4252</v>
      </c>
      <c r="T137" s="170" t="s">
        <v>4252</v>
      </c>
    </row>
    <row r="138" spans="2:20" ht="111" customHeight="1">
      <c r="B138" s="169">
        <v>10013946</v>
      </c>
      <c r="C138" s="170" t="s">
        <v>4957</v>
      </c>
      <c r="D138" s="208" t="s">
        <v>4958</v>
      </c>
      <c r="E138" s="170" t="s">
        <v>5180</v>
      </c>
      <c r="F138" s="190" t="s">
        <v>5181</v>
      </c>
      <c r="G138" s="171" t="s">
        <v>4413</v>
      </c>
      <c r="H138" s="170" t="s">
        <v>4414</v>
      </c>
      <c r="I138" s="170" t="s">
        <v>4664</v>
      </c>
      <c r="J138" s="170" t="s">
        <v>4665</v>
      </c>
      <c r="K138" s="170" t="s">
        <v>5182</v>
      </c>
      <c r="L138" s="170" t="s">
        <v>5183</v>
      </c>
      <c r="M138" s="170" t="s">
        <v>4267</v>
      </c>
      <c r="N138" s="170" t="s">
        <v>4267</v>
      </c>
      <c r="O138" s="170" t="s">
        <v>4267</v>
      </c>
      <c r="P138" s="172" t="s">
        <v>4267</v>
      </c>
      <c r="Q138" s="171" t="s">
        <v>5184</v>
      </c>
      <c r="R138" s="170" t="s">
        <v>5185</v>
      </c>
      <c r="S138" s="170" t="s">
        <v>4252</v>
      </c>
      <c r="T138" s="170" t="s">
        <v>4252</v>
      </c>
    </row>
    <row r="139" spans="2:20" ht="75">
      <c r="B139" s="169">
        <v>10013950</v>
      </c>
      <c r="C139" s="170" t="s">
        <v>4957</v>
      </c>
      <c r="D139" s="208" t="s">
        <v>4958</v>
      </c>
      <c r="E139" s="170" t="s">
        <v>5186</v>
      </c>
      <c r="F139" s="190" t="s">
        <v>5187</v>
      </c>
      <c r="G139" s="171" t="s">
        <v>5188</v>
      </c>
      <c r="H139" s="170" t="s">
        <v>5189</v>
      </c>
      <c r="I139" s="170" t="s">
        <v>5190</v>
      </c>
      <c r="J139" s="170" t="s">
        <v>5191</v>
      </c>
      <c r="K139" s="170" t="s">
        <v>5192</v>
      </c>
      <c r="L139" s="170" t="s">
        <v>5193</v>
      </c>
      <c r="M139" s="170" t="s">
        <v>4246</v>
      </c>
      <c r="N139" s="170" t="s">
        <v>4247</v>
      </c>
      <c r="O139" s="170" t="s">
        <v>4248</v>
      </c>
      <c r="P139" s="172" t="s">
        <v>4249</v>
      </c>
      <c r="Q139" s="171" t="s">
        <v>5194</v>
      </c>
      <c r="R139" s="170" t="s">
        <v>5195</v>
      </c>
      <c r="S139" s="170" t="s">
        <v>4252</v>
      </c>
      <c r="T139" s="170" t="s">
        <v>4252</v>
      </c>
    </row>
    <row r="140" spans="2:20" ht="128.44999999999999" customHeight="1">
      <c r="B140" s="169">
        <v>10014893</v>
      </c>
      <c r="C140" s="170" t="s">
        <v>4957</v>
      </c>
      <c r="D140" s="208" t="s">
        <v>4958</v>
      </c>
      <c r="E140" s="170" t="s">
        <v>5196</v>
      </c>
      <c r="F140" s="190" t="s">
        <v>5197</v>
      </c>
      <c r="G140" s="171" t="s">
        <v>4662</v>
      </c>
      <c r="H140" s="170" t="s">
        <v>4663</v>
      </c>
      <c r="I140" s="170" t="s">
        <v>5074</v>
      </c>
      <c r="J140" s="170" t="s">
        <v>5075</v>
      </c>
      <c r="K140" s="170" t="s">
        <v>5198</v>
      </c>
      <c r="L140" s="170" t="s">
        <v>5199</v>
      </c>
      <c r="M140" s="170" t="s">
        <v>4246</v>
      </c>
      <c r="N140" s="170" t="s">
        <v>4247</v>
      </c>
      <c r="O140" s="170" t="s">
        <v>4248</v>
      </c>
      <c r="P140" s="172" t="s">
        <v>4249</v>
      </c>
      <c r="Q140" s="171" t="s">
        <v>5200</v>
      </c>
      <c r="R140" s="170" t="s">
        <v>5201</v>
      </c>
      <c r="S140" s="170" t="s">
        <v>5202</v>
      </c>
      <c r="T140" s="170" t="s">
        <v>5203</v>
      </c>
    </row>
    <row r="141" spans="2:20" ht="54.95" customHeight="1">
      <c r="B141" s="169">
        <v>10062570</v>
      </c>
      <c r="C141" s="170" t="s">
        <v>4957</v>
      </c>
      <c r="D141" s="208" t="s">
        <v>4958</v>
      </c>
      <c r="E141" s="170" t="s">
        <v>5204</v>
      </c>
      <c r="F141" s="190" t="s">
        <v>5205</v>
      </c>
      <c r="G141" s="171" t="s">
        <v>4971</v>
      </c>
      <c r="H141" s="170" t="s">
        <v>4972</v>
      </c>
      <c r="I141" s="170" t="s">
        <v>5082</v>
      </c>
      <c r="J141" s="170" t="s">
        <v>5083</v>
      </c>
      <c r="K141" s="170" t="s">
        <v>4975</v>
      </c>
      <c r="L141" s="170" t="s">
        <v>4976</v>
      </c>
      <c r="M141" s="170" t="s">
        <v>4246</v>
      </c>
      <c r="N141" s="170" t="s">
        <v>4247</v>
      </c>
      <c r="O141" s="170" t="s">
        <v>4248</v>
      </c>
      <c r="P141" s="172" t="s">
        <v>4249</v>
      </c>
      <c r="Q141" s="171" t="s">
        <v>5206</v>
      </c>
      <c r="R141" s="170" t="s">
        <v>5207</v>
      </c>
      <c r="S141" s="170" t="s">
        <v>4252</v>
      </c>
      <c r="T141" s="170" t="s">
        <v>4252</v>
      </c>
    </row>
    <row r="142" spans="2:20" ht="55.5" customHeight="1">
      <c r="B142" s="169">
        <v>10065851</v>
      </c>
      <c r="C142" s="170" t="s">
        <v>4957</v>
      </c>
      <c r="D142" s="208" t="s">
        <v>4958</v>
      </c>
      <c r="E142" s="170" t="s">
        <v>5208</v>
      </c>
      <c r="F142" s="190" t="s">
        <v>5209</v>
      </c>
      <c r="G142" s="171" t="s">
        <v>4971</v>
      </c>
      <c r="H142" s="170" t="s">
        <v>4972</v>
      </c>
      <c r="I142" s="170" t="s">
        <v>5082</v>
      </c>
      <c r="J142" s="170" t="s">
        <v>5083</v>
      </c>
      <c r="K142" s="170" t="s">
        <v>4975</v>
      </c>
      <c r="L142" s="170" t="s">
        <v>4976</v>
      </c>
      <c r="M142" s="170" t="s">
        <v>4246</v>
      </c>
      <c r="N142" s="170" t="s">
        <v>4247</v>
      </c>
      <c r="O142" s="170" t="s">
        <v>4248</v>
      </c>
      <c r="P142" s="172" t="s">
        <v>4249</v>
      </c>
      <c r="Q142" s="171" t="s">
        <v>5210</v>
      </c>
      <c r="R142" s="170" t="s">
        <v>5211</v>
      </c>
      <c r="S142" s="170" t="s">
        <v>4252</v>
      </c>
      <c r="T142" s="170" t="s">
        <v>4252</v>
      </c>
    </row>
    <row r="143" spans="2:20" ht="67.5" customHeight="1">
      <c r="B143" s="169">
        <v>10015384</v>
      </c>
      <c r="C143" s="170" t="s">
        <v>4957</v>
      </c>
      <c r="D143" s="208" t="s">
        <v>4958</v>
      </c>
      <c r="E143" s="170" t="s">
        <v>5212</v>
      </c>
      <c r="F143" s="190" t="s">
        <v>5213</v>
      </c>
      <c r="G143" s="171" t="s">
        <v>4413</v>
      </c>
      <c r="H143" s="170" t="s">
        <v>4414</v>
      </c>
      <c r="I143" s="170" t="s">
        <v>4988</v>
      </c>
      <c r="J143" s="170" t="s">
        <v>4989</v>
      </c>
      <c r="K143" s="170" t="s">
        <v>4990</v>
      </c>
      <c r="L143" s="170" t="s">
        <v>4991</v>
      </c>
      <c r="M143" s="170" t="s">
        <v>4246</v>
      </c>
      <c r="N143" s="170" t="s">
        <v>4247</v>
      </c>
      <c r="O143" s="170" t="s">
        <v>4248</v>
      </c>
      <c r="P143" s="172" t="s">
        <v>4249</v>
      </c>
      <c r="Q143" s="171" t="s">
        <v>5214</v>
      </c>
      <c r="R143" s="170" t="s">
        <v>5215</v>
      </c>
      <c r="S143" s="170" t="s">
        <v>4252</v>
      </c>
      <c r="T143" s="170" t="s">
        <v>4252</v>
      </c>
    </row>
    <row r="144" spans="2:20" ht="68.099999999999994" customHeight="1">
      <c r="B144" s="169">
        <v>10065727</v>
      </c>
      <c r="C144" s="170" t="s">
        <v>4957</v>
      </c>
      <c r="D144" s="208" t="s">
        <v>4958</v>
      </c>
      <c r="E144" s="170" t="s">
        <v>5216</v>
      </c>
      <c r="F144" s="190" t="s">
        <v>5217</v>
      </c>
      <c r="G144" s="171" t="s">
        <v>4267</v>
      </c>
      <c r="H144" s="170" t="s">
        <v>4267</v>
      </c>
      <c r="I144" s="170" t="s">
        <v>4267</v>
      </c>
      <c r="J144" s="170" t="s">
        <v>4267</v>
      </c>
      <c r="K144" s="170" t="s">
        <v>5218</v>
      </c>
      <c r="L144" s="170" t="s">
        <v>5219</v>
      </c>
      <c r="M144" s="170" t="s">
        <v>5008</v>
      </c>
      <c r="N144" s="170" t="s">
        <v>5009</v>
      </c>
      <c r="O144" s="170" t="s">
        <v>4248</v>
      </c>
      <c r="P144" s="172" t="s">
        <v>4249</v>
      </c>
      <c r="Q144" s="171" t="s">
        <v>5220</v>
      </c>
      <c r="R144" s="170" t="s">
        <v>5221</v>
      </c>
      <c r="S144" s="170" t="s">
        <v>4252</v>
      </c>
      <c r="T144" s="170" t="s">
        <v>4252</v>
      </c>
    </row>
    <row r="145" spans="2:20" ht="87.6" customHeight="1">
      <c r="B145" s="169">
        <v>10015387</v>
      </c>
      <c r="C145" s="170" t="s">
        <v>4957</v>
      </c>
      <c r="D145" s="208" t="s">
        <v>4958</v>
      </c>
      <c r="E145" s="170" t="s">
        <v>5222</v>
      </c>
      <c r="F145" s="190" t="s">
        <v>5223</v>
      </c>
      <c r="G145" s="171" t="s">
        <v>4662</v>
      </c>
      <c r="H145" s="170" t="s">
        <v>4663</v>
      </c>
      <c r="I145" s="170" t="s">
        <v>5224</v>
      </c>
      <c r="J145" s="170" t="s">
        <v>5225</v>
      </c>
      <c r="K145" s="170" t="s">
        <v>5226</v>
      </c>
      <c r="L145" s="170" t="s">
        <v>5227</v>
      </c>
      <c r="M145" s="170" t="s">
        <v>4246</v>
      </c>
      <c r="N145" s="170" t="s">
        <v>4247</v>
      </c>
      <c r="O145" s="170" t="s">
        <v>4248</v>
      </c>
      <c r="P145" s="172" t="s">
        <v>4249</v>
      </c>
      <c r="Q145" s="171" t="s">
        <v>5228</v>
      </c>
      <c r="R145" s="170" t="s">
        <v>5229</v>
      </c>
      <c r="S145" s="170" t="s">
        <v>4252</v>
      </c>
      <c r="T145" s="170" t="s">
        <v>4252</v>
      </c>
    </row>
    <row r="146" spans="2:20" ht="66.95" customHeight="1">
      <c r="B146" s="169">
        <v>10015388</v>
      </c>
      <c r="C146" s="170" t="s">
        <v>4957</v>
      </c>
      <c r="D146" s="208" t="s">
        <v>4958</v>
      </c>
      <c r="E146" s="170" t="s">
        <v>5230</v>
      </c>
      <c r="F146" s="190" t="s">
        <v>5231</v>
      </c>
      <c r="G146" s="171" t="s">
        <v>4316</v>
      </c>
      <c r="H146" s="170" t="s">
        <v>4317</v>
      </c>
      <c r="I146" s="170" t="s">
        <v>4318</v>
      </c>
      <c r="J146" s="170" t="s">
        <v>4319</v>
      </c>
      <c r="K146" s="170" t="s">
        <v>4320</v>
      </c>
      <c r="L146" s="170" t="s">
        <v>4321</v>
      </c>
      <c r="M146" s="170" t="s">
        <v>4267</v>
      </c>
      <c r="N146" s="170" t="s">
        <v>4267</v>
      </c>
      <c r="O146" s="170" t="s">
        <v>4267</v>
      </c>
      <c r="P146" s="172" t="s">
        <v>4267</v>
      </c>
      <c r="Q146" s="171" t="s">
        <v>5232</v>
      </c>
      <c r="R146" s="170" t="s">
        <v>5233</v>
      </c>
      <c r="S146" s="170" t="s">
        <v>4252</v>
      </c>
      <c r="T146" s="170" t="s">
        <v>4252</v>
      </c>
    </row>
    <row r="147" spans="2:20" ht="66.95" customHeight="1">
      <c r="B147" s="169">
        <v>10055472</v>
      </c>
      <c r="C147" s="170" t="s">
        <v>4957</v>
      </c>
      <c r="D147" s="208" t="s">
        <v>4958</v>
      </c>
      <c r="E147" s="170" t="s">
        <v>5234</v>
      </c>
      <c r="F147" s="190" t="s">
        <v>5235</v>
      </c>
      <c r="G147" s="171" t="s">
        <v>4267</v>
      </c>
      <c r="H147" s="170" t="s">
        <v>4267</v>
      </c>
      <c r="I147" s="170" t="s">
        <v>5099</v>
      </c>
      <c r="J147" s="170" t="s">
        <v>5100</v>
      </c>
      <c r="K147" s="170" t="s">
        <v>4975</v>
      </c>
      <c r="L147" s="170" t="s">
        <v>4976</v>
      </c>
      <c r="M147" s="170" t="s">
        <v>5008</v>
      </c>
      <c r="N147" s="170" t="s">
        <v>5009</v>
      </c>
      <c r="O147" s="170" t="s">
        <v>4248</v>
      </c>
      <c r="P147" s="172" t="s">
        <v>4249</v>
      </c>
      <c r="Q147" s="171" t="s">
        <v>5236</v>
      </c>
      <c r="R147" s="170" t="s">
        <v>5237</v>
      </c>
      <c r="S147" s="170" t="s">
        <v>4252</v>
      </c>
      <c r="T147" s="170" t="s">
        <v>4252</v>
      </c>
    </row>
    <row r="148" spans="2:20" ht="99" customHeight="1">
      <c r="B148" s="169">
        <v>10015448</v>
      </c>
      <c r="C148" s="170" t="s">
        <v>4957</v>
      </c>
      <c r="D148" s="208" t="s">
        <v>4958</v>
      </c>
      <c r="E148" s="170" t="s">
        <v>5238</v>
      </c>
      <c r="F148" s="190" t="s">
        <v>5239</v>
      </c>
      <c r="G148" s="171" t="s">
        <v>4662</v>
      </c>
      <c r="H148" s="170" t="s">
        <v>4663</v>
      </c>
      <c r="I148" s="170" t="s">
        <v>5018</v>
      </c>
      <c r="J148" s="170" t="s">
        <v>5019</v>
      </c>
      <c r="K148" s="170" t="s">
        <v>5105</v>
      </c>
      <c r="L148" s="170" t="s">
        <v>5106</v>
      </c>
      <c r="M148" s="170" t="s">
        <v>5008</v>
      </c>
      <c r="N148" s="170" t="s">
        <v>5009</v>
      </c>
      <c r="O148" s="170" t="s">
        <v>4248</v>
      </c>
      <c r="P148" s="172" t="s">
        <v>4249</v>
      </c>
      <c r="Q148" s="171" t="s">
        <v>5240</v>
      </c>
      <c r="R148" s="170" t="s">
        <v>5241</v>
      </c>
      <c r="S148" s="170" t="s">
        <v>4252</v>
      </c>
      <c r="T148" s="170" t="s">
        <v>4252</v>
      </c>
    </row>
    <row r="149" spans="2:20" ht="105" customHeight="1">
      <c r="B149" s="169">
        <v>10015451</v>
      </c>
      <c r="C149" s="170" t="s">
        <v>4957</v>
      </c>
      <c r="D149" s="208" t="s">
        <v>4958</v>
      </c>
      <c r="E149" s="170" t="s">
        <v>5242</v>
      </c>
      <c r="F149" s="190" t="s">
        <v>5243</v>
      </c>
      <c r="G149" s="171" t="s">
        <v>4662</v>
      </c>
      <c r="H149" s="170" t="s">
        <v>4663</v>
      </c>
      <c r="I149" s="170" t="s">
        <v>5224</v>
      </c>
      <c r="J149" s="170" t="s">
        <v>5225</v>
      </c>
      <c r="K149" s="170" t="s">
        <v>5176</v>
      </c>
      <c r="L149" s="170" t="s">
        <v>5177</v>
      </c>
      <c r="M149" s="170" t="s">
        <v>5008</v>
      </c>
      <c r="N149" s="170" t="s">
        <v>5009</v>
      </c>
      <c r="O149" s="170" t="s">
        <v>4248</v>
      </c>
      <c r="P149" s="172" t="s">
        <v>4249</v>
      </c>
      <c r="Q149" s="171" t="s">
        <v>5244</v>
      </c>
      <c r="R149" s="170" t="s">
        <v>5245</v>
      </c>
      <c r="S149" s="170" t="s">
        <v>4252</v>
      </c>
      <c r="T149" s="170" t="s">
        <v>4252</v>
      </c>
    </row>
    <row r="150" spans="2:20" ht="70.5" customHeight="1">
      <c r="B150" s="169">
        <v>10015453</v>
      </c>
      <c r="C150" s="170" t="s">
        <v>4957</v>
      </c>
      <c r="D150" s="208" t="s">
        <v>4958</v>
      </c>
      <c r="E150" s="170" t="s">
        <v>5246</v>
      </c>
      <c r="F150" s="190" t="s">
        <v>5247</v>
      </c>
      <c r="G150" s="171" t="s">
        <v>4267</v>
      </c>
      <c r="H150" s="170" t="s">
        <v>4267</v>
      </c>
      <c r="I150" s="170" t="s">
        <v>5248</v>
      </c>
      <c r="J150" s="170" t="s">
        <v>5249</v>
      </c>
      <c r="K150" s="170" t="s">
        <v>4990</v>
      </c>
      <c r="L150" s="170" t="s">
        <v>4991</v>
      </c>
      <c r="M150" s="170" t="s">
        <v>4246</v>
      </c>
      <c r="N150" s="170" t="s">
        <v>4247</v>
      </c>
      <c r="O150" s="170" t="s">
        <v>4248</v>
      </c>
      <c r="P150" s="172" t="s">
        <v>4249</v>
      </c>
      <c r="Q150" s="171" t="s">
        <v>5250</v>
      </c>
      <c r="R150" s="170" t="s">
        <v>5251</v>
      </c>
      <c r="S150" s="170" t="s">
        <v>4252</v>
      </c>
      <c r="T150" s="170" t="s">
        <v>4252</v>
      </c>
    </row>
    <row r="151" spans="2:20" ht="72.599999999999994" customHeight="1">
      <c r="B151" s="169">
        <v>10015461</v>
      </c>
      <c r="C151" s="170" t="s">
        <v>4957</v>
      </c>
      <c r="D151" s="208" t="s">
        <v>4958</v>
      </c>
      <c r="E151" s="170" t="s">
        <v>5252</v>
      </c>
      <c r="F151" s="190" t="s">
        <v>5253</v>
      </c>
      <c r="G151" s="171" t="s">
        <v>4662</v>
      </c>
      <c r="H151" s="170" t="s">
        <v>4663</v>
      </c>
      <c r="I151" s="170" t="s">
        <v>5254</v>
      </c>
      <c r="J151" s="170" t="s">
        <v>5255</v>
      </c>
      <c r="K151" s="170" t="s">
        <v>5192</v>
      </c>
      <c r="L151" s="170" t="s">
        <v>5256</v>
      </c>
      <c r="M151" s="170" t="s">
        <v>5008</v>
      </c>
      <c r="N151" s="170" t="s">
        <v>5009</v>
      </c>
      <c r="O151" s="170" t="s">
        <v>4248</v>
      </c>
      <c r="P151" s="172" t="s">
        <v>4249</v>
      </c>
      <c r="Q151" s="171" t="s">
        <v>5257</v>
      </c>
      <c r="R151" s="170" t="s">
        <v>5258</v>
      </c>
      <c r="S151" s="170" t="s">
        <v>4252</v>
      </c>
      <c r="T151" s="170" t="s">
        <v>4252</v>
      </c>
    </row>
    <row r="152" spans="2:20" ht="56.45" customHeight="1">
      <c r="B152" s="169">
        <v>10016296</v>
      </c>
      <c r="C152" s="170" t="s">
        <v>4957</v>
      </c>
      <c r="D152" s="208" t="s">
        <v>4958</v>
      </c>
      <c r="E152" s="170" t="s">
        <v>5259</v>
      </c>
      <c r="F152" s="190" t="s">
        <v>5260</v>
      </c>
      <c r="G152" s="171" t="s">
        <v>5261</v>
      </c>
      <c r="H152" s="170" t="s">
        <v>5262</v>
      </c>
      <c r="I152" s="170" t="s">
        <v>5263</v>
      </c>
      <c r="J152" s="170" t="s">
        <v>5264</v>
      </c>
      <c r="K152" s="170" t="s">
        <v>5068</v>
      </c>
      <c r="L152" s="170" t="s">
        <v>5069</v>
      </c>
      <c r="M152" s="170" t="s">
        <v>4267</v>
      </c>
      <c r="N152" s="170" t="s">
        <v>4267</v>
      </c>
      <c r="O152" s="170" t="s">
        <v>4267</v>
      </c>
      <c r="P152" s="172" t="s">
        <v>4267</v>
      </c>
      <c r="Q152" s="171" t="s">
        <v>5265</v>
      </c>
      <c r="R152" s="170" t="s">
        <v>5266</v>
      </c>
      <c r="S152" s="170" t="s">
        <v>4252</v>
      </c>
      <c r="T152" s="170" t="s">
        <v>4252</v>
      </c>
    </row>
    <row r="153" spans="2:20" ht="60.75" customHeight="1">
      <c r="B153" s="169">
        <v>10016766</v>
      </c>
      <c r="C153" s="170" t="s">
        <v>4957</v>
      </c>
      <c r="D153" s="208" t="s">
        <v>4958</v>
      </c>
      <c r="E153" s="170" t="s">
        <v>5267</v>
      </c>
      <c r="F153" s="190" t="s">
        <v>5268</v>
      </c>
      <c r="G153" s="171" t="s">
        <v>4413</v>
      </c>
      <c r="H153" s="170" t="s">
        <v>4414</v>
      </c>
      <c r="I153" s="170" t="s">
        <v>5269</v>
      </c>
      <c r="J153" s="170" t="s">
        <v>5270</v>
      </c>
      <c r="K153" s="170" t="s">
        <v>4267</v>
      </c>
      <c r="L153" s="170" t="s">
        <v>4267</v>
      </c>
      <c r="M153" s="170" t="s">
        <v>4267</v>
      </c>
      <c r="N153" s="170" t="s">
        <v>4267</v>
      </c>
      <c r="O153" s="170" t="s">
        <v>4267</v>
      </c>
      <c r="P153" s="172" t="s">
        <v>4267</v>
      </c>
      <c r="Q153" s="171" t="s">
        <v>5271</v>
      </c>
      <c r="R153" s="170" t="s">
        <v>5272</v>
      </c>
      <c r="S153" s="170" t="s">
        <v>4252</v>
      </c>
      <c r="T153" s="170" t="s">
        <v>4252</v>
      </c>
    </row>
    <row r="154" spans="2:20" ht="53.1" customHeight="1">
      <c r="B154" s="169">
        <v>10065713</v>
      </c>
      <c r="C154" s="170" t="s">
        <v>4957</v>
      </c>
      <c r="D154" s="208" t="s">
        <v>4958</v>
      </c>
      <c r="E154" s="170" t="s">
        <v>5273</v>
      </c>
      <c r="F154" s="190" t="s">
        <v>5274</v>
      </c>
      <c r="G154" s="171" t="s">
        <v>4971</v>
      </c>
      <c r="H154" s="170" t="s">
        <v>4972</v>
      </c>
      <c r="I154" s="170" t="s">
        <v>5082</v>
      </c>
      <c r="J154" s="170" t="s">
        <v>5083</v>
      </c>
      <c r="K154" s="170" t="s">
        <v>4975</v>
      </c>
      <c r="L154" s="170" t="s">
        <v>4976</v>
      </c>
      <c r="M154" s="170" t="s">
        <v>4246</v>
      </c>
      <c r="N154" s="170" t="s">
        <v>4247</v>
      </c>
      <c r="O154" s="170" t="s">
        <v>4248</v>
      </c>
      <c r="P154" s="172" t="s">
        <v>4249</v>
      </c>
      <c r="Q154" s="171" t="s">
        <v>5275</v>
      </c>
      <c r="R154" s="170" t="s">
        <v>5276</v>
      </c>
      <c r="S154" s="170" t="s">
        <v>4252</v>
      </c>
      <c r="T154" s="170" t="s">
        <v>4252</v>
      </c>
    </row>
    <row r="155" spans="2:20" ht="69" customHeight="1">
      <c r="B155" s="169">
        <v>10017789</v>
      </c>
      <c r="C155" s="170" t="s">
        <v>4957</v>
      </c>
      <c r="D155" s="208" t="s">
        <v>4958</v>
      </c>
      <c r="E155" s="170" t="s">
        <v>5277</v>
      </c>
      <c r="F155" s="190" t="s">
        <v>5278</v>
      </c>
      <c r="G155" s="171" t="s">
        <v>4413</v>
      </c>
      <c r="H155" s="170" t="s">
        <v>4414</v>
      </c>
      <c r="I155" s="170" t="s">
        <v>4988</v>
      </c>
      <c r="J155" s="170" t="s">
        <v>4989</v>
      </c>
      <c r="K155" s="170" t="s">
        <v>4990</v>
      </c>
      <c r="L155" s="170" t="s">
        <v>4991</v>
      </c>
      <c r="M155" s="170" t="s">
        <v>4246</v>
      </c>
      <c r="N155" s="170" t="s">
        <v>4247</v>
      </c>
      <c r="O155" s="170" t="s">
        <v>4248</v>
      </c>
      <c r="P155" s="172" t="s">
        <v>4249</v>
      </c>
      <c r="Q155" s="171" t="s">
        <v>5279</v>
      </c>
      <c r="R155" s="170" t="s">
        <v>5280</v>
      </c>
      <c r="S155" s="170" t="s">
        <v>4252</v>
      </c>
      <c r="T155" s="170" t="s">
        <v>4252</v>
      </c>
    </row>
    <row r="156" spans="2:20" ht="68.099999999999994" customHeight="1">
      <c r="B156" s="169">
        <v>10051886</v>
      </c>
      <c r="C156" s="170" t="s">
        <v>4957</v>
      </c>
      <c r="D156" s="208" t="s">
        <v>4958</v>
      </c>
      <c r="E156" s="170" t="s">
        <v>5281</v>
      </c>
      <c r="F156" s="190" t="s">
        <v>5282</v>
      </c>
      <c r="G156" s="171" t="s">
        <v>4267</v>
      </c>
      <c r="H156" s="170" t="s">
        <v>4267</v>
      </c>
      <c r="I156" s="170" t="s">
        <v>4267</v>
      </c>
      <c r="J156" s="170" t="s">
        <v>4267</v>
      </c>
      <c r="K156" s="170" t="s">
        <v>5218</v>
      </c>
      <c r="L156" s="170" t="s">
        <v>5219</v>
      </c>
      <c r="M156" s="170" t="s">
        <v>5008</v>
      </c>
      <c r="N156" s="170" t="s">
        <v>5009</v>
      </c>
      <c r="O156" s="170" t="s">
        <v>4248</v>
      </c>
      <c r="P156" s="172" t="s">
        <v>4249</v>
      </c>
      <c r="Q156" s="171" t="s">
        <v>5283</v>
      </c>
      <c r="R156" s="170" t="s">
        <v>5284</v>
      </c>
      <c r="S156" s="170" t="s">
        <v>4252</v>
      </c>
      <c r="T156" s="170" t="s">
        <v>4252</v>
      </c>
    </row>
    <row r="157" spans="2:20" ht="65.45" customHeight="1">
      <c r="B157" s="169">
        <v>10017815</v>
      </c>
      <c r="C157" s="170" t="s">
        <v>4957</v>
      </c>
      <c r="D157" s="208" t="s">
        <v>4958</v>
      </c>
      <c r="E157" s="170" t="s">
        <v>5285</v>
      </c>
      <c r="F157" s="190" t="s">
        <v>5286</v>
      </c>
      <c r="G157" s="171" t="s">
        <v>4267</v>
      </c>
      <c r="H157" s="170" t="s">
        <v>4267</v>
      </c>
      <c r="I157" s="170" t="s">
        <v>5099</v>
      </c>
      <c r="J157" s="170" t="s">
        <v>5100</v>
      </c>
      <c r="K157" s="170" t="s">
        <v>4975</v>
      </c>
      <c r="L157" s="170" t="s">
        <v>4976</v>
      </c>
      <c r="M157" s="170" t="s">
        <v>5008</v>
      </c>
      <c r="N157" s="170" t="s">
        <v>5009</v>
      </c>
      <c r="O157" s="170" t="s">
        <v>4248</v>
      </c>
      <c r="P157" s="172" t="s">
        <v>4249</v>
      </c>
      <c r="Q157" s="171" t="s">
        <v>5287</v>
      </c>
      <c r="R157" s="170" t="s">
        <v>5288</v>
      </c>
      <c r="S157" s="170" t="s">
        <v>4252</v>
      </c>
      <c r="T157" s="170" t="s">
        <v>4252</v>
      </c>
    </row>
    <row r="158" spans="2:20" ht="99" customHeight="1">
      <c r="B158" s="169">
        <v>10061970</v>
      </c>
      <c r="C158" s="170" t="s">
        <v>4957</v>
      </c>
      <c r="D158" s="208" t="s">
        <v>4958</v>
      </c>
      <c r="E158" s="170" t="s">
        <v>5289</v>
      </c>
      <c r="F158" s="190" t="s">
        <v>5290</v>
      </c>
      <c r="G158" s="171" t="s">
        <v>4662</v>
      </c>
      <c r="H158" s="170" t="s">
        <v>4663</v>
      </c>
      <c r="I158" s="170" t="s">
        <v>5018</v>
      </c>
      <c r="J158" s="170" t="s">
        <v>5019</v>
      </c>
      <c r="K158" s="170" t="s">
        <v>5105</v>
      </c>
      <c r="L158" s="170" t="s">
        <v>5106</v>
      </c>
      <c r="M158" s="170" t="s">
        <v>5008</v>
      </c>
      <c r="N158" s="170" t="s">
        <v>5009</v>
      </c>
      <c r="O158" s="170" t="s">
        <v>4248</v>
      </c>
      <c r="P158" s="172" t="s">
        <v>4249</v>
      </c>
      <c r="Q158" s="171" t="s">
        <v>5291</v>
      </c>
      <c r="R158" s="170" t="s">
        <v>5292</v>
      </c>
      <c r="S158" s="170" t="s">
        <v>4252</v>
      </c>
      <c r="T158" s="170" t="s">
        <v>4252</v>
      </c>
    </row>
    <row r="159" spans="2:20" ht="111" customHeight="1">
      <c r="B159" s="169">
        <v>10017822</v>
      </c>
      <c r="C159" s="170" t="s">
        <v>4957</v>
      </c>
      <c r="D159" s="208" t="s">
        <v>4958</v>
      </c>
      <c r="E159" s="170" t="s">
        <v>5293</v>
      </c>
      <c r="F159" s="190" t="s">
        <v>5294</v>
      </c>
      <c r="G159" s="171" t="s">
        <v>4662</v>
      </c>
      <c r="H159" s="170" t="s">
        <v>4663</v>
      </c>
      <c r="I159" s="170" t="s">
        <v>5295</v>
      </c>
      <c r="J159" s="170" t="s">
        <v>5296</v>
      </c>
      <c r="K159" s="170" t="s">
        <v>5176</v>
      </c>
      <c r="L159" s="170" t="s">
        <v>5177</v>
      </c>
      <c r="M159" s="170" t="s">
        <v>5008</v>
      </c>
      <c r="N159" s="170" t="s">
        <v>5009</v>
      </c>
      <c r="O159" s="170" t="s">
        <v>4248</v>
      </c>
      <c r="P159" s="172" t="s">
        <v>4249</v>
      </c>
      <c r="Q159" s="171" t="s">
        <v>5297</v>
      </c>
      <c r="R159" s="170" t="s">
        <v>5298</v>
      </c>
      <c r="S159" s="170" t="s">
        <v>4252</v>
      </c>
      <c r="T159" s="170" t="s">
        <v>4252</v>
      </c>
    </row>
    <row r="160" spans="2:20" ht="69.599999999999994" customHeight="1">
      <c r="B160" s="169">
        <v>10017853</v>
      </c>
      <c r="C160" s="170" t="s">
        <v>4957</v>
      </c>
      <c r="D160" s="208" t="s">
        <v>4958</v>
      </c>
      <c r="E160" s="170" t="s">
        <v>5299</v>
      </c>
      <c r="F160" s="190" t="s">
        <v>5300</v>
      </c>
      <c r="G160" s="171" t="s">
        <v>4662</v>
      </c>
      <c r="H160" s="170" t="s">
        <v>4663</v>
      </c>
      <c r="I160" s="170" t="s">
        <v>5301</v>
      </c>
      <c r="J160" s="170" t="s">
        <v>5302</v>
      </c>
      <c r="K160" s="170" t="s">
        <v>5303</v>
      </c>
      <c r="L160" s="170" t="s">
        <v>5304</v>
      </c>
      <c r="M160" s="170" t="s">
        <v>5008</v>
      </c>
      <c r="N160" s="170" t="s">
        <v>5009</v>
      </c>
      <c r="O160" s="170" t="s">
        <v>4248</v>
      </c>
      <c r="P160" s="172" t="s">
        <v>4249</v>
      </c>
      <c r="Q160" s="171" t="s">
        <v>5305</v>
      </c>
      <c r="R160" s="170" t="s">
        <v>5306</v>
      </c>
      <c r="S160" s="170" t="s">
        <v>4252</v>
      </c>
      <c r="T160" s="170" t="s">
        <v>4252</v>
      </c>
    </row>
    <row r="161" spans="2:20" ht="122.1" customHeight="1">
      <c r="B161" s="169">
        <v>10066874</v>
      </c>
      <c r="C161" s="170" t="s">
        <v>4957</v>
      </c>
      <c r="D161" s="208" t="s">
        <v>4958</v>
      </c>
      <c r="E161" s="170" t="s">
        <v>5307</v>
      </c>
      <c r="F161" s="190" t="s">
        <v>5308</v>
      </c>
      <c r="G161" s="171" t="s">
        <v>4413</v>
      </c>
      <c r="H161" s="170" t="s">
        <v>4414</v>
      </c>
      <c r="I161" s="170" t="s">
        <v>4664</v>
      </c>
      <c r="J161" s="170" t="s">
        <v>4665</v>
      </c>
      <c r="K161" s="170" t="s">
        <v>5182</v>
      </c>
      <c r="L161" s="170" t="s">
        <v>5183</v>
      </c>
      <c r="M161" s="170" t="s">
        <v>4267</v>
      </c>
      <c r="N161" s="170" t="s">
        <v>4267</v>
      </c>
      <c r="O161" s="170" t="s">
        <v>4267</v>
      </c>
      <c r="P161" s="172" t="s">
        <v>4267</v>
      </c>
      <c r="Q161" s="171" t="s">
        <v>5309</v>
      </c>
      <c r="R161" s="170" t="s">
        <v>5310</v>
      </c>
      <c r="S161" s="170" t="s">
        <v>4252</v>
      </c>
      <c r="T161" s="170" t="s">
        <v>4252</v>
      </c>
    </row>
    <row r="162" spans="2:20" ht="68.099999999999994" customHeight="1">
      <c r="B162" s="169">
        <v>10017877</v>
      </c>
      <c r="C162" s="170" t="s">
        <v>4957</v>
      </c>
      <c r="D162" s="208" t="s">
        <v>4958</v>
      </c>
      <c r="E162" s="170" t="s">
        <v>5311</v>
      </c>
      <c r="F162" s="190" t="s">
        <v>5312</v>
      </c>
      <c r="G162" s="171" t="s">
        <v>4971</v>
      </c>
      <c r="H162" s="170" t="s">
        <v>4972</v>
      </c>
      <c r="I162" s="170" t="s">
        <v>5082</v>
      </c>
      <c r="J162" s="170" t="s">
        <v>4983</v>
      </c>
      <c r="K162" s="170" t="s">
        <v>4975</v>
      </c>
      <c r="L162" s="170" t="s">
        <v>4976</v>
      </c>
      <c r="M162" s="170" t="s">
        <v>4246</v>
      </c>
      <c r="N162" s="170" t="s">
        <v>4247</v>
      </c>
      <c r="O162" s="170" t="s">
        <v>4248</v>
      </c>
      <c r="P162" s="172" t="s">
        <v>4249</v>
      </c>
      <c r="Q162" s="171" t="s">
        <v>5313</v>
      </c>
      <c r="R162" s="170" t="s">
        <v>5314</v>
      </c>
      <c r="S162" s="170" t="s">
        <v>4252</v>
      </c>
      <c r="T162" s="170" t="s">
        <v>4252</v>
      </c>
    </row>
    <row r="163" spans="2:20" ht="65.45" customHeight="1">
      <c r="B163" s="169">
        <v>10017999</v>
      </c>
      <c r="C163" s="170" t="s">
        <v>4957</v>
      </c>
      <c r="D163" s="208" t="s">
        <v>4958</v>
      </c>
      <c r="E163" s="170" t="s">
        <v>5315</v>
      </c>
      <c r="F163" s="190" t="s">
        <v>5316</v>
      </c>
      <c r="G163" s="171" t="s">
        <v>4316</v>
      </c>
      <c r="H163" s="170" t="s">
        <v>4317</v>
      </c>
      <c r="I163" s="170" t="s">
        <v>4318</v>
      </c>
      <c r="J163" s="170" t="s">
        <v>4319</v>
      </c>
      <c r="K163" s="170" t="s">
        <v>4320</v>
      </c>
      <c r="L163" s="170" t="s">
        <v>4321</v>
      </c>
      <c r="M163" s="170" t="s">
        <v>4267</v>
      </c>
      <c r="N163" s="170" t="s">
        <v>4267</v>
      </c>
      <c r="O163" s="170" t="s">
        <v>4267</v>
      </c>
      <c r="P163" s="172" t="s">
        <v>4267</v>
      </c>
      <c r="Q163" s="171" t="s">
        <v>5317</v>
      </c>
      <c r="R163" s="170" t="s">
        <v>5318</v>
      </c>
      <c r="S163" s="170" t="s">
        <v>4252</v>
      </c>
      <c r="T163" s="170" t="s">
        <v>4252</v>
      </c>
    </row>
    <row r="164" spans="2:20" ht="101.1" customHeight="1">
      <c r="B164" s="169">
        <v>10018043</v>
      </c>
      <c r="C164" s="170" t="s">
        <v>4957</v>
      </c>
      <c r="D164" s="208" t="s">
        <v>4958</v>
      </c>
      <c r="E164" s="170" t="s">
        <v>5319</v>
      </c>
      <c r="F164" s="190" t="s">
        <v>5320</v>
      </c>
      <c r="G164" s="171" t="s">
        <v>5321</v>
      </c>
      <c r="H164" s="170" t="s">
        <v>5322</v>
      </c>
      <c r="I164" s="170" t="s">
        <v>5323</v>
      </c>
      <c r="J164" s="170" t="s">
        <v>5324</v>
      </c>
      <c r="K164" s="170" t="s">
        <v>5325</v>
      </c>
      <c r="L164" s="170" t="s">
        <v>5326</v>
      </c>
      <c r="M164" s="170" t="s">
        <v>4246</v>
      </c>
      <c r="N164" s="170" t="s">
        <v>4247</v>
      </c>
      <c r="O164" s="170" t="s">
        <v>4267</v>
      </c>
      <c r="P164" s="172" t="s">
        <v>4267</v>
      </c>
      <c r="Q164" s="171" t="s">
        <v>5327</v>
      </c>
      <c r="R164" s="170" t="s">
        <v>5328</v>
      </c>
      <c r="S164" s="170" t="s">
        <v>4252</v>
      </c>
      <c r="T164" s="170" t="s">
        <v>4252</v>
      </c>
    </row>
    <row r="165" spans="2:20" ht="57.6" customHeight="1">
      <c r="B165" s="169">
        <v>10018286</v>
      </c>
      <c r="C165" s="170" t="s">
        <v>4957</v>
      </c>
      <c r="D165" s="208" t="s">
        <v>4958</v>
      </c>
      <c r="E165" s="170" t="s">
        <v>5329</v>
      </c>
      <c r="F165" s="190" t="s">
        <v>5330</v>
      </c>
      <c r="G165" s="171" t="s">
        <v>4316</v>
      </c>
      <c r="H165" s="170" t="s">
        <v>4317</v>
      </c>
      <c r="I165" s="170" t="s">
        <v>5331</v>
      </c>
      <c r="J165" s="170" t="s">
        <v>5332</v>
      </c>
      <c r="K165" s="170" t="s">
        <v>5333</v>
      </c>
      <c r="L165" s="170" t="s">
        <v>5334</v>
      </c>
      <c r="M165" s="170" t="s">
        <v>4267</v>
      </c>
      <c r="N165" s="170" t="s">
        <v>4267</v>
      </c>
      <c r="O165" s="170" t="s">
        <v>4267</v>
      </c>
      <c r="P165" s="172" t="s">
        <v>4267</v>
      </c>
      <c r="Q165" s="171" t="s">
        <v>5335</v>
      </c>
      <c r="R165" s="170" t="s">
        <v>5336</v>
      </c>
      <c r="S165" s="170" t="s">
        <v>4252</v>
      </c>
      <c r="T165" s="170" t="s">
        <v>4252</v>
      </c>
    </row>
    <row r="166" spans="2:20" ht="56.1" customHeight="1">
      <c r="B166" s="169">
        <v>10060640</v>
      </c>
      <c r="C166" s="170" t="s">
        <v>4957</v>
      </c>
      <c r="D166" s="208" t="s">
        <v>4958</v>
      </c>
      <c r="E166" s="170" t="s">
        <v>5337</v>
      </c>
      <c r="F166" s="190" t="s">
        <v>5338</v>
      </c>
      <c r="G166" s="171" t="s">
        <v>4413</v>
      </c>
      <c r="H166" s="170" t="s">
        <v>4414</v>
      </c>
      <c r="I166" s="170" t="s">
        <v>4988</v>
      </c>
      <c r="J166" s="170" t="s">
        <v>4989</v>
      </c>
      <c r="K166" s="170" t="s">
        <v>4990</v>
      </c>
      <c r="L166" s="170" t="s">
        <v>5088</v>
      </c>
      <c r="M166" s="170" t="s">
        <v>4246</v>
      </c>
      <c r="N166" s="170" t="s">
        <v>4247</v>
      </c>
      <c r="O166" s="170" t="s">
        <v>4248</v>
      </c>
      <c r="P166" s="172" t="s">
        <v>4249</v>
      </c>
      <c r="Q166" s="171" t="s">
        <v>5339</v>
      </c>
      <c r="R166" s="170" t="s">
        <v>5340</v>
      </c>
      <c r="S166" s="170" t="s">
        <v>4252</v>
      </c>
      <c r="T166" s="170" t="s">
        <v>4252</v>
      </c>
    </row>
    <row r="167" spans="2:20" ht="66.95" customHeight="1">
      <c r="B167" s="169">
        <v>10019611</v>
      </c>
      <c r="C167" s="170" t="s">
        <v>4957</v>
      </c>
      <c r="D167" s="208" t="s">
        <v>4958</v>
      </c>
      <c r="E167" s="170" t="s">
        <v>5341</v>
      </c>
      <c r="F167" s="190" t="s">
        <v>5342</v>
      </c>
      <c r="G167" s="171" t="s">
        <v>4662</v>
      </c>
      <c r="H167" s="170" t="s">
        <v>4663</v>
      </c>
      <c r="I167" s="170" t="s">
        <v>5343</v>
      </c>
      <c r="J167" s="170" t="s">
        <v>5344</v>
      </c>
      <c r="K167" s="170" t="s">
        <v>5032</v>
      </c>
      <c r="L167" s="170" t="s">
        <v>5033</v>
      </c>
      <c r="M167" s="170" t="s">
        <v>4267</v>
      </c>
      <c r="N167" s="170" t="s">
        <v>4267</v>
      </c>
      <c r="O167" s="170" t="s">
        <v>4267</v>
      </c>
      <c r="P167" s="172" t="s">
        <v>4267</v>
      </c>
      <c r="Q167" s="171" t="s">
        <v>5345</v>
      </c>
      <c r="R167" s="170" t="s">
        <v>5346</v>
      </c>
      <c r="S167" s="170" t="s">
        <v>4252</v>
      </c>
      <c r="T167" s="170" t="s">
        <v>4252</v>
      </c>
    </row>
    <row r="168" spans="2:20" ht="54.6" customHeight="1">
      <c r="B168" s="169">
        <v>10065728</v>
      </c>
      <c r="C168" s="170" t="s">
        <v>4957</v>
      </c>
      <c r="D168" s="208" t="s">
        <v>4958</v>
      </c>
      <c r="E168" s="170" t="s">
        <v>5347</v>
      </c>
      <c r="F168" s="190" t="s">
        <v>5348</v>
      </c>
      <c r="G168" s="171" t="s">
        <v>4971</v>
      </c>
      <c r="H168" s="170" t="s">
        <v>4972</v>
      </c>
      <c r="I168" s="170" t="s">
        <v>5082</v>
      </c>
      <c r="J168" s="170" t="s">
        <v>5349</v>
      </c>
      <c r="K168" s="170" t="s">
        <v>4975</v>
      </c>
      <c r="L168" s="170" t="s">
        <v>4976</v>
      </c>
      <c r="M168" s="170" t="s">
        <v>4246</v>
      </c>
      <c r="N168" s="170" t="s">
        <v>4247</v>
      </c>
      <c r="O168" s="170" t="s">
        <v>4248</v>
      </c>
      <c r="P168" s="172" t="s">
        <v>4249</v>
      </c>
      <c r="Q168" s="171" t="s">
        <v>5350</v>
      </c>
      <c r="R168" s="170" t="s">
        <v>5351</v>
      </c>
      <c r="S168" s="170" t="s">
        <v>4252</v>
      </c>
      <c r="T168" s="170" t="s">
        <v>4252</v>
      </c>
    </row>
    <row r="169" spans="2:20" ht="68.099999999999994" customHeight="1">
      <c r="B169" s="169">
        <v>10055287</v>
      </c>
      <c r="C169" s="170" t="s">
        <v>4957</v>
      </c>
      <c r="D169" s="208" t="s">
        <v>4958</v>
      </c>
      <c r="E169" s="170" t="s">
        <v>5352</v>
      </c>
      <c r="F169" s="190" t="s">
        <v>5353</v>
      </c>
      <c r="G169" s="171" t="s">
        <v>4413</v>
      </c>
      <c r="H169" s="170" t="s">
        <v>4414</v>
      </c>
      <c r="I169" s="170" t="s">
        <v>4988</v>
      </c>
      <c r="J169" s="170" t="s">
        <v>4989</v>
      </c>
      <c r="K169" s="170" t="s">
        <v>4990</v>
      </c>
      <c r="L169" s="170" t="s">
        <v>4991</v>
      </c>
      <c r="M169" s="170" t="s">
        <v>4246</v>
      </c>
      <c r="N169" s="170" t="s">
        <v>4247</v>
      </c>
      <c r="O169" s="170" t="s">
        <v>4248</v>
      </c>
      <c r="P169" s="172" t="s">
        <v>4249</v>
      </c>
      <c r="Q169" s="171" t="s">
        <v>5354</v>
      </c>
      <c r="R169" s="170" t="s">
        <v>5355</v>
      </c>
      <c r="S169" s="170" t="s">
        <v>4252</v>
      </c>
      <c r="T169" s="170" t="s">
        <v>4252</v>
      </c>
    </row>
    <row r="170" spans="2:20" ht="96.95" customHeight="1">
      <c r="B170" s="169">
        <v>10065730</v>
      </c>
      <c r="C170" s="170" t="s">
        <v>4957</v>
      </c>
      <c r="D170" s="208" t="s">
        <v>4958</v>
      </c>
      <c r="E170" s="170" t="s">
        <v>5356</v>
      </c>
      <c r="F170" s="190" t="s">
        <v>5357</v>
      </c>
      <c r="G170" s="171" t="s">
        <v>4662</v>
      </c>
      <c r="H170" s="170" t="s">
        <v>4663</v>
      </c>
      <c r="I170" s="170" t="s">
        <v>5358</v>
      </c>
      <c r="J170" s="170" t="s">
        <v>5359</v>
      </c>
      <c r="K170" s="170" t="s">
        <v>5360</v>
      </c>
      <c r="L170" s="170" t="s">
        <v>5361</v>
      </c>
      <c r="M170" s="170" t="s">
        <v>5008</v>
      </c>
      <c r="N170" s="170" t="s">
        <v>5009</v>
      </c>
      <c r="O170" s="170" t="s">
        <v>4248</v>
      </c>
      <c r="P170" s="172" t="s">
        <v>4249</v>
      </c>
      <c r="Q170" s="171" t="s">
        <v>5362</v>
      </c>
      <c r="R170" s="170" t="s">
        <v>5363</v>
      </c>
      <c r="S170" s="170" t="s">
        <v>4252</v>
      </c>
      <c r="T170" s="170" t="s">
        <v>4252</v>
      </c>
    </row>
    <row r="171" spans="2:20" ht="65.45" customHeight="1">
      <c r="B171" s="169">
        <v>10021305</v>
      </c>
      <c r="C171" s="170" t="s">
        <v>4957</v>
      </c>
      <c r="D171" s="208" t="s">
        <v>4958</v>
      </c>
      <c r="E171" s="170" t="s">
        <v>5364</v>
      </c>
      <c r="F171" s="190" t="s">
        <v>5365</v>
      </c>
      <c r="G171" s="171" t="s">
        <v>4267</v>
      </c>
      <c r="H171" s="170" t="s">
        <v>4267</v>
      </c>
      <c r="I171" s="170" t="s">
        <v>5099</v>
      </c>
      <c r="J171" s="170" t="s">
        <v>5100</v>
      </c>
      <c r="K171" s="170" t="s">
        <v>4975</v>
      </c>
      <c r="L171" s="170" t="s">
        <v>4976</v>
      </c>
      <c r="M171" s="170" t="s">
        <v>5008</v>
      </c>
      <c r="N171" s="170" t="s">
        <v>5009</v>
      </c>
      <c r="O171" s="170" t="s">
        <v>4248</v>
      </c>
      <c r="P171" s="172" t="s">
        <v>4249</v>
      </c>
      <c r="Q171" s="171" t="s">
        <v>5366</v>
      </c>
      <c r="R171" s="170" t="s">
        <v>5367</v>
      </c>
      <c r="S171" s="170" t="s">
        <v>4252</v>
      </c>
      <c r="T171" s="170" t="s">
        <v>4252</v>
      </c>
    </row>
    <row r="172" spans="2:20" ht="95.45" customHeight="1">
      <c r="B172" s="169">
        <v>10021307</v>
      </c>
      <c r="C172" s="170" t="s">
        <v>4957</v>
      </c>
      <c r="D172" s="208" t="s">
        <v>4958</v>
      </c>
      <c r="E172" s="170" t="s">
        <v>5368</v>
      </c>
      <c r="F172" s="190" t="s">
        <v>5369</v>
      </c>
      <c r="G172" s="171" t="s">
        <v>4662</v>
      </c>
      <c r="H172" s="170" t="s">
        <v>4663</v>
      </c>
      <c r="I172" s="170" t="s">
        <v>5018</v>
      </c>
      <c r="J172" s="170" t="s">
        <v>5019</v>
      </c>
      <c r="K172" s="170" t="s">
        <v>5105</v>
      </c>
      <c r="L172" s="170" t="s">
        <v>5106</v>
      </c>
      <c r="M172" s="170" t="s">
        <v>5008</v>
      </c>
      <c r="N172" s="170" t="s">
        <v>5009</v>
      </c>
      <c r="O172" s="170" t="s">
        <v>4248</v>
      </c>
      <c r="P172" s="172" t="s">
        <v>4249</v>
      </c>
      <c r="Q172" s="171" t="s">
        <v>5370</v>
      </c>
      <c r="R172" s="170" t="s">
        <v>5371</v>
      </c>
      <c r="S172" s="170" t="s">
        <v>4252</v>
      </c>
      <c r="T172" s="170" t="s">
        <v>4252</v>
      </c>
    </row>
    <row r="173" spans="2:20" ht="75">
      <c r="B173" s="169">
        <v>10021309</v>
      </c>
      <c r="C173" s="170" t="s">
        <v>4957</v>
      </c>
      <c r="D173" s="208" t="s">
        <v>4958</v>
      </c>
      <c r="E173" s="170" t="s">
        <v>5372</v>
      </c>
      <c r="F173" s="190" t="s">
        <v>5373</v>
      </c>
      <c r="G173" s="171" t="s">
        <v>4662</v>
      </c>
      <c r="H173" s="170" t="s">
        <v>4663</v>
      </c>
      <c r="I173" s="170" t="s">
        <v>5018</v>
      </c>
      <c r="J173" s="170" t="s">
        <v>5019</v>
      </c>
      <c r="K173" s="170" t="s">
        <v>5026</v>
      </c>
      <c r="L173" s="170" t="s">
        <v>5027</v>
      </c>
      <c r="M173" s="170" t="s">
        <v>5008</v>
      </c>
      <c r="N173" s="170" t="s">
        <v>5009</v>
      </c>
      <c r="O173" s="170" t="s">
        <v>4248</v>
      </c>
      <c r="P173" s="172" t="s">
        <v>4249</v>
      </c>
      <c r="Q173" s="171" t="s">
        <v>5374</v>
      </c>
      <c r="R173" s="170" t="s">
        <v>5375</v>
      </c>
      <c r="S173" s="170" t="s">
        <v>4252</v>
      </c>
      <c r="T173" s="170" t="s">
        <v>4252</v>
      </c>
    </row>
    <row r="174" spans="2:20" ht="80.45" customHeight="1">
      <c r="B174" s="169">
        <v>10021328</v>
      </c>
      <c r="C174" s="170" t="s">
        <v>4957</v>
      </c>
      <c r="D174" s="208" t="s">
        <v>4958</v>
      </c>
      <c r="E174" s="170" t="s">
        <v>5376</v>
      </c>
      <c r="F174" s="190" t="s">
        <v>5377</v>
      </c>
      <c r="G174" s="171" t="s">
        <v>5378</v>
      </c>
      <c r="H174" s="170" t="s">
        <v>5379</v>
      </c>
      <c r="I174" s="170" t="s">
        <v>5380</v>
      </c>
      <c r="J174" s="170" t="s">
        <v>5381</v>
      </c>
      <c r="K174" s="170" t="s">
        <v>5382</v>
      </c>
      <c r="L174" s="170" t="s">
        <v>5383</v>
      </c>
      <c r="M174" s="170" t="s">
        <v>4246</v>
      </c>
      <c r="N174" s="170" t="s">
        <v>4247</v>
      </c>
      <c r="O174" s="170" t="s">
        <v>4248</v>
      </c>
      <c r="P174" s="172" t="s">
        <v>4249</v>
      </c>
      <c r="Q174" s="171" t="s">
        <v>5384</v>
      </c>
      <c r="R174" s="170" t="s">
        <v>5385</v>
      </c>
      <c r="S174" s="170" t="s">
        <v>4252</v>
      </c>
      <c r="T174" s="170" t="s">
        <v>4252</v>
      </c>
    </row>
    <row r="175" spans="2:20" ht="69" customHeight="1">
      <c r="B175" s="169">
        <v>10055291</v>
      </c>
      <c r="C175" s="170" t="s">
        <v>4957</v>
      </c>
      <c r="D175" s="208" t="s">
        <v>4958</v>
      </c>
      <c r="E175" s="170" t="s">
        <v>5386</v>
      </c>
      <c r="F175" s="190" t="s">
        <v>5387</v>
      </c>
      <c r="G175" s="171" t="s">
        <v>4267</v>
      </c>
      <c r="H175" s="170" t="s">
        <v>4267</v>
      </c>
      <c r="I175" s="170" t="s">
        <v>4988</v>
      </c>
      <c r="J175" s="170" t="s">
        <v>4989</v>
      </c>
      <c r="K175" s="170" t="s">
        <v>4990</v>
      </c>
      <c r="L175" s="170" t="s">
        <v>4991</v>
      </c>
      <c r="M175" s="170" t="s">
        <v>4246</v>
      </c>
      <c r="N175" s="170" t="s">
        <v>4247</v>
      </c>
      <c r="O175" s="170" t="s">
        <v>4248</v>
      </c>
      <c r="P175" s="172" t="s">
        <v>4249</v>
      </c>
      <c r="Q175" s="171" t="s">
        <v>5388</v>
      </c>
      <c r="R175" s="170" t="s">
        <v>5389</v>
      </c>
      <c r="S175" s="170" t="s">
        <v>4252</v>
      </c>
      <c r="T175" s="170" t="s">
        <v>4252</v>
      </c>
    </row>
    <row r="176" spans="2:20" ht="54" customHeight="1">
      <c r="B176" s="169">
        <v>10065719</v>
      </c>
      <c r="C176" s="170" t="s">
        <v>4957</v>
      </c>
      <c r="D176" s="208" t="s">
        <v>4958</v>
      </c>
      <c r="E176" s="170" t="s">
        <v>5390</v>
      </c>
      <c r="F176" s="190" t="s">
        <v>5391</v>
      </c>
      <c r="G176" s="171" t="s">
        <v>4971</v>
      </c>
      <c r="H176" s="170" t="s">
        <v>4972</v>
      </c>
      <c r="I176" s="170" t="s">
        <v>5082</v>
      </c>
      <c r="J176" s="170" t="s">
        <v>5083</v>
      </c>
      <c r="K176" s="170" t="s">
        <v>4975</v>
      </c>
      <c r="L176" s="170" t="s">
        <v>4976</v>
      </c>
      <c r="M176" s="170" t="s">
        <v>4246</v>
      </c>
      <c r="N176" s="170" t="s">
        <v>4247</v>
      </c>
      <c r="O176" s="170" t="s">
        <v>4248</v>
      </c>
      <c r="P176" s="172" t="s">
        <v>4249</v>
      </c>
      <c r="Q176" s="171" t="s">
        <v>5392</v>
      </c>
      <c r="R176" s="170" t="s">
        <v>5393</v>
      </c>
      <c r="S176" s="170" t="s">
        <v>4252</v>
      </c>
      <c r="T176" s="170" t="s">
        <v>4252</v>
      </c>
    </row>
    <row r="177" spans="2:20" ht="71.099999999999994" customHeight="1">
      <c r="B177" s="169">
        <v>10055300</v>
      </c>
      <c r="C177" s="170" t="s">
        <v>4957</v>
      </c>
      <c r="D177" s="208" t="s">
        <v>4958</v>
      </c>
      <c r="E177" s="170" t="s">
        <v>5394</v>
      </c>
      <c r="F177" s="190" t="s">
        <v>5395</v>
      </c>
      <c r="G177" s="171" t="s">
        <v>4413</v>
      </c>
      <c r="H177" s="170" t="s">
        <v>4414</v>
      </c>
      <c r="I177" s="170" t="s">
        <v>4988</v>
      </c>
      <c r="J177" s="170" t="s">
        <v>4989</v>
      </c>
      <c r="K177" s="170" t="s">
        <v>4990</v>
      </c>
      <c r="L177" s="170" t="s">
        <v>4991</v>
      </c>
      <c r="M177" s="170" t="s">
        <v>4246</v>
      </c>
      <c r="N177" s="170" t="s">
        <v>4247</v>
      </c>
      <c r="O177" s="170" t="s">
        <v>4248</v>
      </c>
      <c r="P177" s="172" t="s">
        <v>4249</v>
      </c>
      <c r="Q177" s="171" t="s">
        <v>5396</v>
      </c>
      <c r="R177" s="170" t="s">
        <v>5397</v>
      </c>
      <c r="S177" s="170" t="s">
        <v>4252</v>
      </c>
      <c r="T177" s="170" t="s">
        <v>4252</v>
      </c>
    </row>
    <row r="178" spans="2:20" ht="75">
      <c r="B178" s="169">
        <v>10065732</v>
      </c>
      <c r="C178" s="170" t="s">
        <v>4957</v>
      </c>
      <c r="D178" s="208" t="s">
        <v>4958</v>
      </c>
      <c r="E178" s="170" t="s">
        <v>5398</v>
      </c>
      <c r="F178" s="190" t="s">
        <v>5399</v>
      </c>
      <c r="G178" s="171" t="s">
        <v>4662</v>
      </c>
      <c r="H178" s="170" t="s">
        <v>4663</v>
      </c>
      <c r="I178" s="170" t="s">
        <v>5224</v>
      </c>
      <c r="J178" s="170" t="s">
        <v>5225</v>
      </c>
      <c r="K178" s="170" t="s">
        <v>5226</v>
      </c>
      <c r="L178" s="170" t="s">
        <v>5227</v>
      </c>
      <c r="M178" s="170" t="s">
        <v>5008</v>
      </c>
      <c r="N178" s="170" t="s">
        <v>5009</v>
      </c>
      <c r="O178" s="170" t="s">
        <v>4248</v>
      </c>
      <c r="P178" s="172" t="s">
        <v>4249</v>
      </c>
      <c r="Q178" s="171" t="s">
        <v>5400</v>
      </c>
      <c r="R178" s="170" t="s">
        <v>5401</v>
      </c>
      <c r="S178" s="170" t="s">
        <v>4252</v>
      </c>
      <c r="T178" s="170" t="s">
        <v>4252</v>
      </c>
    </row>
    <row r="179" spans="2:20" ht="71.099999999999994" customHeight="1">
      <c r="B179" s="169">
        <v>10023174</v>
      </c>
      <c r="C179" s="170" t="s">
        <v>4957</v>
      </c>
      <c r="D179" s="208" t="s">
        <v>4958</v>
      </c>
      <c r="E179" s="170" t="s">
        <v>5402</v>
      </c>
      <c r="F179" s="190" t="s">
        <v>5403</v>
      </c>
      <c r="G179" s="171" t="s">
        <v>4267</v>
      </c>
      <c r="H179" s="170" t="s">
        <v>4267</v>
      </c>
      <c r="I179" s="170" t="s">
        <v>5099</v>
      </c>
      <c r="J179" s="170" t="s">
        <v>5100</v>
      </c>
      <c r="K179" s="170" t="s">
        <v>4975</v>
      </c>
      <c r="L179" s="170" t="s">
        <v>4976</v>
      </c>
      <c r="M179" s="170" t="s">
        <v>5008</v>
      </c>
      <c r="N179" s="170" t="s">
        <v>5009</v>
      </c>
      <c r="O179" s="170" t="s">
        <v>4248</v>
      </c>
      <c r="P179" s="172" t="s">
        <v>4249</v>
      </c>
      <c r="Q179" s="171" t="s">
        <v>5404</v>
      </c>
      <c r="R179" s="170" t="s">
        <v>5405</v>
      </c>
      <c r="S179" s="170" t="s">
        <v>4252</v>
      </c>
      <c r="T179" s="170" t="s">
        <v>4252</v>
      </c>
    </row>
    <row r="180" spans="2:20" ht="93.95" customHeight="1">
      <c r="B180" s="169">
        <v>10023176</v>
      </c>
      <c r="C180" s="170" t="s">
        <v>4957</v>
      </c>
      <c r="D180" s="208" t="s">
        <v>4958</v>
      </c>
      <c r="E180" s="170" t="s">
        <v>5406</v>
      </c>
      <c r="F180" s="190" t="s">
        <v>5407</v>
      </c>
      <c r="G180" s="171" t="s">
        <v>4662</v>
      </c>
      <c r="H180" s="170" t="s">
        <v>4663</v>
      </c>
      <c r="I180" s="170" t="s">
        <v>5018</v>
      </c>
      <c r="J180" s="170" t="s">
        <v>5019</v>
      </c>
      <c r="K180" s="170" t="s">
        <v>5105</v>
      </c>
      <c r="L180" s="170" t="s">
        <v>5106</v>
      </c>
      <c r="M180" s="170" t="s">
        <v>5008</v>
      </c>
      <c r="N180" s="170" t="s">
        <v>5009</v>
      </c>
      <c r="O180" s="170" t="s">
        <v>4248</v>
      </c>
      <c r="P180" s="172" t="s">
        <v>4249</v>
      </c>
      <c r="Q180" s="171" t="s">
        <v>5408</v>
      </c>
      <c r="R180" s="170" t="s">
        <v>5409</v>
      </c>
      <c r="S180" s="170" t="s">
        <v>4252</v>
      </c>
      <c r="T180" s="170" t="s">
        <v>4252</v>
      </c>
    </row>
    <row r="181" spans="2:20" ht="75">
      <c r="B181" s="169">
        <v>10023177</v>
      </c>
      <c r="C181" s="170" t="s">
        <v>4957</v>
      </c>
      <c r="D181" s="208" t="s">
        <v>4958</v>
      </c>
      <c r="E181" s="170" t="s">
        <v>5410</v>
      </c>
      <c r="F181" s="190" t="s">
        <v>5411</v>
      </c>
      <c r="G181" s="171" t="s">
        <v>4662</v>
      </c>
      <c r="H181" s="170" t="s">
        <v>4663</v>
      </c>
      <c r="I181" s="170" t="s">
        <v>5018</v>
      </c>
      <c r="J181" s="170" t="s">
        <v>5019</v>
      </c>
      <c r="K181" s="170" t="s">
        <v>5026</v>
      </c>
      <c r="L181" s="170" t="s">
        <v>5027</v>
      </c>
      <c r="M181" s="170" t="s">
        <v>5008</v>
      </c>
      <c r="N181" s="170" t="s">
        <v>5009</v>
      </c>
      <c r="O181" s="170" t="s">
        <v>4248</v>
      </c>
      <c r="P181" s="172" t="s">
        <v>4249</v>
      </c>
      <c r="Q181" s="171" t="s">
        <v>5412</v>
      </c>
      <c r="R181" s="170" t="s">
        <v>5413</v>
      </c>
      <c r="S181" s="170" t="s">
        <v>4252</v>
      </c>
      <c r="T181" s="170" t="s">
        <v>4252</v>
      </c>
    </row>
    <row r="182" spans="2:20" ht="63.6" customHeight="1">
      <c r="B182" s="169">
        <v>10024561</v>
      </c>
      <c r="C182" s="170" t="s">
        <v>4957</v>
      </c>
      <c r="D182" s="208" t="s">
        <v>4958</v>
      </c>
      <c r="E182" s="170" t="s">
        <v>5414</v>
      </c>
      <c r="F182" s="190" t="s">
        <v>5415</v>
      </c>
      <c r="G182" s="171" t="s">
        <v>4316</v>
      </c>
      <c r="H182" s="170" t="s">
        <v>4317</v>
      </c>
      <c r="I182" s="170" t="s">
        <v>4318</v>
      </c>
      <c r="J182" s="170" t="s">
        <v>4319</v>
      </c>
      <c r="K182" s="170" t="s">
        <v>4320</v>
      </c>
      <c r="L182" s="170" t="s">
        <v>4321</v>
      </c>
      <c r="M182" s="170" t="s">
        <v>4267</v>
      </c>
      <c r="N182" s="170" t="s">
        <v>4267</v>
      </c>
      <c r="O182" s="170" t="s">
        <v>4267</v>
      </c>
      <c r="P182" s="172" t="s">
        <v>4267</v>
      </c>
      <c r="Q182" s="171" t="s">
        <v>5416</v>
      </c>
      <c r="R182" s="170" t="s">
        <v>5417</v>
      </c>
      <c r="S182" s="170" t="s">
        <v>4252</v>
      </c>
      <c r="T182" s="170" t="s">
        <v>4252</v>
      </c>
    </row>
    <row r="183" spans="2:20" ht="69.599999999999994" customHeight="1">
      <c r="B183" s="169">
        <v>10051746</v>
      </c>
      <c r="C183" s="170" t="s">
        <v>4957</v>
      </c>
      <c r="D183" s="208" t="s">
        <v>4958</v>
      </c>
      <c r="E183" s="170" t="s">
        <v>5418</v>
      </c>
      <c r="F183" s="190" t="s">
        <v>5419</v>
      </c>
      <c r="G183" s="171" t="s">
        <v>4413</v>
      </c>
      <c r="H183" s="170" t="s">
        <v>4414</v>
      </c>
      <c r="I183" s="170" t="s">
        <v>4988</v>
      </c>
      <c r="J183" s="170" t="s">
        <v>4989</v>
      </c>
      <c r="K183" s="170" t="s">
        <v>4990</v>
      </c>
      <c r="L183" s="170" t="s">
        <v>4991</v>
      </c>
      <c r="M183" s="170" t="s">
        <v>4246</v>
      </c>
      <c r="N183" s="170" t="s">
        <v>4247</v>
      </c>
      <c r="O183" s="170" t="s">
        <v>4248</v>
      </c>
      <c r="P183" s="172" t="s">
        <v>4249</v>
      </c>
      <c r="Q183" s="171" t="s">
        <v>5420</v>
      </c>
      <c r="R183" s="170" t="s">
        <v>5421</v>
      </c>
      <c r="S183" s="170" t="s">
        <v>4252</v>
      </c>
      <c r="T183" s="170" t="s">
        <v>4252</v>
      </c>
    </row>
    <row r="184" spans="2:20" ht="65.099999999999994" customHeight="1">
      <c r="B184" s="169">
        <v>10025476</v>
      </c>
      <c r="C184" s="170" t="s">
        <v>4957</v>
      </c>
      <c r="D184" s="208" t="s">
        <v>4958</v>
      </c>
      <c r="E184" s="170" t="s">
        <v>5422</v>
      </c>
      <c r="F184" s="190" t="s">
        <v>5423</v>
      </c>
      <c r="G184" s="171" t="s">
        <v>4267</v>
      </c>
      <c r="H184" s="170" t="s">
        <v>4267</v>
      </c>
      <c r="I184" s="170" t="s">
        <v>5424</v>
      </c>
      <c r="J184" s="170" t="s">
        <v>5425</v>
      </c>
      <c r="K184" s="170" t="s">
        <v>5426</v>
      </c>
      <c r="L184" s="170" t="s">
        <v>5427</v>
      </c>
      <c r="M184" s="170" t="s">
        <v>4246</v>
      </c>
      <c r="N184" s="170" t="s">
        <v>4247</v>
      </c>
      <c r="O184" s="170" t="s">
        <v>4248</v>
      </c>
      <c r="P184" s="172" t="s">
        <v>4249</v>
      </c>
      <c r="Q184" s="171" t="s">
        <v>5428</v>
      </c>
      <c r="R184" s="170" t="s">
        <v>5429</v>
      </c>
      <c r="S184" s="170" t="s">
        <v>4252</v>
      </c>
      <c r="T184" s="170" t="s">
        <v>4252</v>
      </c>
    </row>
    <row r="185" spans="2:20" ht="75">
      <c r="B185" s="169">
        <v>10028130</v>
      </c>
      <c r="C185" s="170" t="s">
        <v>4957</v>
      </c>
      <c r="D185" s="208" t="s">
        <v>4958</v>
      </c>
      <c r="E185" s="170" t="s">
        <v>5430</v>
      </c>
      <c r="F185" s="190" t="s">
        <v>5431</v>
      </c>
      <c r="G185" s="171" t="s">
        <v>4996</v>
      </c>
      <c r="H185" s="170" t="s">
        <v>4997</v>
      </c>
      <c r="I185" s="170" t="s">
        <v>5432</v>
      </c>
      <c r="J185" s="170" t="s">
        <v>5433</v>
      </c>
      <c r="K185" s="170" t="s">
        <v>5434</v>
      </c>
      <c r="L185" s="170" t="s">
        <v>5435</v>
      </c>
      <c r="M185" s="170" t="s">
        <v>4246</v>
      </c>
      <c r="N185" s="170" t="s">
        <v>4247</v>
      </c>
      <c r="O185" s="170" t="s">
        <v>4248</v>
      </c>
      <c r="P185" s="172" t="s">
        <v>4249</v>
      </c>
      <c r="Q185" s="171" t="s">
        <v>5436</v>
      </c>
      <c r="R185" s="170" t="s">
        <v>5437</v>
      </c>
      <c r="S185" s="170" t="s">
        <v>4252</v>
      </c>
      <c r="T185" s="170" t="s">
        <v>4252</v>
      </c>
    </row>
    <row r="186" spans="2:20" ht="81" customHeight="1">
      <c r="B186" s="169">
        <v>10028813</v>
      </c>
      <c r="C186" s="170" t="s">
        <v>4957</v>
      </c>
      <c r="D186" s="208" t="s">
        <v>4958</v>
      </c>
      <c r="E186" s="170" t="s">
        <v>5438</v>
      </c>
      <c r="F186" s="190" t="s">
        <v>5439</v>
      </c>
      <c r="G186" s="171" t="s">
        <v>5440</v>
      </c>
      <c r="H186" s="170" t="s">
        <v>5441</v>
      </c>
      <c r="I186" s="170" t="s">
        <v>5442</v>
      </c>
      <c r="J186" s="170" t="s">
        <v>5443</v>
      </c>
      <c r="K186" s="170" t="s">
        <v>5444</v>
      </c>
      <c r="L186" s="170" t="s">
        <v>5445</v>
      </c>
      <c r="M186" s="170" t="s">
        <v>4267</v>
      </c>
      <c r="N186" s="170" t="s">
        <v>4267</v>
      </c>
      <c r="O186" s="170" t="s">
        <v>4267</v>
      </c>
      <c r="P186" s="172" t="s">
        <v>4267</v>
      </c>
      <c r="Q186" s="171" t="s">
        <v>5446</v>
      </c>
      <c r="R186" s="170" t="s">
        <v>5447</v>
      </c>
      <c r="S186" s="170" t="s">
        <v>4252</v>
      </c>
      <c r="T186" s="170" t="s">
        <v>4252</v>
      </c>
    </row>
    <row r="187" spans="2:20" ht="75">
      <c r="B187" s="169">
        <v>10029957</v>
      </c>
      <c r="C187" s="170" t="s">
        <v>4957</v>
      </c>
      <c r="D187" s="208" t="s">
        <v>4958</v>
      </c>
      <c r="E187" s="170" t="s">
        <v>5448</v>
      </c>
      <c r="F187" s="190" t="s">
        <v>5449</v>
      </c>
      <c r="G187" s="171" t="s">
        <v>4662</v>
      </c>
      <c r="H187" s="170" t="s">
        <v>4663</v>
      </c>
      <c r="I187" s="170" t="s">
        <v>5224</v>
      </c>
      <c r="J187" s="170" t="s">
        <v>5225</v>
      </c>
      <c r="K187" s="170" t="s">
        <v>5226</v>
      </c>
      <c r="L187" s="170" t="s">
        <v>5227</v>
      </c>
      <c r="M187" s="170" t="s">
        <v>5008</v>
      </c>
      <c r="N187" s="170" t="s">
        <v>5009</v>
      </c>
      <c r="O187" s="170" t="s">
        <v>4248</v>
      </c>
      <c r="P187" s="172" t="s">
        <v>4249</v>
      </c>
      <c r="Q187" s="171" t="s">
        <v>5450</v>
      </c>
      <c r="R187" s="170" t="s">
        <v>5451</v>
      </c>
      <c r="S187" s="170" t="s">
        <v>4252</v>
      </c>
      <c r="T187" s="170" t="s">
        <v>4252</v>
      </c>
    </row>
    <row r="188" spans="2:20" ht="55.5" customHeight="1">
      <c r="B188" s="169">
        <v>10065720</v>
      </c>
      <c r="C188" s="170" t="s">
        <v>4957</v>
      </c>
      <c r="D188" s="208" t="s">
        <v>4958</v>
      </c>
      <c r="E188" s="170" t="s">
        <v>5452</v>
      </c>
      <c r="F188" s="190" t="s">
        <v>5453</v>
      </c>
      <c r="G188" s="171" t="s">
        <v>4971</v>
      </c>
      <c r="H188" s="170" t="s">
        <v>4972</v>
      </c>
      <c r="I188" s="170" t="s">
        <v>5082</v>
      </c>
      <c r="J188" s="170" t="s">
        <v>5083</v>
      </c>
      <c r="K188" s="170" t="s">
        <v>4975</v>
      </c>
      <c r="L188" s="170" t="s">
        <v>4976</v>
      </c>
      <c r="M188" s="170" t="s">
        <v>4246</v>
      </c>
      <c r="N188" s="170" t="s">
        <v>4247</v>
      </c>
      <c r="O188" s="170" t="s">
        <v>4248</v>
      </c>
      <c r="P188" s="172" t="s">
        <v>4249</v>
      </c>
      <c r="Q188" s="171" t="s">
        <v>5454</v>
      </c>
      <c r="R188" s="170" t="s">
        <v>5455</v>
      </c>
      <c r="S188" s="170" t="s">
        <v>4252</v>
      </c>
      <c r="T188" s="170" t="s">
        <v>4252</v>
      </c>
    </row>
    <row r="189" spans="2:20" ht="63.95" customHeight="1">
      <c r="B189" s="169">
        <v>10054520</v>
      </c>
      <c r="C189" s="170" t="s">
        <v>4957</v>
      </c>
      <c r="D189" s="208" t="s">
        <v>4958</v>
      </c>
      <c r="E189" s="170" t="s">
        <v>5456</v>
      </c>
      <c r="F189" s="190" t="s">
        <v>5457</v>
      </c>
      <c r="G189" s="171" t="s">
        <v>5458</v>
      </c>
      <c r="H189" s="170" t="s">
        <v>5459</v>
      </c>
      <c r="I189" s="170" t="s">
        <v>5460</v>
      </c>
      <c r="J189" s="170" t="s">
        <v>5461</v>
      </c>
      <c r="K189" s="170" t="s">
        <v>5462</v>
      </c>
      <c r="L189" s="170" t="s">
        <v>5463</v>
      </c>
      <c r="M189" s="170" t="s">
        <v>4267</v>
      </c>
      <c r="N189" s="170" t="s">
        <v>4267</v>
      </c>
      <c r="O189" s="170" t="s">
        <v>4267</v>
      </c>
      <c r="P189" s="172" t="s">
        <v>4267</v>
      </c>
      <c r="Q189" s="171" t="s">
        <v>5464</v>
      </c>
      <c r="R189" s="170" t="s">
        <v>5465</v>
      </c>
      <c r="S189" s="170" t="s">
        <v>4252</v>
      </c>
      <c r="T189" s="170" t="s">
        <v>4252</v>
      </c>
    </row>
    <row r="190" spans="2:20" ht="67.5" customHeight="1">
      <c r="B190" s="169">
        <v>10030980</v>
      </c>
      <c r="C190" s="170" t="s">
        <v>4957</v>
      </c>
      <c r="D190" s="208" t="s">
        <v>4958</v>
      </c>
      <c r="E190" s="170" t="s">
        <v>5466</v>
      </c>
      <c r="F190" s="190" t="s">
        <v>5467</v>
      </c>
      <c r="G190" s="171" t="s">
        <v>4413</v>
      </c>
      <c r="H190" s="170" t="s">
        <v>4414</v>
      </c>
      <c r="I190" s="170" t="s">
        <v>4988</v>
      </c>
      <c r="J190" s="170" t="s">
        <v>4989</v>
      </c>
      <c r="K190" s="170" t="s">
        <v>4990</v>
      </c>
      <c r="L190" s="170" t="s">
        <v>4991</v>
      </c>
      <c r="M190" s="170" t="s">
        <v>4246</v>
      </c>
      <c r="N190" s="170" t="s">
        <v>4247</v>
      </c>
      <c r="O190" s="170" t="s">
        <v>4248</v>
      </c>
      <c r="P190" s="172" t="s">
        <v>4249</v>
      </c>
      <c r="Q190" s="171" t="s">
        <v>5468</v>
      </c>
      <c r="R190" s="170" t="s">
        <v>5469</v>
      </c>
      <c r="S190" s="170" t="s">
        <v>4252</v>
      </c>
      <c r="T190" s="170" t="s">
        <v>4252</v>
      </c>
    </row>
    <row r="191" spans="2:20" ht="60">
      <c r="B191" s="169">
        <v>10031009</v>
      </c>
      <c r="C191" s="170" t="s">
        <v>4957</v>
      </c>
      <c r="D191" s="208" t="s">
        <v>4958</v>
      </c>
      <c r="E191" s="170" t="s">
        <v>5470</v>
      </c>
      <c r="F191" s="190" t="s">
        <v>5471</v>
      </c>
      <c r="G191" s="171" t="s">
        <v>4316</v>
      </c>
      <c r="H191" s="170" t="s">
        <v>4317</v>
      </c>
      <c r="I191" s="170" t="s">
        <v>4318</v>
      </c>
      <c r="J191" s="170" t="s">
        <v>4319</v>
      </c>
      <c r="K191" s="170" t="s">
        <v>4320</v>
      </c>
      <c r="L191" s="170" t="s">
        <v>4321</v>
      </c>
      <c r="M191" s="170" t="s">
        <v>4267</v>
      </c>
      <c r="N191" s="170" t="s">
        <v>4267</v>
      </c>
      <c r="O191" s="170" t="s">
        <v>4267</v>
      </c>
      <c r="P191" s="172" t="s">
        <v>4267</v>
      </c>
      <c r="Q191" s="171" t="s">
        <v>5472</v>
      </c>
      <c r="R191" s="170" t="s">
        <v>5473</v>
      </c>
      <c r="S191" s="170" t="s">
        <v>4252</v>
      </c>
      <c r="T191" s="170" t="s">
        <v>4252</v>
      </c>
    </row>
    <row r="192" spans="2:20" ht="90.95" customHeight="1">
      <c r="B192" s="169">
        <v>10065703</v>
      </c>
      <c r="C192" s="170" t="s">
        <v>4957</v>
      </c>
      <c r="D192" s="208" t="s">
        <v>4958</v>
      </c>
      <c r="E192" s="170" t="s">
        <v>5474</v>
      </c>
      <c r="F192" s="190" t="s">
        <v>5475</v>
      </c>
      <c r="G192" s="171" t="s">
        <v>4662</v>
      </c>
      <c r="H192" s="170" t="s">
        <v>4663</v>
      </c>
      <c r="I192" s="170" t="s">
        <v>5018</v>
      </c>
      <c r="J192" s="170" t="s">
        <v>5019</v>
      </c>
      <c r="K192" s="170" t="s">
        <v>5105</v>
      </c>
      <c r="L192" s="170" t="s">
        <v>5106</v>
      </c>
      <c r="M192" s="170" t="s">
        <v>5008</v>
      </c>
      <c r="N192" s="170" t="s">
        <v>5009</v>
      </c>
      <c r="O192" s="170" t="s">
        <v>4248</v>
      </c>
      <c r="P192" s="172" t="s">
        <v>4249</v>
      </c>
      <c r="Q192" s="171" t="s">
        <v>5476</v>
      </c>
      <c r="R192" s="170" t="s">
        <v>5477</v>
      </c>
      <c r="S192" s="170" t="s">
        <v>4252</v>
      </c>
      <c r="T192" s="170" t="s">
        <v>4252</v>
      </c>
    </row>
    <row r="193" spans="2:20" ht="50.45" customHeight="1">
      <c r="B193" s="169">
        <v>10049192</v>
      </c>
      <c r="C193" s="170" t="s">
        <v>4957</v>
      </c>
      <c r="D193" s="208" t="s">
        <v>4958</v>
      </c>
      <c r="E193" s="170" t="s">
        <v>5478</v>
      </c>
      <c r="F193" s="190" t="s">
        <v>5479</v>
      </c>
      <c r="G193" s="171" t="s">
        <v>4971</v>
      </c>
      <c r="H193" s="170" t="s">
        <v>4972</v>
      </c>
      <c r="I193" s="170" t="s">
        <v>5082</v>
      </c>
      <c r="J193" s="170" t="s">
        <v>5083</v>
      </c>
      <c r="K193" s="170" t="s">
        <v>4975</v>
      </c>
      <c r="L193" s="170" t="s">
        <v>4976</v>
      </c>
      <c r="M193" s="170" t="s">
        <v>4246</v>
      </c>
      <c r="N193" s="170" t="s">
        <v>4247</v>
      </c>
      <c r="O193" s="170" t="s">
        <v>4248</v>
      </c>
      <c r="P193" s="172" t="s">
        <v>4249</v>
      </c>
      <c r="Q193" s="171" t="s">
        <v>5480</v>
      </c>
      <c r="R193" s="170" t="s">
        <v>5481</v>
      </c>
      <c r="S193" s="170" t="s">
        <v>4252</v>
      </c>
      <c r="T193" s="170" t="s">
        <v>4252</v>
      </c>
    </row>
    <row r="194" spans="2:20" ht="62.1" customHeight="1">
      <c r="B194" s="169">
        <v>10033626</v>
      </c>
      <c r="C194" s="170" t="s">
        <v>4957</v>
      </c>
      <c r="D194" s="208" t="s">
        <v>4958</v>
      </c>
      <c r="E194" s="170" t="s">
        <v>5482</v>
      </c>
      <c r="F194" s="190" t="s">
        <v>5483</v>
      </c>
      <c r="G194" s="171" t="s">
        <v>4413</v>
      </c>
      <c r="H194" s="170" t="s">
        <v>4414</v>
      </c>
      <c r="I194" s="170" t="s">
        <v>4988</v>
      </c>
      <c r="J194" s="170" t="s">
        <v>4989</v>
      </c>
      <c r="K194" s="170" t="s">
        <v>4990</v>
      </c>
      <c r="L194" s="170" t="s">
        <v>4991</v>
      </c>
      <c r="M194" s="170" t="s">
        <v>4246</v>
      </c>
      <c r="N194" s="170" t="s">
        <v>4247</v>
      </c>
      <c r="O194" s="170" t="s">
        <v>4248</v>
      </c>
      <c r="P194" s="172" t="s">
        <v>4249</v>
      </c>
      <c r="Q194" s="171" t="s">
        <v>5484</v>
      </c>
      <c r="R194" s="170" t="s">
        <v>5485</v>
      </c>
      <c r="S194" s="170" t="s">
        <v>4252</v>
      </c>
      <c r="T194" s="170" t="s">
        <v>4252</v>
      </c>
    </row>
    <row r="195" spans="2:20" ht="60">
      <c r="B195" s="169">
        <v>10058096</v>
      </c>
      <c r="C195" s="170" t="s">
        <v>4957</v>
      </c>
      <c r="D195" s="208" t="s">
        <v>4958</v>
      </c>
      <c r="E195" s="170" t="s">
        <v>5486</v>
      </c>
      <c r="F195" s="190" t="s">
        <v>5487</v>
      </c>
      <c r="G195" s="171" t="s">
        <v>4267</v>
      </c>
      <c r="H195" s="170" t="s">
        <v>4267</v>
      </c>
      <c r="I195" s="170" t="s">
        <v>4267</v>
      </c>
      <c r="J195" s="170" t="s">
        <v>4267</v>
      </c>
      <c r="K195" s="170" t="s">
        <v>5488</v>
      </c>
      <c r="L195" s="170" t="s">
        <v>5489</v>
      </c>
      <c r="M195" s="170" t="s">
        <v>5008</v>
      </c>
      <c r="N195" s="170" t="s">
        <v>5009</v>
      </c>
      <c r="O195" s="170" t="s">
        <v>4248</v>
      </c>
      <c r="P195" s="172" t="s">
        <v>4249</v>
      </c>
      <c r="Q195" s="171" t="s">
        <v>5490</v>
      </c>
      <c r="R195" s="170" t="s">
        <v>5491</v>
      </c>
      <c r="S195" s="170" t="s">
        <v>4252</v>
      </c>
      <c r="T195" s="170" t="s">
        <v>4252</v>
      </c>
    </row>
    <row r="196" spans="2:20" ht="75">
      <c r="B196" s="169">
        <v>10033645</v>
      </c>
      <c r="C196" s="170" t="s">
        <v>4957</v>
      </c>
      <c r="D196" s="208" t="s">
        <v>4958</v>
      </c>
      <c r="E196" s="170" t="s">
        <v>5492</v>
      </c>
      <c r="F196" s="190" t="s">
        <v>5493</v>
      </c>
      <c r="G196" s="171" t="s">
        <v>4267</v>
      </c>
      <c r="H196" s="170" t="s">
        <v>4267</v>
      </c>
      <c r="I196" s="170" t="s">
        <v>5494</v>
      </c>
      <c r="J196" s="170" t="s">
        <v>5495</v>
      </c>
      <c r="K196" s="170" t="s">
        <v>5496</v>
      </c>
      <c r="L196" s="170" t="s">
        <v>5497</v>
      </c>
      <c r="M196" s="170" t="s">
        <v>4246</v>
      </c>
      <c r="N196" s="170" t="s">
        <v>4247</v>
      </c>
      <c r="O196" s="170" t="s">
        <v>4248</v>
      </c>
      <c r="P196" s="172" t="s">
        <v>4249</v>
      </c>
      <c r="Q196" s="171" t="s">
        <v>5498</v>
      </c>
      <c r="R196" s="170" t="s">
        <v>5499</v>
      </c>
      <c r="S196" s="170" t="s">
        <v>4252</v>
      </c>
      <c r="T196" s="170" t="s">
        <v>4252</v>
      </c>
    </row>
    <row r="197" spans="2:20" ht="90">
      <c r="B197" s="169">
        <v>10034536</v>
      </c>
      <c r="C197" s="170" t="s">
        <v>4957</v>
      </c>
      <c r="D197" s="208" t="s">
        <v>4958</v>
      </c>
      <c r="E197" s="170" t="s">
        <v>5500</v>
      </c>
      <c r="F197" s="190" t="s">
        <v>5501</v>
      </c>
      <c r="G197" s="171" t="s">
        <v>5502</v>
      </c>
      <c r="H197" s="170" t="s">
        <v>5503</v>
      </c>
      <c r="I197" s="170" t="s">
        <v>5504</v>
      </c>
      <c r="J197" s="170" t="s">
        <v>5505</v>
      </c>
      <c r="K197" s="170" t="s">
        <v>5506</v>
      </c>
      <c r="L197" s="170" t="s">
        <v>5507</v>
      </c>
      <c r="M197" s="170" t="s">
        <v>4267</v>
      </c>
      <c r="N197" s="170" t="s">
        <v>4267</v>
      </c>
      <c r="O197" s="170" t="s">
        <v>4267</v>
      </c>
      <c r="P197" s="172" t="s">
        <v>4267</v>
      </c>
      <c r="Q197" s="171" t="s">
        <v>5508</v>
      </c>
      <c r="R197" s="170" t="s">
        <v>5509</v>
      </c>
      <c r="S197" s="170" t="s">
        <v>4252</v>
      </c>
      <c r="T197" s="170" t="s">
        <v>4252</v>
      </c>
    </row>
    <row r="198" spans="2:20" ht="60">
      <c r="B198" s="169">
        <v>10065704</v>
      </c>
      <c r="C198" s="170" t="s">
        <v>4957</v>
      </c>
      <c r="D198" s="208" t="s">
        <v>4958</v>
      </c>
      <c r="E198" s="170" t="s">
        <v>5510</v>
      </c>
      <c r="F198" s="190" t="s">
        <v>5511</v>
      </c>
      <c r="G198" s="171" t="s">
        <v>4267</v>
      </c>
      <c r="H198" s="170" t="s">
        <v>4267</v>
      </c>
      <c r="I198" s="170" t="s">
        <v>4267</v>
      </c>
      <c r="J198" s="170" t="s">
        <v>4267</v>
      </c>
      <c r="K198" s="170" t="s">
        <v>5488</v>
      </c>
      <c r="L198" s="170" t="s">
        <v>5489</v>
      </c>
      <c r="M198" s="170" t="s">
        <v>5008</v>
      </c>
      <c r="N198" s="170" t="s">
        <v>5009</v>
      </c>
      <c r="O198" s="170" t="s">
        <v>4248</v>
      </c>
      <c r="P198" s="172" t="s">
        <v>4249</v>
      </c>
      <c r="Q198" s="171" t="s">
        <v>5512</v>
      </c>
      <c r="R198" s="170" t="s">
        <v>5513</v>
      </c>
      <c r="S198" s="170" t="s">
        <v>4252</v>
      </c>
      <c r="T198" s="170" t="s">
        <v>4252</v>
      </c>
    </row>
    <row r="199" spans="2:20" ht="105">
      <c r="B199" s="169">
        <v>10036774</v>
      </c>
      <c r="C199" s="170" t="s">
        <v>4957</v>
      </c>
      <c r="D199" s="208" t="s">
        <v>4958</v>
      </c>
      <c r="E199" s="170" t="s">
        <v>5514</v>
      </c>
      <c r="F199" s="190" t="s">
        <v>5515</v>
      </c>
      <c r="G199" s="171" t="s">
        <v>5516</v>
      </c>
      <c r="H199" s="170" t="s">
        <v>5517</v>
      </c>
      <c r="I199" s="170" t="s">
        <v>5518</v>
      </c>
      <c r="J199" s="170" t="s">
        <v>5519</v>
      </c>
      <c r="K199" s="170" t="s">
        <v>5520</v>
      </c>
      <c r="L199" s="170" t="s">
        <v>5521</v>
      </c>
      <c r="M199" s="170" t="s">
        <v>4246</v>
      </c>
      <c r="N199" s="170" t="s">
        <v>4247</v>
      </c>
      <c r="O199" s="170" t="s">
        <v>4248</v>
      </c>
      <c r="P199" s="172" t="s">
        <v>4249</v>
      </c>
      <c r="Q199" s="171" t="s">
        <v>5522</v>
      </c>
      <c r="R199" s="170" t="s">
        <v>5523</v>
      </c>
      <c r="S199" s="170" t="s">
        <v>4252</v>
      </c>
      <c r="T199" s="170" t="s">
        <v>4252</v>
      </c>
    </row>
    <row r="200" spans="2:20" ht="45">
      <c r="B200" s="169">
        <v>10064993</v>
      </c>
      <c r="C200" s="170" t="s">
        <v>4957</v>
      </c>
      <c r="D200" s="208" t="s">
        <v>4958</v>
      </c>
      <c r="E200" s="170" t="s">
        <v>5524</v>
      </c>
      <c r="F200" s="190" t="s">
        <v>5525</v>
      </c>
      <c r="G200" s="171" t="s">
        <v>4971</v>
      </c>
      <c r="H200" s="170" t="s">
        <v>4972</v>
      </c>
      <c r="I200" s="170" t="s">
        <v>4973</v>
      </c>
      <c r="J200" s="170" t="s">
        <v>4974</v>
      </c>
      <c r="K200" s="170" t="s">
        <v>4975</v>
      </c>
      <c r="L200" s="170" t="s">
        <v>4976</v>
      </c>
      <c r="M200" s="170" t="s">
        <v>4267</v>
      </c>
      <c r="N200" s="170" t="s">
        <v>4267</v>
      </c>
      <c r="O200" s="170" t="s">
        <v>4267</v>
      </c>
      <c r="P200" s="172" t="s">
        <v>4267</v>
      </c>
      <c r="Q200" s="171" t="s">
        <v>5526</v>
      </c>
      <c r="R200" s="170" t="s">
        <v>5527</v>
      </c>
      <c r="S200" s="170" t="s">
        <v>4252</v>
      </c>
      <c r="T200" s="170" t="s">
        <v>4252</v>
      </c>
    </row>
    <row r="201" spans="2:20" ht="58.5" customHeight="1">
      <c r="B201" s="169">
        <v>10038062</v>
      </c>
      <c r="C201" s="170" t="s">
        <v>4957</v>
      </c>
      <c r="D201" s="208" t="s">
        <v>4958</v>
      </c>
      <c r="E201" s="170" t="s">
        <v>5528</v>
      </c>
      <c r="F201" s="190" t="s">
        <v>5529</v>
      </c>
      <c r="G201" s="171" t="s">
        <v>4971</v>
      </c>
      <c r="H201" s="170" t="s">
        <v>4972</v>
      </c>
      <c r="I201" s="170" t="s">
        <v>5082</v>
      </c>
      <c r="J201" s="170" t="s">
        <v>5349</v>
      </c>
      <c r="K201" s="170" t="s">
        <v>4975</v>
      </c>
      <c r="L201" s="170" t="s">
        <v>4976</v>
      </c>
      <c r="M201" s="170" t="s">
        <v>4246</v>
      </c>
      <c r="N201" s="170" t="s">
        <v>4247</v>
      </c>
      <c r="O201" s="170" t="s">
        <v>4248</v>
      </c>
      <c r="P201" s="172" t="s">
        <v>4249</v>
      </c>
      <c r="Q201" s="171" t="s">
        <v>5530</v>
      </c>
      <c r="R201" s="170" t="s">
        <v>5531</v>
      </c>
      <c r="S201" s="170" t="s">
        <v>4252</v>
      </c>
      <c r="T201" s="170" t="s">
        <v>4252</v>
      </c>
    </row>
    <row r="202" spans="2:20" ht="60">
      <c r="B202" s="169">
        <v>10038064</v>
      </c>
      <c r="C202" s="170" t="s">
        <v>4957</v>
      </c>
      <c r="D202" s="208" t="s">
        <v>4958</v>
      </c>
      <c r="E202" s="170" t="s">
        <v>5532</v>
      </c>
      <c r="F202" s="190" t="s">
        <v>5533</v>
      </c>
      <c r="G202" s="171" t="s">
        <v>4413</v>
      </c>
      <c r="H202" s="170" t="s">
        <v>4414</v>
      </c>
      <c r="I202" s="170" t="s">
        <v>4988</v>
      </c>
      <c r="J202" s="170" t="s">
        <v>4989</v>
      </c>
      <c r="K202" s="170" t="s">
        <v>4990</v>
      </c>
      <c r="L202" s="170" t="s">
        <v>4991</v>
      </c>
      <c r="M202" s="170" t="s">
        <v>4246</v>
      </c>
      <c r="N202" s="170" t="s">
        <v>4247</v>
      </c>
      <c r="O202" s="170" t="s">
        <v>4248</v>
      </c>
      <c r="P202" s="172" t="s">
        <v>4249</v>
      </c>
      <c r="Q202" s="171" t="s">
        <v>5534</v>
      </c>
      <c r="R202" s="170" t="s">
        <v>5535</v>
      </c>
      <c r="S202" s="170" t="s">
        <v>4252</v>
      </c>
      <c r="T202" s="170" t="s">
        <v>4252</v>
      </c>
    </row>
    <row r="203" spans="2:20" ht="77.25" customHeight="1">
      <c r="B203" s="169">
        <v>10063190</v>
      </c>
      <c r="C203" s="170" t="s">
        <v>4957</v>
      </c>
      <c r="D203" s="208" t="s">
        <v>4958</v>
      </c>
      <c r="E203" s="170" t="s">
        <v>5536</v>
      </c>
      <c r="F203" s="190" t="s">
        <v>5537</v>
      </c>
      <c r="G203" s="171" t="s">
        <v>4996</v>
      </c>
      <c r="H203" s="170" t="s">
        <v>4997</v>
      </c>
      <c r="I203" s="170" t="s">
        <v>4998</v>
      </c>
      <c r="J203" s="170" t="s">
        <v>4999</v>
      </c>
      <c r="K203" s="170" t="s">
        <v>4639</v>
      </c>
      <c r="L203" s="170" t="s">
        <v>4640</v>
      </c>
      <c r="M203" s="170" t="s">
        <v>5008</v>
      </c>
      <c r="N203" s="170" t="s">
        <v>5009</v>
      </c>
      <c r="O203" s="170" t="s">
        <v>4248</v>
      </c>
      <c r="P203" s="172" t="s">
        <v>4249</v>
      </c>
      <c r="Q203" s="171" t="s">
        <v>5538</v>
      </c>
      <c r="R203" s="170" t="s">
        <v>5539</v>
      </c>
      <c r="S203" s="170" t="s">
        <v>4252</v>
      </c>
      <c r="T203" s="170" t="s">
        <v>4252</v>
      </c>
    </row>
    <row r="204" spans="2:20" ht="60">
      <c r="B204" s="169">
        <v>10065709</v>
      </c>
      <c r="C204" s="170" t="s">
        <v>4957</v>
      </c>
      <c r="D204" s="208" t="s">
        <v>4958</v>
      </c>
      <c r="E204" s="170" t="s">
        <v>5540</v>
      </c>
      <c r="F204" s="190" t="s">
        <v>5541</v>
      </c>
      <c r="G204" s="171" t="s">
        <v>4267</v>
      </c>
      <c r="H204" s="170" t="s">
        <v>4267</v>
      </c>
      <c r="I204" s="170" t="s">
        <v>4267</v>
      </c>
      <c r="J204" s="170" t="s">
        <v>4267</v>
      </c>
      <c r="K204" s="170" t="s">
        <v>5488</v>
      </c>
      <c r="L204" s="170" t="s">
        <v>5489</v>
      </c>
      <c r="M204" s="170" t="s">
        <v>5008</v>
      </c>
      <c r="N204" s="170" t="s">
        <v>5009</v>
      </c>
      <c r="O204" s="170" t="s">
        <v>4248</v>
      </c>
      <c r="P204" s="172" t="s">
        <v>4249</v>
      </c>
      <c r="Q204" s="171" t="s">
        <v>5542</v>
      </c>
      <c r="R204" s="170" t="s">
        <v>5543</v>
      </c>
      <c r="S204" s="170" t="s">
        <v>4252</v>
      </c>
      <c r="T204" s="170" t="s">
        <v>4252</v>
      </c>
    </row>
    <row r="205" spans="2:20" ht="75">
      <c r="B205" s="169">
        <v>10065707</v>
      </c>
      <c r="C205" s="170" t="s">
        <v>4957</v>
      </c>
      <c r="D205" s="208" t="s">
        <v>4958</v>
      </c>
      <c r="E205" s="170" t="s">
        <v>5544</v>
      </c>
      <c r="F205" s="190" t="s">
        <v>5545</v>
      </c>
      <c r="G205" s="171" t="s">
        <v>4662</v>
      </c>
      <c r="H205" s="170" t="s">
        <v>4663</v>
      </c>
      <c r="I205" s="170" t="s">
        <v>5224</v>
      </c>
      <c r="J205" s="170" t="s">
        <v>5225</v>
      </c>
      <c r="K205" s="170" t="s">
        <v>5226</v>
      </c>
      <c r="L205" s="170" t="s">
        <v>5227</v>
      </c>
      <c r="M205" s="170" t="s">
        <v>5008</v>
      </c>
      <c r="N205" s="170" t="s">
        <v>5009</v>
      </c>
      <c r="O205" s="170" t="s">
        <v>4248</v>
      </c>
      <c r="P205" s="172" t="s">
        <v>4249</v>
      </c>
      <c r="Q205" s="171" t="s">
        <v>5546</v>
      </c>
      <c r="R205" s="170" t="s">
        <v>5547</v>
      </c>
      <c r="S205" s="170" t="s">
        <v>4252</v>
      </c>
      <c r="T205" s="170" t="s">
        <v>4252</v>
      </c>
    </row>
    <row r="206" spans="2:20" ht="64.5" customHeight="1">
      <c r="B206" s="169">
        <v>10038072</v>
      </c>
      <c r="C206" s="170" t="s">
        <v>4957</v>
      </c>
      <c r="D206" s="208" t="s">
        <v>4958</v>
      </c>
      <c r="E206" s="170" t="s">
        <v>5548</v>
      </c>
      <c r="F206" s="190" t="s">
        <v>5549</v>
      </c>
      <c r="G206" s="171" t="s">
        <v>4316</v>
      </c>
      <c r="H206" s="170" t="s">
        <v>4317</v>
      </c>
      <c r="I206" s="170" t="s">
        <v>4318</v>
      </c>
      <c r="J206" s="170" t="s">
        <v>4319</v>
      </c>
      <c r="K206" s="170" t="s">
        <v>4320</v>
      </c>
      <c r="L206" s="170" t="s">
        <v>4321</v>
      </c>
      <c r="M206" s="170" t="s">
        <v>4267</v>
      </c>
      <c r="N206" s="170" t="s">
        <v>4267</v>
      </c>
      <c r="O206" s="170" t="s">
        <v>4267</v>
      </c>
      <c r="P206" s="172" t="s">
        <v>4267</v>
      </c>
      <c r="Q206" s="171" t="s">
        <v>5550</v>
      </c>
      <c r="R206" s="170" t="s">
        <v>5551</v>
      </c>
      <c r="S206" s="170" t="s">
        <v>4252</v>
      </c>
      <c r="T206" s="170" t="s">
        <v>4252</v>
      </c>
    </row>
    <row r="207" spans="2:20" ht="60">
      <c r="B207" s="169">
        <v>10038073</v>
      </c>
      <c r="C207" s="170" t="s">
        <v>4957</v>
      </c>
      <c r="D207" s="208" t="s">
        <v>4958</v>
      </c>
      <c r="E207" s="170" t="s">
        <v>5552</v>
      </c>
      <c r="F207" s="190" t="s">
        <v>5553</v>
      </c>
      <c r="G207" s="171" t="s">
        <v>4267</v>
      </c>
      <c r="H207" s="170" t="s">
        <v>4267</v>
      </c>
      <c r="I207" s="170" t="s">
        <v>5099</v>
      </c>
      <c r="J207" s="170" t="s">
        <v>5100</v>
      </c>
      <c r="K207" s="170" t="s">
        <v>4975</v>
      </c>
      <c r="L207" s="170" t="s">
        <v>4976</v>
      </c>
      <c r="M207" s="170" t="s">
        <v>5008</v>
      </c>
      <c r="N207" s="170" t="s">
        <v>5009</v>
      </c>
      <c r="O207" s="170" t="s">
        <v>4248</v>
      </c>
      <c r="P207" s="172" t="s">
        <v>4249</v>
      </c>
      <c r="Q207" s="171" t="s">
        <v>5554</v>
      </c>
      <c r="R207" s="170" t="s">
        <v>5555</v>
      </c>
      <c r="S207" s="170" t="s">
        <v>4252</v>
      </c>
      <c r="T207" s="170" t="s">
        <v>4252</v>
      </c>
    </row>
    <row r="208" spans="2:20" ht="93.6" customHeight="1">
      <c r="B208" s="169">
        <v>10038079</v>
      </c>
      <c r="C208" s="170" t="s">
        <v>4957</v>
      </c>
      <c r="D208" s="208" t="s">
        <v>4958</v>
      </c>
      <c r="E208" s="170" t="s">
        <v>5556</v>
      </c>
      <c r="F208" s="190" t="s">
        <v>5557</v>
      </c>
      <c r="G208" s="171" t="s">
        <v>4662</v>
      </c>
      <c r="H208" s="170" t="s">
        <v>4663</v>
      </c>
      <c r="I208" s="170" t="s">
        <v>5018</v>
      </c>
      <c r="J208" s="170" t="s">
        <v>5019</v>
      </c>
      <c r="K208" s="170" t="s">
        <v>5105</v>
      </c>
      <c r="L208" s="170" t="s">
        <v>5106</v>
      </c>
      <c r="M208" s="170" t="s">
        <v>5008</v>
      </c>
      <c r="N208" s="170" t="s">
        <v>5009</v>
      </c>
      <c r="O208" s="170" t="s">
        <v>4248</v>
      </c>
      <c r="P208" s="172" t="s">
        <v>4249</v>
      </c>
      <c r="Q208" s="171" t="s">
        <v>5558</v>
      </c>
      <c r="R208" s="170" t="s">
        <v>5559</v>
      </c>
      <c r="S208" s="170" t="s">
        <v>4252</v>
      </c>
      <c r="T208" s="170" t="s">
        <v>4252</v>
      </c>
    </row>
    <row r="209" spans="2:20" ht="75">
      <c r="B209" s="169">
        <v>10038080</v>
      </c>
      <c r="C209" s="170" t="s">
        <v>4957</v>
      </c>
      <c r="D209" s="208" t="s">
        <v>4958</v>
      </c>
      <c r="E209" s="170" t="s">
        <v>5560</v>
      </c>
      <c r="F209" s="190" t="s">
        <v>5561</v>
      </c>
      <c r="G209" s="171" t="s">
        <v>4662</v>
      </c>
      <c r="H209" s="170" t="s">
        <v>4663</v>
      </c>
      <c r="I209" s="170" t="s">
        <v>5562</v>
      </c>
      <c r="J209" s="170" t="s">
        <v>5563</v>
      </c>
      <c r="K209" s="170" t="s">
        <v>5026</v>
      </c>
      <c r="L209" s="170" t="s">
        <v>5027</v>
      </c>
      <c r="M209" s="170" t="s">
        <v>5008</v>
      </c>
      <c r="N209" s="170" t="s">
        <v>5009</v>
      </c>
      <c r="O209" s="170" t="s">
        <v>4248</v>
      </c>
      <c r="P209" s="172" t="s">
        <v>4249</v>
      </c>
      <c r="Q209" s="171" t="s">
        <v>5564</v>
      </c>
      <c r="R209" s="170" t="s">
        <v>5565</v>
      </c>
      <c r="S209" s="170" t="s">
        <v>4252</v>
      </c>
      <c r="T209" s="170" t="s">
        <v>4252</v>
      </c>
    </row>
    <row r="210" spans="2:20" ht="60">
      <c r="B210" s="169">
        <v>10038981</v>
      </c>
      <c r="C210" s="170" t="s">
        <v>4957</v>
      </c>
      <c r="D210" s="208" t="s">
        <v>4958</v>
      </c>
      <c r="E210" s="170" t="s">
        <v>5566</v>
      </c>
      <c r="F210" s="190" t="s">
        <v>5567</v>
      </c>
      <c r="G210" s="171" t="s">
        <v>4267</v>
      </c>
      <c r="H210" s="170" t="s">
        <v>4267</v>
      </c>
      <c r="I210" s="170" t="s">
        <v>5568</v>
      </c>
      <c r="J210" s="170" t="s">
        <v>5569</v>
      </c>
      <c r="K210" s="170" t="s">
        <v>4990</v>
      </c>
      <c r="L210" s="170" t="s">
        <v>4991</v>
      </c>
      <c r="M210" s="170" t="s">
        <v>4246</v>
      </c>
      <c r="N210" s="170" t="s">
        <v>4247</v>
      </c>
      <c r="O210" s="170" t="s">
        <v>4248</v>
      </c>
      <c r="P210" s="172" t="s">
        <v>4249</v>
      </c>
      <c r="Q210" s="171" t="s">
        <v>5570</v>
      </c>
      <c r="R210" s="170" t="s">
        <v>5571</v>
      </c>
      <c r="S210" s="170" t="s">
        <v>4252</v>
      </c>
      <c r="T210" s="170" t="s">
        <v>4252</v>
      </c>
    </row>
    <row r="211" spans="2:20" ht="150" customHeight="1">
      <c r="B211" s="169">
        <v>10056681</v>
      </c>
      <c r="C211" s="170" t="s">
        <v>4957</v>
      </c>
      <c r="D211" s="208" t="s">
        <v>4958</v>
      </c>
      <c r="E211" s="170" t="s">
        <v>5572</v>
      </c>
      <c r="F211" s="190" t="s">
        <v>5573</v>
      </c>
      <c r="G211" s="171" t="s">
        <v>5574</v>
      </c>
      <c r="H211" s="170" t="s">
        <v>5575</v>
      </c>
      <c r="I211" s="170" t="s">
        <v>5576</v>
      </c>
      <c r="J211" s="170" t="s">
        <v>5577</v>
      </c>
      <c r="K211" s="170" t="s">
        <v>5578</v>
      </c>
      <c r="L211" s="170" t="s">
        <v>5579</v>
      </c>
      <c r="M211" s="170" t="s">
        <v>4246</v>
      </c>
      <c r="N211" s="170" t="s">
        <v>4247</v>
      </c>
      <c r="O211" s="170" t="s">
        <v>4248</v>
      </c>
      <c r="P211" s="172" t="s">
        <v>4249</v>
      </c>
      <c r="Q211" s="171" t="s">
        <v>5580</v>
      </c>
      <c r="R211" s="170" t="s">
        <v>5573</v>
      </c>
      <c r="S211" s="170" t="s">
        <v>4252</v>
      </c>
      <c r="T211" s="170" t="s">
        <v>4252</v>
      </c>
    </row>
    <row r="212" spans="2:20" ht="50.45" customHeight="1">
      <c r="B212" s="169">
        <v>10039411</v>
      </c>
      <c r="C212" s="170" t="s">
        <v>4957</v>
      </c>
      <c r="D212" s="208" t="s">
        <v>4958</v>
      </c>
      <c r="E212" s="170" t="s">
        <v>5581</v>
      </c>
      <c r="F212" s="190" t="s">
        <v>5582</v>
      </c>
      <c r="G212" s="171" t="s">
        <v>4971</v>
      </c>
      <c r="H212" s="170" t="s">
        <v>4972</v>
      </c>
      <c r="I212" s="170" t="s">
        <v>5082</v>
      </c>
      <c r="J212" s="170" t="s">
        <v>5083</v>
      </c>
      <c r="K212" s="170" t="s">
        <v>4975</v>
      </c>
      <c r="L212" s="170" t="s">
        <v>4976</v>
      </c>
      <c r="M212" s="170" t="s">
        <v>4246</v>
      </c>
      <c r="N212" s="170" t="s">
        <v>4247</v>
      </c>
      <c r="O212" s="170" t="s">
        <v>4248</v>
      </c>
      <c r="P212" s="172" t="s">
        <v>4249</v>
      </c>
      <c r="Q212" s="171" t="s">
        <v>5583</v>
      </c>
      <c r="R212" s="170" t="s">
        <v>5584</v>
      </c>
      <c r="S212" s="170" t="s">
        <v>4252</v>
      </c>
      <c r="T212" s="170" t="s">
        <v>4252</v>
      </c>
    </row>
    <row r="213" spans="2:20" ht="90">
      <c r="B213" s="169">
        <v>10065710</v>
      </c>
      <c r="C213" s="170" t="s">
        <v>4957</v>
      </c>
      <c r="D213" s="208" t="s">
        <v>4958</v>
      </c>
      <c r="E213" s="170" t="s">
        <v>5585</v>
      </c>
      <c r="F213" s="190" t="s">
        <v>5586</v>
      </c>
      <c r="G213" s="171" t="s">
        <v>4996</v>
      </c>
      <c r="H213" s="170" t="s">
        <v>4997</v>
      </c>
      <c r="I213" s="170" t="s">
        <v>4998</v>
      </c>
      <c r="J213" s="170" t="s">
        <v>4999</v>
      </c>
      <c r="K213" s="170" t="s">
        <v>5587</v>
      </c>
      <c r="L213" s="170" t="s">
        <v>5588</v>
      </c>
      <c r="M213" s="170" t="s">
        <v>4246</v>
      </c>
      <c r="N213" s="170" t="s">
        <v>4247</v>
      </c>
      <c r="O213" s="170" t="s">
        <v>4248</v>
      </c>
      <c r="P213" s="172" t="s">
        <v>4249</v>
      </c>
      <c r="Q213" s="171" t="s">
        <v>5589</v>
      </c>
      <c r="R213" s="170" t="s">
        <v>5590</v>
      </c>
      <c r="S213" s="170" t="s">
        <v>4252</v>
      </c>
      <c r="T213" s="170" t="s">
        <v>4252</v>
      </c>
    </row>
    <row r="214" spans="2:20" ht="75">
      <c r="B214" s="169">
        <v>10041101</v>
      </c>
      <c r="C214" s="170" t="s">
        <v>4957</v>
      </c>
      <c r="D214" s="208" t="s">
        <v>4958</v>
      </c>
      <c r="E214" s="170" t="s">
        <v>5591</v>
      </c>
      <c r="F214" s="190" t="s">
        <v>5592</v>
      </c>
      <c r="G214" s="171" t="s">
        <v>4662</v>
      </c>
      <c r="H214" s="170" t="s">
        <v>4663</v>
      </c>
      <c r="I214" s="170" t="s">
        <v>5224</v>
      </c>
      <c r="J214" s="170" t="s">
        <v>5593</v>
      </c>
      <c r="K214" s="170" t="s">
        <v>5226</v>
      </c>
      <c r="L214" s="170" t="s">
        <v>5227</v>
      </c>
      <c r="M214" s="170" t="s">
        <v>5008</v>
      </c>
      <c r="N214" s="170" t="s">
        <v>5009</v>
      </c>
      <c r="O214" s="170" t="s">
        <v>4248</v>
      </c>
      <c r="P214" s="172" t="s">
        <v>4249</v>
      </c>
      <c r="Q214" s="171" t="s">
        <v>5594</v>
      </c>
      <c r="R214" s="170" t="s">
        <v>5595</v>
      </c>
      <c r="S214" s="170" t="s">
        <v>4252</v>
      </c>
      <c r="T214" s="170" t="s">
        <v>4252</v>
      </c>
    </row>
    <row r="215" spans="2:20" ht="64.5" customHeight="1">
      <c r="B215" s="169">
        <v>10041103</v>
      </c>
      <c r="C215" s="170" t="s">
        <v>4957</v>
      </c>
      <c r="D215" s="208" t="s">
        <v>4958</v>
      </c>
      <c r="E215" s="170" t="s">
        <v>5596</v>
      </c>
      <c r="F215" s="190" t="s">
        <v>5597</v>
      </c>
      <c r="G215" s="171" t="s">
        <v>4267</v>
      </c>
      <c r="H215" s="170" t="s">
        <v>4267</v>
      </c>
      <c r="I215" s="170" t="s">
        <v>5099</v>
      </c>
      <c r="J215" s="170" t="s">
        <v>5100</v>
      </c>
      <c r="K215" s="170" t="s">
        <v>4975</v>
      </c>
      <c r="L215" s="170" t="s">
        <v>4976</v>
      </c>
      <c r="M215" s="170" t="s">
        <v>5008</v>
      </c>
      <c r="N215" s="170" t="s">
        <v>5009</v>
      </c>
      <c r="O215" s="170" t="s">
        <v>4248</v>
      </c>
      <c r="P215" s="172" t="s">
        <v>4249</v>
      </c>
      <c r="Q215" s="171" t="s">
        <v>5598</v>
      </c>
      <c r="R215" s="170" t="s">
        <v>5599</v>
      </c>
      <c r="S215" s="170" t="s">
        <v>4252</v>
      </c>
      <c r="T215" s="170" t="s">
        <v>4252</v>
      </c>
    </row>
    <row r="216" spans="2:20" ht="111" customHeight="1">
      <c r="B216" s="169">
        <v>10062263</v>
      </c>
      <c r="C216" s="170" t="s">
        <v>4957</v>
      </c>
      <c r="D216" s="208" t="s">
        <v>4958</v>
      </c>
      <c r="E216" s="170" t="s">
        <v>5600</v>
      </c>
      <c r="F216" s="190" t="s">
        <v>5601</v>
      </c>
      <c r="G216" s="171" t="s">
        <v>4662</v>
      </c>
      <c r="H216" s="170" t="s">
        <v>4663</v>
      </c>
      <c r="I216" s="170" t="s">
        <v>5018</v>
      </c>
      <c r="J216" s="170" t="s">
        <v>5019</v>
      </c>
      <c r="K216" s="170" t="s">
        <v>5602</v>
      </c>
      <c r="L216" s="170" t="s">
        <v>5603</v>
      </c>
      <c r="M216" s="170" t="s">
        <v>5008</v>
      </c>
      <c r="N216" s="170" t="s">
        <v>5009</v>
      </c>
      <c r="O216" s="170" t="s">
        <v>4248</v>
      </c>
      <c r="P216" s="172" t="s">
        <v>4249</v>
      </c>
      <c r="Q216" s="171" t="s">
        <v>5604</v>
      </c>
      <c r="R216" s="170" t="s">
        <v>5605</v>
      </c>
      <c r="S216" s="170" t="s">
        <v>4252</v>
      </c>
      <c r="T216" s="170" t="s">
        <v>4252</v>
      </c>
    </row>
    <row r="217" spans="2:20" ht="104.45" customHeight="1">
      <c r="B217" s="169">
        <v>10041133</v>
      </c>
      <c r="C217" s="170" t="s">
        <v>4957</v>
      </c>
      <c r="D217" s="208" t="s">
        <v>4958</v>
      </c>
      <c r="E217" s="170" t="s">
        <v>5606</v>
      </c>
      <c r="F217" s="190" t="s">
        <v>5607</v>
      </c>
      <c r="G217" s="171" t="s">
        <v>4662</v>
      </c>
      <c r="H217" s="170" t="s">
        <v>4663</v>
      </c>
      <c r="I217" s="170" t="s">
        <v>5224</v>
      </c>
      <c r="J217" s="170" t="s">
        <v>5225</v>
      </c>
      <c r="K217" s="170" t="s">
        <v>5176</v>
      </c>
      <c r="L217" s="170" t="s">
        <v>5177</v>
      </c>
      <c r="M217" s="170" t="s">
        <v>5008</v>
      </c>
      <c r="N217" s="170" t="s">
        <v>5009</v>
      </c>
      <c r="O217" s="170" t="s">
        <v>4248</v>
      </c>
      <c r="P217" s="172" t="s">
        <v>4249</v>
      </c>
      <c r="Q217" s="171" t="s">
        <v>5608</v>
      </c>
      <c r="R217" s="170" t="s">
        <v>5609</v>
      </c>
      <c r="S217" s="170" t="s">
        <v>4252</v>
      </c>
      <c r="T217" s="170" t="s">
        <v>4252</v>
      </c>
    </row>
    <row r="218" spans="2:20" ht="65.099999999999994" customHeight="1">
      <c r="B218" s="169">
        <v>10042112</v>
      </c>
      <c r="C218" s="170" t="s">
        <v>4957</v>
      </c>
      <c r="D218" s="208" t="s">
        <v>4958</v>
      </c>
      <c r="E218" s="170" t="s">
        <v>5610</v>
      </c>
      <c r="F218" s="190" t="s">
        <v>5611</v>
      </c>
      <c r="G218" s="171" t="s">
        <v>4316</v>
      </c>
      <c r="H218" s="170" t="s">
        <v>4317</v>
      </c>
      <c r="I218" s="170" t="s">
        <v>4318</v>
      </c>
      <c r="J218" s="170" t="s">
        <v>4319</v>
      </c>
      <c r="K218" s="170" t="s">
        <v>4320</v>
      </c>
      <c r="L218" s="170" t="s">
        <v>4321</v>
      </c>
      <c r="M218" s="170" t="s">
        <v>4267</v>
      </c>
      <c r="N218" s="170" t="s">
        <v>4267</v>
      </c>
      <c r="O218" s="170" t="s">
        <v>4267</v>
      </c>
      <c r="P218" s="172" t="s">
        <v>4267</v>
      </c>
      <c r="Q218" s="171" t="s">
        <v>5612</v>
      </c>
      <c r="R218" s="170" t="s">
        <v>5613</v>
      </c>
      <c r="S218" s="170" t="s">
        <v>4252</v>
      </c>
      <c r="T218" s="170" t="s">
        <v>4252</v>
      </c>
    </row>
    <row r="219" spans="2:20" ht="93" customHeight="1">
      <c r="B219" s="169">
        <v>10044030</v>
      </c>
      <c r="C219" s="170" t="s">
        <v>4957</v>
      </c>
      <c r="D219" s="208" t="s">
        <v>4958</v>
      </c>
      <c r="E219" s="170" t="s">
        <v>5614</v>
      </c>
      <c r="F219" s="190" t="s">
        <v>5615</v>
      </c>
      <c r="G219" s="171" t="s">
        <v>5616</v>
      </c>
      <c r="H219" s="170" t="s">
        <v>5617</v>
      </c>
      <c r="I219" s="170" t="s">
        <v>5618</v>
      </c>
      <c r="J219" s="170" t="s">
        <v>5619</v>
      </c>
      <c r="K219" s="170" t="s">
        <v>5620</v>
      </c>
      <c r="L219" s="170" t="s">
        <v>5621</v>
      </c>
      <c r="M219" s="170" t="s">
        <v>4267</v>
      </c>
      <c r="N219" s="170" t="s">
        <v>4267</v>
      </c>
      <c r="O219" s="170" t="s">
        <v>4267</v>
      </c>
      <c r="P219" s="172" t="s">
        <v>4267</v>
      </c>
      <c r="Q219" s="171" t="s">
        <v>5622</v>
      </c>
      <c r="R219" s="170" t="s">
        <v>5623</v>
      </c>
      <c r="S219" s="170" t="s">
        <v>4252</v>
      </c>
      <c r="T219" s="170" t="s">
        <v>4252</v>
      </c>
    </row>
    <row r="220" spans="2:20" ht="33.950000000000003" customHeight="1">
      <c r="B220" s="169">
        <v>10044031</v>
      </c>
      <c r="C220" s="170" t="s">
        <v>4957</v>
      </c>
      <c r="D220" s="208" t="s">
        <v>4958</v>
      </c>
      <c r="E220" s="170" t="s">
        <v>5624</v>
      </c>
      <c r="F220" s="190" t="s">
        <v>5625</v>
      </c>
      <c r="G220" s="171" t="s">
        <v>5626</v>
      </c>
      <c r="H220" s="170" t="s">
        <v>5627</v>
      </c>
      <c r="I220" s="170" t="s">
        <v>4267</v>
      </c>
      <c r="J220" s="170" t="s">
        <v>4267</v>
      </c>
      <c r="K220" s="170" t="s">
        <v>4267</v>
      </c>
      <c r="L220" s="170" t="s">
        <v>4267</v>
      </c>
      <c r="M220" s="170" t="s">
        <v>4267</v>
      </c>
      <c r="N220" s="170" t="s">
        <v>4267</v>
      </c>
      <c r="O220" s="170" t="s">
        <v>4267</v>
      </c>
      <c r="P220" s="172" t="s">
        <v>4267</v>
      </c>
      <c r="Q220" s="171" t="s">
        <v>5628</v>
      </c>
      <c r="R220" s="170" t="s">
        <v>5629</v>
      </c>
      <c r="S220" s="170" t="s">
        <v>4252</v>
      </c>
      <c r="T220" s="170" t="s">
        <v>4252</v>
      </c>
    </row>
    <row r="221" spans="2:20" ht="65.099999999999994" customHeight="1">
      <c r="B221" s="169">
        <v>10044055</v>
      </c>
      <c r="C221" s="170" t="s">
        <v>4957</v>
      </c>
      <c r="D221" s="208" t="s">
        <v>4958</v>
      </c>
      <c r="E221" s="170" t="s">
        <v>5630</v>
      </c>
      <c r="F221" s="190" t="s">
        <v>5631</v>
      </c>
      <c r="G221" s="171" t="s">
        <v>4316</v>
      </c>
      <c r="H221" s="170" t="s">
        <v>4317</v>
      </c>
      <c r="I221" s="170" t="s">
        <v>4318</v>
      </c>
      <c r="J221" s="170" t="s">
        <v>4319</v>
      </c>
      <c r="K221" s="170" t="s">
        <v>4320</v>
      </c>
      <c r="L221" s="170" t="s">
        <v>4321</v>
      </c>
      <c r="M221" s="170" t="s">
        <v>4267</v>
      </c>
      <c r="N221" s="170" t="s">
        <v>4267</v>
      </c>
      <c r="O221" s="170" t="s">
        <v>4267</v>
      </c>
      <c r="P221" s="172" t="s">
        <v>4267</v>
      </c>
      <c r="Q221" s="171" t="s">
        <v>5632</v>
      </c>
      <c r="R221" s="170" t="s">
        <v>5633</v>
      </c>
      <c r="S221" s="170" t="s">
        <v>4252</v>
      </c>
      <c r="T221" s="170" t="s">
        <v>4252</v>
      </c>
    </row>
    <row r="222" spans="2:20" ht="84.6" customHeight="1">
      <c r="B222" s="169">
        <v>10045271</v>
      </c>
      <c r="C222" s="170" t="s">
        <v>4957</v>
      </c>
      <c r="D222" s="208" t="s">
        <v>4958</v>
      </c>
      <c r="E222" s="170" t="s">
        <v>5634</v>
      </c>
      <c r="F222" s="190" t="s">
        <v>5635</v>
      </c>
      <c r="G222" s="171" t="s">
        <v>4267</v>
      </c>
      <c r="H222" s="170" t="s">
        <v>4267</v>
      </c>
      <c r="I222" s="170" t="s">
        <v>4267</v>
      </c>
      <c r="J222" s="170" t="s">
        <v>4267</v>
      </c>
      <c r="K222" s="170" t="s">
        <v>5636</v>
      </c>
      <c r="L222" s="170" t="s">
        <v>5637</v>
      </c>
      <c r="M222" s="170" t="s">
        <v>5008</v>
      </c>
      <c r="N222" s="170" t="s">
        <v>5009</v>
      </c>
      <c r="O222" s="170" t="s">
        <v>4248</v>
      </c>
      <c r="P222" s="172" t="s">
        <v>4249</v>
      </c>
      <c r="Q222" s="171" t="s">
        <v>5638</v>
      </c>
      <c r="R222" s="170" t="s">
        <v>5639</v>
      </c>
      <c r="S222" s="170" t="s">
        <v>5640</v>
      </c>
      <c r="T222" s="170" t="s">
        <v>5641</v>
      </c>
    </row>
    <row r="223" spans="2:20" ht="70.5" customHeight="1">
      <c r="B223" s="169">
        <v>10055356</v>
      </c>
      <c r="C223" s="170" t="s">
        <v>4957</v>
      </c>
      <c r="D223" s="208" t="s">
        <v>4958</v>
      </c>
      <c r="E223" s="170" t="s">
        <v>5642</v>
      </c>
      <c r="F223" s="190" t="s">
        <v>5643</v>
      </c>
      <c r="G223" s="171" t="s">
        <v>4413</v>
      </c>
      <c r="H223" s="170" t="s">
        <v>4414</v>
      </c>
      <c r="I223" s="170" t="s">
        <v>4988</v>
      </c>
      <c r="J223" s="170" t="s">
        <v>4989</v>
      </c>
      <c r="K223" s="170" t="s">
        <v>4990</v>
      </c>
      <c r="L223" s="170" t="s">
        <v>4991</v>
      </c>
      <c r="M223" s="170" t="s">
        <v>4246</v>
      </c>
      <c r="N223" s="170" t="s">
        <v>4247</v>
      </c>
      <c r="O223" s="170" t="s">
        <v>4248</v>
      </c>
      <c r="P223" s="172" t="s">
        <v>4249</v>
      </c>
      <c r="Q223" s="171" t="s">
        <v>5644</v>
      </c>
      <c r="R223" s="170" t="s">
        <v>5645</v>
      </c>
      <c r="S223" s="170" t="s">
        <v>4252</v>
      </c>
      <c r="T223" s="170" t="s">
        <v>4252</v>
      </c>
    </row>
    <row r="224" spans="2:20" ht="87" customHeight="1">
      <c r="B224" s="169">
        <v>10054692</v>
      </c>
      <c r="C224" s="170" t="s">
        <v>4957</v>
      </c>
      <c r="D224" s="208" t="s">
        <v>4958</v>
      </c>
      <c r="E224" s="170" t="s">
        <v>5646</v>
      </c>
      <c r="F224" s="190" t="s">
        <v>5647</v>
      </c>
      <c r="G224" s="171" t="s">
        <v>4267</v>
      </c>
      <c r="H224" s="170" t="s">
        <v>4267</v>
      </c>
      <c r="I224" s="170" t="s">
        <v>5648</v>
      </c>
      <c r="J224" s="170" t="s">
        <v>5649</v>
      </c>
      <c r="K224" s="170" t="s">
        <v>5650</v>
      </c>
      <c r="L224" s="170" t="s">
        <v>5651</v>
      </c>
      <c r="M224" s="170" t="s">
        <v>5652</v>
      </c>
      <c r="N224" s="170" t="s">
        <v>5653</v>
      </c>
      <c r="O224" s="170" t="s">
        <v>4248</v>
      </c>
      <c r="P224" s="172" t="s">
        <v>4249</v>
      </c>
      <c r="Q224" s="171" t="s">
        <v>5654</v>
      </c>
      <c r="R224" s="170" t="s">
        <v>5655</v>
      </c>
      <c r="S224" s="170" t="s">
        <v>4252</v>
      </c>
      <c r="T224" s="170" t="s">
        <v>4252</v>
      </c>
    </row>
    <row r="225" spans="2:20" ht="66.599999999999994" customHeight="1">
      <c r="B225" s="169">
        <v>10047700</v>
      </c>
      <c r="C225" s="170" t="s">
        <v>4957</v>
      </c>
      <c r="D225" s="208" t="s">
        <v>4958</v>
      </c>
      <c r="E225" s="170" t="s">
        <v>5656</v>
      </c>
      <c r="F225" s="190" t="s">
        <v>5657</v>
      </c>
      <c r="G225" s="171" t="s">
        <v>4749</v>
      </c>
      <c r="H225" s="170" t="s">
        <v>4750</v>
      </c>
      <c r="I225" s="170" t="s">
        <v>5658</v>
      </c>
      <c r="J225" s="170" t="s">
        <v>5659</v>
      </c>
      <c r="K225" s="170" t="s">
        <v>5660</v>
      </c>
      <c r="L225" s="170" t="s">
        <v>5661</v>
      </c>
      <c r="M225" s="170" t="s">
        <v>4329</v>
      </c>
      <c r="N225" s="170" t="s">
        <v>4330</v>
      </c>
      <c r="O225" s="170" t="s">
        <v>4248</v>
      </c>
      <c r="P225" s="172" t="s">
        <v>4249</v>
      </c>
      <c r="Q225" s="171" t="s">
        <v>5662</v>
      </c>
      <c r="R225" s="170" t="s">
        <v>5663</v>
      </c>
      <c r="S225" s="170" t="s">
        <v>4252</v>
      </c>
      <c r="T225" s="170" t="s">
        <v>4252</v>
      </c>
    </row>
    <row r="226" spans="2:20" ht="133.5" customHeight="1" thickBot="1">
      <c r="B226" s="174">
        <v>10017947</v>
      </c>
      <c r="C226" s="175" t="s">
        <v>4957</v>
      </c>
      <c r="D226" s="209" t="s">
        <v>4958</v>
      </c>
      <c r="E226" s="175" t="s">
        <v>5664</v>
      </c>
      <c r="F226" s="216" t="s">
        <v>5665</v>
      </c>
      <c r="G226" s="176" t="s">
        <v>4339</v>
      </c>
      <c r="H226" s="175" t="s">
        <v>4340</v>
      </c>
      <c r="I226" s="175" t="s">
        <v>4341</v>
      </c>
      <c r="J226" s="175" t="s">
        <v>4342</v>
      </c>
      <c r="K226" s="175" t="s">
        <v>4343</v>
      </c>
      <c r="L226" s="175" t="s">
        <v>4344</v>
      </c>
      <c r="M226" s="175" t="s">
        <v>4246</v>
      </c>
      <c r="N226" s="175" t="s">
        <v>4247</v>
      </c>
      <c r="O226" s="175" t="s">
        <v>4248</v>
      </c>
      <c r="P226" s="177" t="s">
        <v>4249</v>
      </c>
      <c r="Q226" s="176" t="s">
        <v>4267</v>
      </c>
      <c r="R226" s="176" t="s">
        <v>4267</v>
      </c>
      <c r="S226" s="170" t="s">
        <v>4252</v>
      </c>
      <c r="T226" s="170" t="s">
        <v>4252</v>
      </c>
    </row>
    <row r="227" spans="2:20" s="162" customFormat="1" ht="16.5" customHeight="1" thickBot="1">
      <c r="B227" s="543" t="s">
        <v>5666</v>
      </c>
      <c r="C227" s="544"/>
      <c r="D227" s="544"/>
      <c r="E227" s="544"/>
      <c r="F227" s="544"/>
      <c r="G227" s="544"/>
      <c r="H227" s="544"/>
      <c r="I227" s="544"/>
      <c r="J227" s="544"/>
      <c r="K227" s="544"/>
      <c r="L227" s="544"/>
      <c r="M227" s="544"/>
      <c r="N227" s="544"/>
      <c r="O227" s="544"/>
      <c r="P227" s="544"/>
      <c r="Q227" s="544"/>
      <c r="R227" s="545"/>
      <c r="S227" s="544"/>
      <c r="T227" s="546"/>
    </row>
    <row r="228" spans="2:20" ht="66.599999999999994" customHeight="1">
      <c r="B228" s="164">
        <v>10008531</v>
      </c>
      <c r="C228" s="165" t="s">
        <v>5667</v>
      </c>
      <c r="D228" s="207" t="s">
        <v>5668</v>
      </c>
      <c r="E228" s="165" t="s">
        <v>5669</v>
      </c>
      <c r="F228" s="192" t="s">
        <v>5670</v>
      </c>
      <c r="G228" s="166" t="s">
        <v>5671</v>
      </c>
      <c r="H228" s="165" t="s">
        <v>5672</v>
      </c>
      <c r="I228" s="165" t="s">
        <v>5673</v>
      </c>
      <c r="J228" s="165" t="s">
        <v>5674</v>
      </c>
      <c r="K228" s="165" t="s">
        <v>5675</v>
      </c>
      <c r="L228" s="165" t="s">
        <v>5676</v>
      </c>
      <c r="M228" s="165" t="s">
        <v>4267</v>
      </c>
      <c r="N228" s="165" t="s">
        <v>4267</v>
      </c>
      <c r="O228" s="165" t="s">
        <v>4267</v>
      </c>
      <c r="P228" s="167" t="s">
        <v>4267</v>
      </c>
      <c r="Q228" s="166" t="s">
        <v>5677</v>
      </c>
      <c r="R228" s="165" t="s">
        <v>5678</v>
      </c>
      <c r="S228" s="165" t="s">
        <v>4252</v>
      </c>
      <c r="T228" s="165" t="s">
        <v>4252</v>
      </c>
    </row>
    <row r="229" spans="2:20" ht="51" customHeight="1">
      <c r="B229" s="169">
        <v>10011912</v>
      </c>
      <c r="C229" s="170" t="s">
        <v>5667</v>
      </c>
      <c r="D229" s="208" t="s">
        <v>5668</v>
      </c>
      <c r="E229" s="170" t="s">
        <v>5679</v>
      </c>
      <c r="F229" s="190" t="s">
        <v>5680</v>
      </c>
      <c r="G229" s="171" t="s">
        <v>4267</v>
      </c>
      <c r="H229" s="170" t="s">
        <v>4267</v>
      </c>
      <c r="I229" s="170" t="s">
        <v>4267</v>
      </c>
      <c r="J229" s="170" t="s">
        <v>4267</v>
      </c>
      <c r="K229" s="170" t="s">
        <v>4267</v>
      </c>
      <c r="L229" s="170" t="s">
        <v>4267</v>
      </c>
      <c r="M229" s="170" t="s">
        <v>5681</v>
      </c>
      <c r="N229" s="170" t="s">
        <v>5682</v>
      </c>
      <c r="O229" s="170" t="s">
        <v>4267</v>
      </c>
      <c r="P229" s="172" t="s">
        <v>4267</v>
      </c>
      <c r="Q229" s="171" t="s">
        <v>5683</v>
      </c>
      <c r="R229" s="170" t="s">
        <v>5684</v>
      </c>
      <c r="S229" s="170" t="s">
        <v>4252</v>
      </c>
      <c r="T229" s="170" t="s">
        <v>4252</v>
      </c>
    </row>
    <row r="230" spans="2:20" ht="93.95" customHeight="1">
      <c r="B230" s="169">
        <v>10011914</v>
      </c>
      <c r="C230" s="170" t="s">
        <v>5667</v>
      </c>
      <c r="D230" s="208" t="s">
        <v>5668</v>
      </c>
      <c r="E230" s="170" t="s">
        <v>5685</v>
      </c>
      <c r="F230" s="190" t="s">
        <v>5686</v>
      </c>
      <c r="G230" s="171" t="s">
        <v>4267</v>
      </c>
      <c r="H230" s="170" t="s">
        <v>4267</v>
      </c>
      <c r="I230" s="170" t="s">
        <v>4267</v>
      </c>
      <c r="J230" s="170" t="s">
        <v>4267</v>
      </c>
      <c r="K230" s="170" t="s">
        <v>4267</v>
      </c>
      <c r="L230" s="170" t="s">
        <v>4267</v>
      </c>
      <c r="M230" s="170" t="s">
        <v>4267</v>
      </c>
      <c r="N230" s="170" t="s">
        <v>4267</v>
      </c>
      <c r="O230" s="170" t="s">
        <v>4248</v>
      </c>
      <c r="P230" s="172" t="s">
        <v>4249</v>
      </c>
      <c r="Q230" s="171" t="s">
        <v>5687</v>
      </c>
      <c r="R230" s="170" t="s">
        <v>5688</v>
      </c>
      <c r="S230" s="170" t="s">
        <v>5689</v>
      </c>
      <c r="T230" s="170" t="s">
        <v>5690</v>
      </c>
    </row>
    <row r="231" spans="2:20" ht="89.1" customHeight="1">
      <c r="B231" s="169">
        <v>10061818</v>
      </c>
      <c r="C231" s="170" t="s">
        <v>5667</v>
      </c>
      <c r="D231" s="208" t="s">
        <v>5668</v>
      </c>
      <c r="E231" s="170" t="s">
        <v>5691</v>
      </c>
      <c r="F231" s="190" t="s">
        <v>5692</v>
      </c>
      <c r="G231" s="171" t="s">
        <v>4267</v>
      </c>
      <c r="H231" s="170" t="s">
        <v>4267</v>
      </c>
      <c r="I231" s="170" t="s">
        <v>4267</v>
      </c>
      <c r="J231" s="170" t="s">
        <v>4267</v>
      </c>
      <c r="K231" s="170" t="s">
        <v>4267</v>
      </c>
      <c r="L231" s="170" t="s">
        <v>4267</v>
      </c>
      <c r="M231" s="170" t="s">
        <v>4267</v>
      </c>
      <c r="N231" s="170" t="s">
        <v>4267</v>
      </c>
      <c r="O231" s="170" t="s">
        <v>4248</v>
      </c>
      <c r="P231" s="172" t="s">
        <v>4249</v>
      </c>
      <c r="Q231" s="171" t="s">
        <v>5693</v>
      </c>
      <c r="R231" s="170" t="s">
        <v>5694</v>
      </c>
      <c r="S231" s="170" t="s">
        <v>5689</v>
      </c>
      <c r="T231" s="170" t="s">
        <v>5690</v>
      </c>
    </row>
    <row r="232" spans="2:20" ht="80.45" customHeight="1">
      <c r="B232" s="169">
        <v>10014222</v>
      </c>
      <c r="C232" s="170" t="s">
        <v>5667</v>
      </c>
      <c r="D232" s="208" t="s">
        <v>5668</v>
      </c>
      <c r="E232" s="170" t="s">
        <v>5695</v>
      </c>
      <c r="F232" s="190" t="s">
        <v>5696</v>
      </c>
      <c r="G232" s="171" t="s">
        <v>5697</v>
      </c>
      <c r="H232" s="170" t="s">
        <v>5698</v>
      </c>
      <c r="I232" s="170" t="s">
        <v>5699</v>
      </c>
      <c r="J232" s="170" t="s">
        <v>5700</v>
      </c>
      <c r="K232" s="170" t="s">
        <v>5701</v>
      </c>
      <c r="L232" s="170" t="s">
        <v>5702</v>
      </c>
      <c r="M232" s="170" t="s">
        <v>4267</v>
      </c>
      <c r="N232" s="170" t="s">
        <v>4267</v>
      </c>
      <c r="O232" s="170" t="s">
        <v>4267</v>
      </c>
      <c r="P232" s="172" t="s">
        <v>4267</v>
      </c>
      <c r="Q232" s="171" t="s">
        <v>5703</v>
      </c>
      <c r="R232" s="170" t="s">
        <v>5704</v>
      </c>
      <c r="S232" s="170" t="s">
        <v>4252</v>
      </c>
      <c r="T232" s="170" t="s">
        <v>4252</v>
      </c>
    </row>
    <row r="233" spans="2:20" ht="231.95" customHeight="1">
      <c r="B233" s="169">
        <v>10050068</v>
      </c>
      <c r="C233" s="170" t="s">
        <v>5667</v>
      </c>
      <c r="D233" s="208" t="s">
        <v>5668</v>
      </c>
      <c r="E233" s="170" t="s">
        <v>5705</v>
      </c>
      <c r="F233" s="190" t="s">
        <v>5706</v>
      </c>
      <c r="G233" s="171" t="s">
        <v>5707</v>
      </c>
      <c r="H233" s="170" t="s">
        <v>5708</v>
      </c>
      <c r="I233" s="170" t="s">
        <v>5709</v>
      </c>
      <c r="J233" s="170" t="s">
        <v>5710</v>
      </c>
      <c r="K233" s="170" t="s">
        <v>5711</v>
      </c>
      <c r="L233" s="170" t="s">
        <v>5712</v>
      </c>
      <c r="M233" s="170" t="s">
        <v>4267</v>
      </c>
      <c r="N233" s="170" t="s">
        <v>4267</v>
      </c>
      <c r="O233" s="170" t="s">
        <v>4267</v>
      </c>
      <c r="P233" s="172" t="s">
        <v>4267</v>
      </c>
      <c r="Q233" s="171" t="s">
        <v>5713</v>
      </c>
      <c r="R233" s="170" t="s">
        <v>5714</v>
      </c>
      <c r="S233" s="170" t="s">
        <v>4252</v>
      </c>
      <c r="T233" s="170" t="s">
        <v>4252</v>
      </c>
    </row>
    <row r="234" spans="2:20" ht="150" customHeight="1">
      <c r="B234" s="169">
        <v>10058720</v>
      </c>
      <c r="C234" s="170" t="s">
        <v>5667</v>
      </c>
      <c r="D234" s="208" t="s">
        <v>5668</v>
      </c>
      <c r="E234" s="170" t="s">
        <v>5715</v>
      </c>
      <c r="F234" s="190" t="s">
        <v>5716</v>
      </c>
      <c r="G234" s="171" t="s">
        <v>5717</v>
      </c>
      <c r="H234" s="170" t="s">
        <v>5718</v>
      </c>
      <c r="I234" s="170" t="s">
        <v>5719</v>
      </c>
      <c r="J234" s="170" t="s">
        <v>5720</v>
      </c>
      <c r="K234" s="170" t="s">
        <v>5721</v>
      </c>
      <c r="L234" s="170" t="s">
        <v>5722</v>
      </c>
      <c r="M234" s="170" t="s">
        <v>4267</v>
      </c>
      <c r="N234" s="170" t="s">
        <v>4267</v>
      </c>
      <c r="O234" s="170" t="s">
        <v>4267</v>
      </c>
      <c r="P234" s="172" t="s">
        <v>4267</v>
      </c>
      <c r="Q234" s="171" t="s">
        <v>5723</v>
      </c>
      <c r="R234" s="170" t="s">
        <v>5724</v>
      </c>
      <c r="S234" s="170" t="s">
        <v>4252</v>
      </c>
      <c r="T234" s="170" t="s">
        <v>4252</v>
      </c>
    </row>
    <row r="235" spans="2:20" ht="63.6" customHeight="1">
      <c r="B235" s="169">
        <v>10016059</v>
      </c>
      <c r="C235" s="170" t="s">
        <v>5667</v>
      </c>
      <c r="D235" s="208" t="s">
        <v>5668</v>
      </c>
      <c r="E235" s="170" t="s">
        <v>5725</v>
      </c>
      <c r="F235" s="190" t="s">
        <v>5726</v>
      </c>
      <c r="G235" s="171" t="s">
        <v>4316</v>
      </c>
      <c r="H235" s="170" t="s">
        <v>4317</v>
      </c>
      <c r="I235" s="170" t="s">
        <v>4318</v>
      </c>
      <c r="J235" s="170" t="s">
        <v>4319</v>
      </c>
      <c r="K235" s="170" t="s">
        <v>4320</v>
      </c>
      <c r="L235" s="170" t="s">
        <v>4321</v>
      </c>
      <c r="M235" s="170" t="s">
        <v>4267</v>
      </c>
      <c r="N235" s="170" t="s">
        <v>4267</v>
      </c>
      <c r="O235" s="170" t="s">
        <v>4267</v>
      </c>
      <c r="P235" s="172" t="s">
        <v>4267</v>
      </c>
      <c r="Q235" s="171" t="s">
        <v>5727</v>
      </c>
      <c r="R235" s="170" t="s">
        <v>5728</v>
      </c>
      <c r="S235" s="170" t="s">
        <v>4252</v>
      </c>
      <c r="T235" s="170" t="s">
        <v>4252</v>
      </c>
    </row>
    <row r="236" spans="2:20" ht="90">
      <c r="B236" s="169">
        <v>10016256</v>
      </c>
      <c r="C236" s="170" t="s">
        <v>5667</v>
      </c>
      <c r="D236" s="208" t="s">
        <v>5668</v>
      </c>
      <c r="E236" s="170" t="s">
        <v>5729</v>
      </c>
      <c r="F236" s="190" t="s">
        <v>5730</v>
      </c>
      <c r="G236" s="171" t="s">
        <v>5731</v>
      </c>
      <c r="H236" s="170" t="s">
        <v>5732</v>
      </c>
      <c r="I236" s="170" t="s">
        <v>5733</v>
      </c>
      <c r="J236" s="170" t="s">
        <v>5734</v>
      </c>
      <c r="K236" s="170" t="s">
        <v>5735</v>
      </c>
      <c r="L236" s="170" t="s">
        <v>5736</v>
      </c>
      <c r="M236" s="170" t="s">
        <v>4267</v>
      </c>
      <c r="N236" s="170" t="s">
        <v>4267</v>
      </c>
      <c r="O236" s="170" t="s">
        <v>4267</v>
      </c>
      <c r="P236" s="172" t="s">
        <v>4267</v>
      </c>
      <c r="Q236" s="171" t="s">
        <v>5737</v>
      </c>
      <c r="R236" s="170" t="s">
        <v>5738</v>
      </c>
      <c r="S236" s="170" t="s">
        <v>4252</v>
      </c>
      <c r="T236" s="170" t="s">
        <v>4252</v>
      </c>
    </row>
    <row r="237" spans="2:20" ht="60">
      <c r="B237" s="169">
        <v>10016558</v>
      </c>
      <c r="C237" s="170" t="s">
        <v>5667</v>
      </c>
      <c r="D237" s="208" t="s">
        <v>5668</v>
      </c>
      <c r="E237" s="170" t="s">
        <v>5739</v>
      </c>
      <c r="F237" s="190" t="s">
        <v>5740</v>
      </c>
      <c r="G237" s="171" t="s">
        <v>5741</v>
      </c>
      <c r="H237" s="170" t="s">
        <v>5742</v>
      </c>
      <c r="I237" s="170" t="s">
        <v>5743</v>
      </c>
      <c r="J237" s="170" t="s">
        <v>5744</v>
      </c>
      <c r="K237" s="170" t="s">
        <v>5745</v>
      </c>
      <c r="L237" s="170" t="s">
        <v>5746</v>
      </c>
      <c r="M237" s="170" t="s">
        <v>5747</v>
      </c>
      <c r="N237" s="170" t="s">
        <v>5748</v>
      </c>
      <c r="O237" s="170" t="s">
        <v>4248</v>
      </c>
      <c r="P237" s="172" t="s">
        <v>4249</v>
      </c>
      <c r="Q237" s="171" t="s">
        <v>5749</v>
      </c>
      <c r="R237" s="170" t="s">
        <v>5750</v>
      </c>
      <c r="S237" s="170" t="s">
        <v>4252</v>
      </c>
      <c r="T237" s="170" t="s">
        <v>4252</v>
      </c>
    </row>
    <row r="238" spans="2:20" ht="89.1" customHeight="1">
      <c r="B238" s="169">
        <v>10016791</v>
      </c>
      <c r="C238" s="170" t="s">
        <v>5667</v>
      </c>
      <c r="D238" s="208" t="s">
        <v>5668</v>
      </c>
      <c r="E238" s="170" t="s">
        <v>5751</v>
      </c>
      <c r="F238" s="190" t="s">
        <v>5752</v>
      </c>
      <c r="G238" s="171" t="s">
        <v>5753</v>
      </c>
      <c r="H238" s="170" t="s">
        <v>5754</v>
      </c>
      <c r="I238" s="170" t="s">
        <v>4637</v>
      </c>
      <c r="J238" s="170" t="s">
        <v>4638</v>
      </c>
      <c r="K238" s="170" t="s">
        <v>4639</v>
      </c>
      <c r="L238" s="170" t="s">
        <v>4640</v>
      </c>
      <c r="M238" s="170" t="s">
        <v>4267</v>
      </c>
      <c r="N238" s="170" t="s">
        <v>4267</v>
      </c>
      <c r="O238" s="170" t="s">
        <v>4267</v>
      </c>
      <c r="P238" s="172" t="s">
        <v>4267</v>
      </c>
      <c r="Q238" s="171" t="s">
        <v>5755</v>
      </c>
      <c r="R238" s="170" t="s">
        <v>5756</v>
      </c>
      <c r="S238" s="170" t="s">
        <v>5757</v>
      </c>
      <c r="T238" s="170" t="s">
        <v>5758</v>
      </c>
    </row>
    <row r="239" spans="2:20" ht="122.45" customHeight="1">
      <c r="B239" s="169">
        <v>10017577</v>
      </c>
      <c r="C239" s="170" t="s">
        <v>5667</v>
      </c>
      <c r="D239" s="208" t="s">
        <v>5668</v>
      </c>
      <c r="E239" s="170" t="s">
        <v>5759</v>
      </c>
      <c r="F239" s="190" t="s">
        <v>5760</v>
      </c>
      <c r="G239" s="171" t="s">
        <v>5761</v>
      </c>
      <c r="H239" s="170" t="s">
        <v>5762</v>
      </c>
      <c r="I239" s="170" t="s">
        <v>5763</v>
      </c>
      <c r="J239" s="170" t="s">
        <v>5764</v>
      </c>
      <c r="K239" s="170" t="s">
        <v>4814</v>
      </c>
      <c r="L239" s="170" t="s">
        <v>4815</v>
      </c>
      <c r="M239" s="170" t="s">
        <v>4267</v>
      </c>
      <c r="N239" s="170" t="s">
        <v>4267</v>
      </c>
      <c r="O239" s="170" t="s">
        <v>4267</v>
      </c>
      <c r="P239" s="172" t="s">
        <v>4267</v>
      </c>
      <c r="Q239" s="171" t="s">
        <v>5765</v>
      </c>
      <c r="R239" s="170" t="s">
        <v>5766</v>
      </c>
      <c r="S239" s="170" t="s">
        <v>4252</v>
      </c>
      <c r="T239" s="170" t="s">
        <v>4252</v>
      </c>
    </row>
    <row r="240" spans="2:20" ht="90.6" customHeight="1">
      <c r="B240" s="169">
        <v>10018112</v>
      </c>
      <c r="C240" s="170" t="s">
        <v>5667</v>
      </c>
      <c r="D240" s="208" t="s">
        <v>5668</v>
      </c>
      <c r="E240" s="170" t="s">
        <v>5767</v>
      </c>
      <c r="F240" s="190" t="s">
        <v>5768</v>
      </c>
      <c r="G240" s="171" t="s">
        <v>5769</v>
      </c>
      <c r="H240" s="170" t="s">
        <v>5770</v>
      </c>
      <c r="I240" s="170" t="s">
        <v>5771</v>
      </c>
      <c r="J240" s="170" t="s">
        <v>5772</v>
      </c>
      <c r="K240" s="170" t="s">
        <v>5773</v>
      </c>
      <c r="L240" s="170" t="s">
        <v>5774</v>
      </c>
      <c r="M240" s="170" t="s">
        <v>4329</v>
      </c>
      <c r="N240" s="170" t="s">
        <v>4330</v>
      </c>
      <c r="O240" s="170" t="s">
        <v>4267</v>
      </c>
      <c r="P240" s="172" t="s">
        <v>4267</v>
      </c>
      <c r="Q240" s="171" t="s">
        <v>5775</v>
      </c>
      <c r="R240" s="170" t="s">
        <v>5776</v>
      </c>
      <c r="S240" s="170" t="s">
        <v>4252</v>
      </c>
      <c r="T240" s="170" t="s">
        <v>4252</v>
      </c>
    </row>
    <row r="241" spans="2:20" ht="94.5" customHeight="1">
      <c r="B241" s="169">
        <v>10021113</v>
      </c>
      <c r="C241" s="170" t="s">
        <v>5667</v>
      </c>
      <c r="D241" s="208" t="s">
        <v>5668</v>
      </c>
      <c r="E241" s="170" t="s">
        <v>5777</v>
      </c>
      <c r="F241" s="190" t="s">
        <v>5778</v>
      </c>
      <c r="G241" s="171" t="s">
        <v>4267</v>
      </c>
      <c r="H241" s="170" t="s">
        <v>4267</v>
      </c>
      <c r="I241" s="170" t="s">
        <v>5779</v>
      </c>
      <c r="J241" s="170" t="s">
        <v>5780</v>
      </c>
      <c r="K241" s="170" t="s">
        <v>5781</v>
      </c>
      <c r="L241" s="170" t="s">
        <v>5782</v>
      </c>
      <c r="M241" s="170" t="s">
        <v>5783</v>
      </c>
      <c r="N241" s="170" t="s">
        <v>5784</v>
      </c>
      <c r="O241" s="170" t="s">
        <v>4248</v>
      </c>
      <c r="P241" s="172" t="s">
        <v>4249</v>
      </c>
      <c r="Q241" s="171" t="s">
        <v>5785</v>
      </c>
      <c r="R241" s="170" t="s">
        <v>5786</v>
      </c>
      <c r="S241" s="170" t="s">
        <v>4252</v>
      </c>
      <c r="T241" s="170" t="s">
        <v>4252</v>
      </c>
    </row>
    <row r="242" spans="2:20" ht="72" customHeight="1">
      <c r="B242" s="169">
        <v>10064774</v>
      </c>
      <c r="C242" s="170" t="s">
        <v>5667</v>
      </c>
      <c r="D242" s="208" t="s">
        <v>5668</v>
      </c>
      <c r="E242" s="170" t="s">
        <v>5787</v>
      </c>
      <c r="F242" s="190" t="s">
        <v>5788</v>
      </c>
      <c r="G242" s="171" t="s">
        <v>5789</v>
      </c>
      <c r="H242" s="170" t="s">
        <v>5790</v>
      </c>
      <c r="I242" s="170" t="s">
        <v>5791</v>
      </c>
      <c r="J242" s="170" t="s">
        <v>5792</v>
      </c>
      <c r="K242" s="170" t="s">
        <v>5793</v>
      </c>
      <c r="L242" s="170" t="s">
        <v>5794</v>
      </c>
      <c r="M242" s="170" t="s">
        <v>4246</v>
      </c>
      <c r="N242" s="170" t="s">
        <v>4247</v>
      </c>
      <c r="O242" s="170" t="s">
        <v>4248</v>
      </c>
      <c r="P242" s="172" t="s">
        <v>4249</v>
      </c>
      <c r="Q242" s="171" t="s">
        <v>5795</v>
      </c>
      <c r="R242" s="170" t="s">
        <v>5796</v>
      </c>
      <c r="S242" s="170" t="s">
        <v>4252</v>
      </c>
      <c r="T242" s="170" t="s">
        <v>4252</v>
      </c>
    </row>
    <row r="243" spans="2:20" ht="60.95" customHeight="1">
      <c r="B243" s="169">
        <v>10022095</v>
      </c>
      <c r="C243" s="170" t="s">
        <v>5667</v>
      </c>
      <c r="D243" s="208" t="s">
        <v>5668</v>
      </c>
      <c r="E243" s="170" t="s">
        <v>5797</v>
      </c>
      <c r="F243" s="190" t="s">
        <v>5798</v>
      </c>
      <c r="G243" s="171" t="s">
        <v>5799</v>
      </c>
      <c r="H243" s="170" t="s">
        <v>5800</v>
      </c>
      <c r="I243" s="170" t="s">
        <v>5801</v>
      </c>
      <c r="J243" s="170" t="s">
        <v>5802</v>
      </c>
      <c r="K243" s="170" t="s">
        <v>5793</v>
      </c>
      <c r="L243" s="170" t="s">
        <v>5794</v>
      </c>
      <c r="M243" s="170" t="s">
        <v>4246</v>
      </c>
      <c r="N243" s="170" t="s">
        <v>4247</v>
      </c>
      <c r="O243" s="170" t="s">
        <v>4248</v>
      </c>
      <c r="P243" s="172" t="s">
        <v>4249</v>
      </c>
      <c r="Q243" s="171" t="s">
        <v>5803</v>
      </c>
      <c r="R243" s="170" t="s">
        <v>5804</v>
      </c>
      <c r="S243" s="170" t="s">
        <v>4252</v>
      </c>
      <c r="T243" s="170" t="s">
        <v>4252</v>
      </c>
    </row>
    <row r="244" spans="2:20" ht="213.95" customHeight="1">
      <c r="B244" s="169">
        <v>10062466</v>
      </c>
      <c r="C244" s="170" t="s">
        <v>5667</v>
      </c>
      <c r="D244" s="208" t="s">
        <v>5668</v>
      </c>
      <c r="E244" s="170" t="s">
        <v>5805</v>
      </c>
      <c r="F244" s="190" t="s">
        <v>5806</v>
      </c>
      <c r="G244" s="171" t="s">
        <v>5807</v>
      </c>
      <c r="H244" s="170" t="s">
        <v>5808</v>
      </c>
      <c r="I244" s="170" t="s">
        <v>5809</v>
      </c>
      <c r="J244" s="170" t="s">
        <v>5810</v>
      </c>
      <c r="K244" s="170" t="s">
        <v>5811</v>
      </c>
      <c r="L244" s="170" t="s">
        <v>5812</v>
      </c>
      <c r="M244" s="170" t="s">
        <v>4267</v>
      </c>
      <c r="N244" s="170" t="s">
        <v>4267</v>
      </c>
      <c r="O244" s="170" t="s">
        <v>4267</v>
      </c>
      <c r="P244" s="172" t="s">
        <v>4267</v>
      </c>
      <c r="Q244" s="171" t="s">
        <v>5813</v>
      </c>
      <c r="R244" s="170" t="s">
        <v>5814</v>
      </c>
      <c r="S244" s="170" t="s">
        <v>5815</v>
      </c>
      <c r="T244" s="170" t="s">
        <v>5816</v>
      </c>
    </row>
    <row r="245" spans="2:20" ht="77.099999999999994" customHeight="1">
      <c r="B245" s="169">
        <v>10025482</v>
      </c>
      <c r="C245" s="170" t="s">
        <v>5667</v>
      </c>
      <c r="D245" s="208" t="s">
        <v>5668</v>
      </c>
      <c r="E245" s="170" t="s">
        <v>5817</v>
      </c>
      <c r="F245" s="190" t="s">
        <v>5818</v>
      </c>
      <c r="G245" s="171" t="s">
        <v>5819</v>
      </c>
      <c r="H245" s="170" t="s">
        <v>5820</v>
      </c>
      <c r="I245" s="170" t="s">
        <v>5821</v>
      </c>
      <c r="J245" s="170" t="s">
        <v>5822</v>
      </c>
      <c r="K245" s="170" t="s">
        <v>5823</v>
      </c>
      <c r="L245" s="170" t="s">
        <v>5824</v>
      </c>
      <c r="M245" s="170" t="s">
        <v>4267</v>
      </c>
      <c r="N245" s="170" t="s">
        <v>4267</v>
      </c>
      <c r="O245" s="170" t="s">
        <v>4267</v>
      </c>
      <c r="P245" s="172" t="s">
        <v>4267</v>
      </c>
      <c r="Q245" s="171" t="s">
        <v>5825</v>
      </c>
      <c r="R245" s="170" t="s">
        <v>5826</v>
      </c>
      <c r="S245" s="170" t="s">
        <v>4252</v>
      </c>
      <c r="T245" s="170" t="s">
        <v>4252</v>
      </c>
    </row>
    <row r="246" spans="2:20" ht="95.1" customHeight="1">
      <c r="B246" s="169">
        <v>10028154</v>
      </c>
      <c r="C246" s="170" t="s">
        <v>5667</v>
      </c>
      <c r="D246" s="208" t="s">
        <v>5668</v>
      </c>
      <c r="E246" s="170" t="s">
        <v>5827</v>
      </c>
      <c r="F246" s="190" t="s">
        <v>5828</v>
      </c>
      <c r="G246" s="171" t="s">
        <v>4267</v>
      </c>
      <c r="H246" s="170" t="s">
        <v>4267</v>
      </c>
      <c r="I246" s="170" t="s">
        <v>4267</v>
      </c>
      <c r="J246" s="170" t="s">
        <v>4267</v>
      </c>
      <c r="K246" s="170" t="s">
        <v>5829</v>
      </c>
      <c r="L246" s="170" t="s">
        <v>5830</v>
      </c>
      <c r="M246" s="170" t="s">
        <v>5831</v>
      </c>
      <c r="N246" s="170" t="s">
        <v>5832</v>
      </c>
      <c r="O246" s="170" t="s">
        <v>4248</v>
      </c>
      <c r="P246" s="172" t="s">
        <v>4249</v>
      </c>
      <c r="Q246" s="171" t="s">
        <v>5833</v>
      </c>
      <c r="R246" s="170" t="s">
        <v>5834</v>
      </c>
      <c r="S246" s="170" t="s">
        <v>4252</v>
      </c>
      <c r="T246" s="170" t="s">
        <v>4252</v>
      </c>
    </row>
    <row r="247" spans="2:20" ht="102.6" customHeight="1">
      <c r="B247" s="169">
        <v>10054482</v>
      </c>
      <c r="C247" s="170" t="s">
        <v>5667</v>
      </c>
      <c r="D247" s="208" t="s">
        <v>5668</v>
      </c>
      <c r="E247" s="170" t="s">
        <v>5835</v>
      </c>
      <c r="F247" s="190" t="s">
        <v>5836</v>
      </c>
      <c r="G247" s="171" t="s">
        <v>5837</v>
      </c>
      <c r="H247" s="170" t="s">
        <v>5838</v>
      </c>
      <c r="I247" s="170" t="s">
        <v>5839</v>
      </c>
      <c r="J247" s="170" t="s">
        <v>5840</v>
      </c>
      <c r="K247" s="170" t="s">
        <v>5841</v>
      </c>
      <c r="L247" s="170" t="s">
        <v>5842</v>
      </c>
      <c r="M247" s="170" t="s">
        <v>5843</v>
      </c>
      <c r="N247" s="170" t="s">
        <v>5844</v>
      </c>
      <c r="O247" s="170" t="s">
        <v>4267</v>
      </c>
      <c r="P247" s="172" t="s">
        <v>4267</v>
      </c>
      <c r="Q247" s="171" t="s">
        <v>5845</v>
      </c>
      <c r="R247" s="170" t="s">
        <v>5846</v>
      </c>
      <c r="S247" s="170" t="s">
        <v>4252</v>
      </c>
      <c r="T247" s="170" t="s">
        <v>4252</v>
      </c>
    </row>
    <row r="248" spans="2:20" ht="66.95" customHeight="1">
      <c r="B248" s="169">
        <v>10062501</v>
      </c>
      <c r="C248" s="170" t="s">
        <v>5667</v>
      </c>
      <c r="D248" s="208" t="s">
        <v>5668</v>
      </c>
      <c r="E248" s="170" t="s">
        <v>5847</v>
      </c>
      <c r="F248" s="190" t="s">
        <v>5848</v>
      </c>
      <c r="G248" s="171" t="s">
        <v>4316</v>
      </c>
      <c r="H248" s="170" t="s">
        <v>4317</v>
      </c>
      <c r="I248" s="170" t="s">
        <v>4318</v>
      </c>
      <c r="J248" s="170" t="s">
        <v>4319</v>
      </c>
      <c r="K248" s="170" t="s">
        <v>4320</v>
      </c>
      <c r="L248" s="170" t="s">
        <v>4321</v>
      </c>
      <c r="M248" s="170" t="s">
        <v>4267</v>
      </c>
      <c r="N248" s="170" t="s">
        <v>4267</v>
      </c>
      <c r="O248" s="170" t="s">
        <v>4267</v>
      </c>
      <c r="P248" s="172" t="s">
        <v>4267</v>
      </c>
      <c r="Q248" s="171" t="s">
        <v>5849</v>
      </c>
      <c r="R248" s="170" t="s">
        <v>5850</v>
      </c>
      <c r="S248" s="170" t="s">
        <v>4252</v>
      </c>
      <c r="T248" s="170" t="s">
        <v>4252</v>
      </c>
    </row>
    <row r="249" spans="2:20" ht="97.5" customHeight="1">
      <c r="B249" s="169">
        <v>10033371</v>
      </c>
      <c r="C249" s="170" t="s">
        <v>5667</v>
      </c>
      <c r="D249" s="208" t="s">
        <v>5668</v>
      </c>
      <c r="E249" s="170" t="s">
        <v>5851</v>
      </c>
      <c r="F249" s="190" t="s">
        <v>5852</v>
      </c>
      <c r="G249" s="171" t="s">
        <v>4316</v>
      </c>
      <c r="H249" s="170" t="s">
        <v>4317</v>
      </c>
      <c r="I249" s="170" t="s">
        <v>4318</v>
      </c>
      <c r="J249" s="170" t="s">
        <v>4319</v>
      </c>
      <c r="K249" s="170" t="s">
        <v>4320</v>
      </c>
      <c r="L249" s="170" t="s">
        <v>4321</v>
      </c>
      <c r="M249" s="170" t="s">
        <v>4267</v>
      </c>
      <c r="N249" s="170" t="s">
        <v>4267</v>
      </c>
      <c r="O249" s="170" t="s">
        <v>4267</v>
      </c>
      <c r="P249" s="172" t="s">
        <v>4267</v>
      </c>
      <c r="Q249" s="171" t="s">
        <v>5853</v>
      </c>
      <c r="R249" s="170" t="s">
        <v>5854</v>
      </c>
      <c r="S249" s="170" t="s">
        <v>5855</v>
      </c>
      <c r="T249" s="170" t="s">
        <v>5856</v>
      </c>
    </row>
    <row r="250" spans="2:20" ht="91.5" customHeight="1">
      <c r="B250" s="169">
        <v>10042435</v>
      </c>
      <c r="C250" s="170" t="s">
        <v>5667</v>
      </c>
      <c r="D250" s="208" t="s">
        <v>5668</v>
      </c>
      <c r="E250" s="170" t="s">
        <v>5857</v>
      </c>
      <c r="F250" s="190" t="s">
        <v>5858</v>
      </c>
      <c r="G250" s="171" t="s">
        <v>4267</v>
      </c>
      <c r="H250" s="170" t="s">
        <v>4267</v>
      </c>
      <c r="I250" s="170" t="s">
        <v>4267</v>
      </c>
      <c r="J250" s="170" t="s">
        <v>4267</v>
      </c>
      <c r="K250" s="170" t="s">
        <v>4267</v>
      </c>
      <c r="L250" s="170" t="s">
        <v>4267</v>
      </c>
      <c r="M250" s="170" t="s">
        <v>4267</v>
      </c>
      <c r="N250" s="170" t="s">
        <v>4267</v>
      </c>
      <c r="O250" s="170" t="s">
        <v>4248</v>
      </c>
      <c r="P250" s="172" t="s">
        <v>4249</v>
      </c>
      <c r="Q250" s="171" t="s">
        <v>5859</v>
      </c>
      <c r="R250" s="170" t="s">
        <v>5860</v>
      </c>
      <c r="S250" s="170" t="s">
        <v>5689</v>
      </c>
      <c r="T250" s="170" t="s">
        <v>5690</v>
      </c>
    </row>
    <row r="251" spans="2:20" ht="51.95" customHeight="1">
      <c r="B251" s="169">
        <v>10069480</v>
      </c>
      <c r="C251" s="170" t="s">
        <v>5667</v>
      </c>
      <c r="D251" s="208" t="s">
        <v>5668</v>
      </c>
      <c r="E251" s="170" t="s">
        <v>5861</v>
      </c>
      <c r="F251" s="190" t="s">
        <v>5862</v>
      </c>
      <c r="G251" s="171" t="s">
        <v>5863</v>
      </c>
      <c r="H251" s="170" t="s">
        <v>5864</v>
      </c>
      <c r="I251" s="170" t="s">
        <v>5865</v>
      </c>
      <c r="J251" s="170" t="s">
        <v>5866</v>
      </c>
      <c r="K251" s="170" t="s">
        <v>4267</v>
      </c>
      <c r="L251" s="170" t="s">
        <v>4267</v>
      </c>
      <c r="M251" s="170" t="s">
        <v>4267</v>
      </c>
      <c r="N251" s="170" t="s">
        <v>4267</v>
      </c>
      <c r="O251" s="170" t="s">
        <v>4267</v>
      </c>
      <c r="P251" s="172" t="s">
        <v>4267</v>
      </c>
      <c r="Q251" s="171" t="s">
        <v>5867</v>
      </c>
      <c r="R251" s="170" t="s">
        <v>5868</v>
      </c>
      <c r="S251" s="170" t="s">
        <v>4252</v>
      </c>
      <c r="T251" s="170" t="s">
        <v>4252</v>
      </c>
    </row>
    <row r="252" spans="2:20" ht="135.75" thickBot="1">
      <c r="B252" s="174">
        <v>10018065</v>
      </c>
      <c r="C252" s="175" t="s">
        <v>5667</v>
      </c>
      <c r="D252" s="209" t="s">
        <v>5668</v>
      </c>
      <c r="E252" s="175" t="s">
        <v>5869</v>
      </c>
      <c r="F252" s="216" t="s">
        <v>5870</v>
      </c>
      <c r="G252" s="176" t="s">
        <v>4339</v>
      </c>
      <c r="H252" s="175" t="s">
        <v>4340</v>
      </c>
      <c r="I252" s="175" t="s">
        <v>4341</v>
      </c>
      <c r="J252" s="175" t="s">
        <v>4342</v>
      </c>
      <c r="K252" s="175" t="s">
        <v>4343</v>
      </c>
      <c r="L252" s="175" t="s">
        <v>4344</v>
      </c>
      <c r="M252" s="175" t="s">
        <v>4246</v>
      </c>
      <c r="N252" s="175" t="s">
        <v>4247</v>
      </c>
      <c r="O252" s="175" t="s">
        <v>4248</v>
      </c>
      <c r="P252" s="177" t="s">
        <v>4249</v>
      </c>
      <c r="Q252" s="176" t="s">
        <v>4267</v>
      </c>
      <c r="R252" s="176" t="s">
        <v>4267</v>
      </c>
      <c r="S252" s="175" t="s">
        <v>4252</v>
      </c>
      <c r="T252" s="175" t="s">
        <v>4252</v>
      </c>
    </row>
    <row r="253" spans="2:20" s="162" customFormat="1" ht="16.5" customHeight="1" thickBot="1">
      <c r="B253" s="543" t="s">
        <v>5871</v>
      </c>
      <c r="C253" s="544"/>
      <c r="D253" s="544"/>
      <c r="E253" s="544"/>
      <c r="F253" s="544"/>
      <c r="G253" s="544"/>
      <c r="H253" s="544"/>
      <c r="I253" s="544"/>
      <c r="J253" s="544"/>
      <c r="K253" s="544"/>
      <c r="L253" s="544"/>
      <c r="M253" s="544"/>
      <c r="N253" s="544"/>
      <c r="O253" s="544"/>
      <c r="P253" s="544"/>
      <c r="Q253" s="544"/>
      <c r="R253" s="545"/>
      <c r="S253" s="544"/>
      <c r="T253" s="546"/>
    </row>
    <row r="254" spans="2:20" ht="75">
      <c r="B254" s="164">
        <v>10051341</v>
      </c>
      <c r="C254" s="165" t="s">
        <v>5872</v>
      </c>
      <c r="D254" s="207" t="s">
        <v>5873</v>
      </c>
      <c r="E254" s="165" t="s">
        <v>5874</v>
      </c>
      <c r="F254" s="192" t="s">
        <v>5875</v>
      </c>
      <c r="G254" s="166" t="s">
        <v>4662</v>
      </c>
      <c r="H254" s="165" t="s">
        <v>4663</v>
      </c>
      <c r="I254" s="165" t="s">
        <v>5876</v>
      </c>
      <c r="J254" s="165" t="s">
        <v>5877</v>
      </c>
      <c r="K254" s="165" t="s">
        <v>5878</v>
      </c>
      <c r="L254" s="165" t="s">
        <v>5879</v>
      </c>
      <c r="M254" s="165" t="s">
        <v>5008</v>
      </c>
      <c r="N254" s="165" t="s">
        <v>5009</v>
      </c>
      <c r="O254" s="165" t="s">
        <v>4248</v>
      </c>
      <c r="P254" s="167" t="s">
        <v>4249</v>
      </c>
      <c r="Q254" s="166" t="s">
        <v>5880</v>
      </c>
      <c r="R254" s="165" t="s">
        <v>5881</v>
      </c>
      <c r="S254" s="165" t="s">
        <v>4252</v>
      </c>
      <c r="T254" s="165" t="s">
        <v>4252</v>
      </c>
    </row>
    <row r="255" spans="2:20" ht="46.5" customHeight="1">
      <c r="B255" s="169">
        <v>10004665</v>
      </c>
      <c r="C255" s="170" t="s">
        <v>5872</v>
      </c>
      <c r="D255" s="208" t="s">
        <v>5873</v>
      </c>
      <c r="E255" s="170" t="s">
        <v>5882</v>
      </c>
      <c r="F255" s="190" t="s">
        <v>5883</v>
      </c>
      <c r="G255" s="171" t="s">
        <v>4267</v>
      </c>
      <c r="H255" s="170" t="s">
        <v>4267</v>
      </c>
      <c r="I255" s="170" t="s">
        <v>5082</v>
      </c>
      <c r="J255" s="170" t="s">
        <v>4983</v>
      </c>
      <c r="K255" s="170" t="s">
        <v>4975</v>
      </c>
      <c r="L255" s="170" t="s">
        <v>4976</v>
      </c>
      <c r="M255" s="170" t="s">
        <v>4246</v>
      </c>
      <c r="N255" s="170" t="s">
        <v>4247</v>
      </c>
      <c r="O255" s="170" t="s">
        <v>4248</v>
      </c>
      <c r="P255" s="172" t="s">
        <v>4249</v>
      </c>
      <c r="Q255" s="171" t="s">
        <v>5884</v>
      </c>
      <c r="R255" s="170" t="s">
        <v>5885</v>
      </c>
      <c r="S255" s="165" t="s">
        <v>4252</v>
      </c>
      <c r="T255" s="165" t="s">
        <v>4252</v>
      </c>
    </row>
    <row r="256" spans="2:20" ht="125.1" customHeight="1">
      <c r="B256" s="169">
        <v>10006537</v>
      </c>
      <c r="C256" s="170" t="s">
        <v>5872</v>
      </c>
      <c r="D256" s="208" t="s">
        <v>5873</v>
      </c>
      <c r="E256" s="170" t="s">
        <v>5886</v>
      </c>
      <c r="F256" s="190" t="s">
        <v>5887</v>
      </c>
      <c r="G256" s="171" t="s">
        <v>4267</v>
      </c>
      <c r="H256" s="170" t="s">
        <v>4267</v>
      </c>
      <c r="I256" s="170" t="s">
        <v>5888</v>
      </c>
      <c r="J256" s="170" t="s">
        <v>5889</v>
      </c>
      <c r="K256" s="170" t="s">
        <v>5890</v>
      </c>
      <c r="L256" s="170" t="s">
        <v>5891</v>
      </c>
      <c r="M256" s="170" t="s">
        <v>5892</v>
      </c>
      <c r="N256" s="170" t="s">
        <v>5893</v>
      </c>
      <c r="O256" s="170" t="s">
        <v>4248</v>
      </c>
      <c r="P256" s="172" t="s">
        <v>4249</v>
      </c>
      <c r="Q256" s="171" t="s">
        <v>5894</v>
      </c>
      <c r="R256" s="170" t="s">
        <v>5895</v>
      </c>
      <c r="S256" s="165" t="s">
        <v>4252</v>
      </c>
      <c r="T256" s="165" t="s">
        <v>4252</v>
      </c>
    </row>
    <row r="257" spans="2:20" ht="63" customHeight="1">
      <c r="B257" s="169">
        <v>10008612</v>
      </c>
      <c r="C257" s="170" t="s">
        <v>5872</v>
      </c>
      <c r="D257" s="208" t="s">
        <v>5873</v>
      </c>
      <c r="E257" s="170" t="s">
        <v>5896</v>
      </c>
      <c r="F257" s="190" t="s">
        <v>5897</v>
      </c>
      <c r="G257" s="171" t="s">
        <v>4267</v>
      </c>
      <c r="H257" s="170" t="s">
        <v>4267</v>
      </c>
      <c r="I257" s="170" t="s">
        <v>4457</v>
      </c>
      <c r="J257" s="170" t="s">
        <v>4458</v>
      </c>
      <c r="K257" s="170" t="s">
        <v>5032</v>
      </c>
      <c r="L257" s="170" t="s">
        <v>5033</v>
      </c>
      <c r="M257" s="170" t="s">
        <v>5008</v>
      </c>
      <c r="N257" s="170" t="s">
        <v>5009</v>
      </c>
      <c r="O257" s="170" t="s">
        <v>4248</v>
      </c>
      <c r="P257" s="172" t="s">
        <v>4249</v>
      </c>
      <c r="Q257" s="171" t="s">
        <v>5898</v>
      </c>
      <c r="R257" s="170" t="s">
        <v>5899</v>
      </c>
      <c r="S257" s="165" t="s">
        <v>4252</v>
      </c>
      <c r="T257" s="165" t="s">
        <v>4252</v>
      </c>
    </row>
    <row r="258" spans="2:20" ht="49.5" customHeight="1">
      <c r="B258" s="169">
        <v>10017631</v>
      </c>
      <c r="C258" s="170" t="s">
        <v>5872</v>
      </c>
      <c r="D258" s="208" t="s">
        <v>5873</v>
      </c>
      <c r="E258" s="170" t="s">
        <v>5900</v>
      </c>
      <c r="F258" s="190" t="s">
        <v>5901</v>
      </c>
      <c r="G258" s="171" t="s">
        <v>4971</v>
      </c>
      <c r="H258" s="173" t="s">
        <v>5902</v>
      </c>
      <c r="I258" s="170" t="s">
        <v>5082</v>
      </c>
      <c r="J258" s="170" t="s">
        <v>5083</v>
      </c>
      <c r="K258" s="170" t="s">
        <v>4975</v>
      </c>
      <c r="L258" s="170" t="s">
        <v>4976</v>
      </c>
      <c r="M258" s="170" t="s">
        <v>4246</v>
      </c>
      <c r="N258" s="170" t="s">
        <v>4247</v>
      </c>
      <c r="O258" s="170" t="s">
        <v>4248</v>
      </c>
      <c r="P258" s="172" t="s">
        <v>4249</v>
      </c>
      <c r="Q258" s="171" t="s">
        <v>5903</v>
      </c>
      <c r="R258" s="170" t="s">
        <v>5904</v>
      </c>
      <c r="S258" s="165" t="s">
        <v>4252</v>
      </c>
      <c r="T258" s="165" t="s">
        <v>4252</v>
      </c>
    </row>
    <row r="259" spans="2:20" ht="59.1" customHeight="1">
      <c r="B259" s="169">
        <v>10059446</v>
      </c>
      <c r="C259" s="170" t="s">
        <v>5872</v>
      </c>
      <c r="D259" s="208" t="s">
        <v>5873</v>
      </c>
      <c r="E259" s="170" t="s">
        <v>5905</v>
      </c>
      <c r="F259" s="190" t="s">
        <v>5906</v>
      </c>
      <c r="G259" s="171" t="s">
        <v>4267</v>
      </c>
      <c r="H259" s="170" t="s">
        <v>4267</v>
      </c>
      <c r="I259" s="170" t="s">
        <v>4267</v>
      </c>
      <c r="J259" s="170" t="s">
        <v>4267</v>
      </c>
      <c r="K259" s="170" t="s">
        <v>4267</v>
      </c>
      <c r="L259" s="170" t="s">
        <v>4267</v>
      </c>
      <c r="M259" s="170" t="s">
        <v>5907</v>
      </c>
      <c r="N259" s="170" t="s">
        <v>5908</v>
      </c>
      <c r="O259" s="170" t="s">
        <v>4248</v>
      </c>
      <c r="P259" s="172" t="s">
        <v>4249</v>
      </c>
      <c r="Q259" s="171" t="s">
        <v>5909</v>
      </c>
      <c r="R259" s="170" t="s">
        <v>5910</v>
      </c>
      <c r="S259" s="165" t="s">
        <v>4252</v>
      </c>
      <c r="T259" s="165" t="s">
        <v>4252</v>
      </c>
    </row>
    <row r="260" spans="2:20" ht="110.1" customHeight="1">
      <c r="B260" s="169">
        <v>10017636</v>
      </c>
      <c r="C260" s="170" t="s">
        <v>5872</v>
      </c>
      <c r="D260" s="208" t="s">
        <v>5873</v>
      </c>
      <c r="E260" s="170" t="s">
        <v>5911</v>
      </c>
      <c r="F260" s="190" t="s">
        <v>5912</v>
      </c>
      <c r="G260" s="171" t="s">
        <v>4662</v>
      </c>
      <c r="H260" s="170" t="s">
        <v>4663</v>
      </c>
      <c r="I260" s="170" t="s">
        <v>5876</v>
      </c>
      <c r="J260" s="170" t="s">
        <v>5877</v>
      </c>
      <c r="K260" s="170" t="s">
        <v>5602</v>
      </c>
      <c r="L260" s="170" t="s">
        <v>5603</v>
      </c>
      <c r="M260" s="170" t="s">
        <v>5008</v>
      </c>
      <c r="N260" s="170" t="s">
        <v>5009</v>
      </c>
      <c r="O260" s="170" t="s">
        <v>4248</v>
      </c>
      <c r="P260" s="172" t="s">
        <v>4249</v>
      </c>
      <c r="Q260" s="171" t="s">
        <v>5913</v>
      </c>
      <c r="R260" s="170" t="s">
        <v>5914</v>
      </c>
      <c r="S260" s="165" t="s">
        <v>4252</v>
      </c>
      <c r="T260" s="165" t="s">
        <v>4252</v>
      </c>
    </row>
    <row r="261" spans="2:20" ht="63.95" customHeight="1">
      <c r="B261" s="169">
        <v>10017638</v>
      </c>
      <c r="C261" s="170" t="s">
        <v>5872</v>
      </c>
      <c r="D261" s="208" t="s">
        <v>5873</v>
      </c>
      <c r="E261" s="170" t="s">
        <v>5915</v>
      </c>
      <c r="F261" s="190" t="s">
        <v>5916</v>
      </c>
      <c r="G261" s="171" t="s">
        <v>4316</v>
      </c>
      <c r="H261" s="170" t="s">
        <v>4317</v>
      </c>
      <c r="I261" s="170" t="s">
        <v>4318</v>
      </c>
      <c r="J261" s="170" t="s">
        <v>5917</v>
      </c>
      <c r="K261" s="170" t="s">
        <v>4320</v>
      </c>
      <c r="L261" s="170" t="s">
        <v>4321</v>
      </c>
      <c r="M261" s="170" t="s">
        <v>4267</v>
      </c>
      <c r="N261" s="170" t="s">
        <v>4267</v>
      </c>
      <c r="O261" s="170" t="s">
        <v>4267</v>
      </c>
      <c r="P261" s="172" t="s">
        <v>4267</v>
      </c>
      <c r="Q261" s="171" t="s">
        <v>5918</v>
      </c>
      <c r="R261" s="170" t="s">
        <v>5919</v>
      </c>
      <c r="S261" s="165" t="s">
        <v>4252</v>
      </c>
      <c r="T261" s="165" t="s">
        <v>4252</v>
      </c>
    </row>
    <row r="262" spans="2:20" ht="45">
      <c r="B262" s="169">
        <v>10017639</v>
      </c>
      <c r="C262" s="170" t="s">
        <v>5872</v>
      </c>
      <c r="D262" s="208" t="s">
        <v>5873</v>
      </c>
      <c r="E262" s="170" t="s">
        <v>5920</v>
      </c>
      <c r="F262" s="190" t="s">
        <v>5921</v>
      </c>
      <c r="G262" s="171" t="s">
        <v>4267</v>
      </c>
      <c r="H262" s="170" t="s">
        <v>4267</v>
      </c>
      <c r="I262" s="170" t="s">
        <v>4267</v>
      </c>
      <c r="J262" s="170" t="s">
        <v>4267</v>
      </c>
      <c r="K262" s="170" t="s">
        <v>4267</v>
      </c>
      <c r="L262" s="170" t="s">
        <v>4267</v>
      </c>
      <c r="M262" s="170" t="s">
        <v>4246</v>
      </c>
      <c r="N262" s="170" t="s">
        <v>4247</v>
      </c>
      <c r="O262" s="170" t="s">
        <v>4248</v>
      </c>
      <c r="P262" s="172" t="s">
        <v>4249</v>
      </c>
      <c r="Q262" s="171" t="s">
        <v>5922</v>
      </c>
      <c r="R262" s="170" t="s">
        <v>5923</v>
      </c>
      <c r="S262" s="165" t="s">
        <v>4252</v>
      </c>
      <c r="T262" s="165" t="s">
        <v>4252</v>
      </c>
    </row>
    <row r="263" spans="2:20" ht="123.6" customHeight="1">
      <c r="B263" s="169">
        <v>10019663</v>
      </c>
      <c r="C263" s="170" t="s">
        <v>5872</v>
      </c>
      <c r="D263" s="208" t="s">
        <v>5873</v>
      </c>
      <c r="E263" s="170" t="s">
        <v>5924</v>
      </c>
      <c r="F263" s="190" t="s">
        <v>5925</v>
      </c>
      <c r="G263" s="171" t="s">
        <v>4267</v>
      </c>
      <c r="H263" s="170" t="s">
        <v>4267</v>
      </c>
      <c r="I263" s="170" t="s">
        <v>4267</v>
      </c>
      <c r="J263" s="170" t="s">
        <v>4267</v>
      </c>
      <c r="K263" s="170" t="s">
        <v>5926</v>
      </c>
      <c r="L263" s="170" t="s">
        <v>5927</v>
      </c>
      <c r="M263" s="170" t="s">
        <v>5892</v>
      </c>
      <c r="N263" s="170" t="s">
        <v>5893</v>
      </c>
      <c r="O263" s="170" t="s">
        <v>4248</v>
      </c>
      <c r="P263" s="172" t="s">
        <v>4249</v>
      </c>
      <c r="Q263" s="171" t="s">
        <v>5928</v>
      </c>
      <c r="R263" s="170" t="s">
        <v>5929</v>
      </c>
      <c r="S263" s="165" t="s">
        <v>4252</v>
      </c>
      <c r="T263" s="165" t="s">
        <v>4252</v>
      </c>
    </row>
    <row r="264" spans="2:20" ht="65.45" customHeight="1">
      <c r="B264" s="169">
        <v>10019678</v>
      </c>
      <c r="C264" s="170" t="s">
        <v>5872</v>
      </c>
      <c r="D264" s="208" t="s">
        <v>5873</v>
      </c>
      <c r="E264" s="170" t="s">
        <v>5930</v>
      </c>
      <c r="F264" s="190" t="s">
        <v>5931</v>
      </c>
      <c r="G264" s="171" t="s">
        <v>4413</v>
      </c>
      <c r="H264" s="170" t="s">
        <v>4414</v>
      </c>
      <c r="I264" s="170" t="s">
        <v>4988</v>
      </c>
      <c r="J264" s="170" t="s">
        <v>4989</v>
      </c>
      <c r="K264" s="170" t="s">
        <v>4990</v>
      </c>
      <c r="L264" s="170" t="s">
        <v>4991</v>
      </c>
      <c r="M264" s="170" t="s">
        <v>4246</v>
      </c>
      <c r="N264" s="170" t="s">
        <v>4247</v>
      </c>
      <c r="O264" s="170" t="s">
        <v>4248</v>
      </c>
      <c r="P264" s="172" t="s">
        <v>4249</v>
      </c>
      <c r="Q264" s="171" t="s">
        <v>5932</v>
      </c>
      <c r="R264" s="170" t="s">
        <v>5933</v>
      </c>
      <c r="S264" s="165" t="s">
        <v>4252</v>
      </c>
      <c r="T264" s="165" t="s">
        <v>4252</v>
      </c>
    </row>
    <row r="265" spans="2:20" ht="59.45" customHeight="1">
      <c r="B265" s="169">
        <v>10019692</v>
      </c>
      <c r="C265" s="170" t="s">
        <v>5872</v>
      </c>
      <c r="D265" s="208" t="s">
        <v>5873</v>
      </c>
      <c r="E265" s="170" t="s">
        <v>5934</v>
      </c>
      <c r="F265" s="190" t="s">
        <v>5935</v>
      </c>
      <c r="G265" s="171" t="s">
        <v>4267</v>
      </c>
      <c r="H265" s="170" t="s">
        <v>4267</v>
      </c>
      <c r="I265" s="170" t="s">
        <v>4267</v>
      </c>
      <c r="J265" s="170" t="s">
        <v>4267</v>
      </c>
      <c r="K265" s="170" t="s">
        <v>4267</v>
      </c>
      <c r="L265" s="170" t="s">
        <v>4267</v>
      </c>
      <c r="M265" s="170" t="s">
        <v>5907</v>
      </c>
      <c r="N265" s="170" t="s">
        <v>5908</v>
      </c>
      <c r="O265" s="170" t="s">
        <v>4248</v>
      </c>
      <c r="P265" s="172" t="s">
        <v>4249</v>
      </c>
      <c r="Q265" s="171" t="s">
        <v>5936</v>
      </c>
      <c r="R265" s="170" t="s">
        <v>5937</v>
      </c>
      <c r="S265" s="165" t="s">
        <v>4252</v>
      </c>
      <c r="T265" s="165" t="s">
        <v>4252</v>
      </c>
    </row>
    <row r="266" spans="2:20" ht="63" customHeight="1">
      <c r="B266" s="169">
        <v>10019705</v>
      </c>
      <c r="C266" s="170" t="s">
        <v>5872</v>
      </c>
      <c r="D266" s="208" t="s">
        <v>5873</v>
      </c>
      <c r="E266" s="170" t="s">
        <v>5938</v>
      </c>
      <c r="F266" s="190" t="s">
        <v>5939</v>
      </c>
      <c r="G266" s="171" t="s">
        <v>4316</v>
      </c>
      <c r="H266" s="170" t="s">
        <v>4317</v>
      </c>
      <c r="I266" s="170" t="s">
        <v>4318</v>
      </c>
      <c r="J266" s="170" t="s">
        <v>5917</v>
      </c>
      <c r="K266" s="170" t="s">
        <v>4320</v>
      </c>
      <c r="L266" s="170" t="s">
        <v>4321</v>
      </c>
      <c r="M266" s="170" t="s">
        <v>4267</v>
      </c>
      <c r="N266" s="170" t="s">
        <v>4267</v>
      </c>
      <c r="O266" s="170" t="s">
        <v>4267</v>
      </c>
      <c r="P266" s="172" t="s">
        <v>4267</v>
      </c>
      <c r="Q266" s="171" t="s">
        <v>5940</v>
      </c>
      <c r="R266" s="170" t="s">
        <v>5941</v>
      </c>
      <c r="S266" s="165" t="s">
        <v>4252</v>
      </c>
      <c r="T266" s="165" t="s">
        <v>4252</v>
      </c>
    </row>
    <row r="267" spans="2:20" ht="62.45" customHeight="1">
      <c r="B267" s="169">
        <v>10034405</v>
      </c>
      <c r="C267" s="170" t="s">
        <v>5872</v>
      </c>
      <c r="D267" s="208" t="s">
        <v>5873</v>
      </c>
      <c r="E267" s="170" t="s">
        <v>5942</v>
      </c>
      <c r="F267" s="190" t="s">
        <v>5943</v>
      </c>
      <c r="G267" s="171" t="s">
        <v>4267</v>
      </c>
      <c r="H267" s="170" t="s">
        <v>4267</v>
      </c>
      <c r="I267" s="170" t="s">
        <v>4267</v>
      </c>
      <c r="J267" s="170" t="s">
        <v>4267</v>
      </c>
      <c r="K267" s="170" t="s">
        <v>4975</v>
      </c>
      <c r="L267" s="170" t="s">
        <v>4976</v>
      </c>
      <c r="M267" s="170" t="s">
        <v>5008</v>
      </c>
      <c r="N267" s="170" t="s">
        <v>5009</v>
      </c>
      <c r="O267" s="170" t="s">
        <v>4248</v>
      </c>
      <c r="P267" s="172" t="s">
        <v>4249</v>
      </c>
      <c r="Q267" s="171" t="s">
        <v>5944</v>
      </c>
      <c r="R267" s="170" t="s">
        <v>5945</v>
      </c>
      <c r="S267" s="165" t="s">
        <v>4252</v>
      </c>
      <c r="T267" s="165" t="s">
        <v>4252</v>
      </c>
    </row>
    <row r="268" spans="2:20" ht="64.5" customHeight="1">
      <c r="B268" s="169">
        <v>10036200</v>
      </c>
      <c r="C268" s="170" t="s">
        <v>5872</v>
      </c>
      <c r="D268" s="208" t="s">
        <v>5873</v>
      </c>
      <c r="E268" s="170" t="s">
        <v>5946</v>
      </c>
      <c r="F268" s="190" t="s">
        <v>5947</v>
      </c>
      <c r="G268" s="171" t="s">
        <v>4267</v>
      </c>
      <c r="H268" s="170" t="s">
        <v>4267</v>
      </c>
      <c r="I268" s="170" t="s">
        <v>5948</v>
      </c>
      <c r="J268" s="170" t="s">
        <v>5949</v>
      </c>
      <c r="K268" s="170" t="s">
        <v>5950</v>
      </c>
      <c r="L268" s="170" t="s">
        <v>5951</v>
      </c>
      <c r="M268" s="170" t="s">
        <v>4246</v>
      </c>
      <c r="N268" s="170" t="s">
        <v>4247</v>
      </c>
      <c r="O268" s="170" t="s">
        <v>4248</v>
      </c>
      <c r="P268" s="172" t="s">
        <v>4249</v>
      </c>
      <c r="Q268" s="171" t="s">
        <v>5952</v>
      </c>
      <c r="R268" s="170" t="s">
        <v>5953</v>
      </c>
      <c r="S268" s="165" t="s">
        <v>4252</v>
      </c>
      <c r="T268" s="165" t="s">
        <v>4252</v>
      </c>
    </row>
    <row r="269" spans="2:20" ht="50.1" customHeight="1">
      <c r="B269" s="169">
        <v>10036206</v>
      </c>
      <c r="C269" s="170" t="s">
        <v>5872</v>
      </c>
      <c r="D269" s="208" t="s">
        <v>5873</v>
      </c>
      <c r="E269" s="170" t="s">
        <v>5954</v>
      </c>
      <c r="F269" s="190" t="s">
        <v>5955</v>
      </c>
      <c r="G269" s="171" t="s">
        <v>4267</v>
      </c>
      <c r="H269" s="170" t="s">
        <v>4267</v>
      </c>
      <c r="I269" s="170" t="s">
        <v>4749</v>
      </c>
      <c r="J269" s="170" t="s">
        <v>4750</v>
      </c>
      <c r="K269" s="170" t="s">
        <v>5956</v>
      </c>
      <c r="L269" s="170" t="s">
        <v>5889</v>
      </c>
      <c r="M269" s="170" t="s">
        <v>4246</v>
      </c>
      <c r="N269" s="170" t="s">
        <v>4247</v>
      </c>
      <c r="O269" s="170" t="s">
        <v>4248</v>
      </c>
      <c r="P269" s="172" t="s">
        <v>4249</v>
      </c>
      <c r="Q269" s="171" t="s">
        <v>5957</v>
      </c>
      <c r="R269" s="170" t="s">
        <v>5958</v>
      </c>
      <c r="S269" s="165" t="s">
        <v>4252</v>
      </c>
      <c r="T269" s="165" t="s">
        <v>4252</v>
      </c>
    </row>
    <row r="270" spans="2:20" ht="125.1" customHeight="1">
      <c r="B270" s="169">
        <v>10063675</v>
      </c>
      <c r="C270" s="170" t="s">
        <v>5872</v>
      </c>
      <c r="D270" s="208" t="s">
        <v>5873</v>
      </c>
      <c r="E270" s="170" t="s">
        <v>5959</v>
      </c>
      <c r="F270" s="190" t="s">
        <v>5960</v>
      </c>
      <c r="G270" s="171" t="s">
        <v>4267</v>
      </c>
      <c r="H270" s="170" t="s">
        <v>4267</v>
      </c>
      <c r="I270" s="170" t="s">
        <v>5961</v>
      </c>
      <c r="J270" s="170" t="s">
        <v>5962</v>
      </c>
      <c r="K270" s="170" t="s">
        <v>5963</v>
      </c>
      <c r="L270" s="170" t="s">
        <v>5964</v>
      </c>
      <c r="M270" s="170" t="s">
        <v>5965</v>
      </c>
      <c r="N270" s="170" t="s">
        <v>5966</v>
      </c>
      <c r="O270" s="170" t="s">
        <v>4248</v>
      </c>
      <c r="P270" s="172" t="s">
        <v>4249</v>
      </c>
      <c r="Q270" s="171" t="s">
        <v>5967</v>
      </c>
      <c r="R270" s="170" t="s">
        <v>5968</v>
      </c>
      <c r="S270" s="165" t="s">
        <v>4252</v>
      </c>
      <c r="T270" s="165" t="s">
        <v>4252</v>
      </c>
    </row>
    <row r="271" spans="2:20" ht="138.94999999999999" customHeight="1" thickBot="1">
      <c r="B271" s="174">
        <v>10019805</v>
      </c>
      <c r="C271" s="175" t="s">
        <v>5872</v>
      </c>
      <c r="D271" s="209" t="s">
        <v>5873</v>
      </c>
      <c r="E271" s="175" t="s">
        <v>5969</v>
      </c>
      <c r="F271" s="216" t="s">
        <v>5970</v>
      </c>
      <c r="G271" s="176" t="s">
        <v>4339</v>
      </c>
      <c r="H271" s="175" t="s">
        <v>5971</v>
      </c>
      <c r="I271" s="175" t="s">
        <v>4341</v>
      </c>
      <c r="J271" s="175" t="s">
        <v>4342</v>
      </c>
      <c r="K271" s="175" t="s">
        <v>4343</v>
      </c>
      <c r="L271" s="175" t="s">
        <v>4344</v>
      </c>
      <c r="M271" s="175" t="s">
        <v>4246</v>
      </c>
      <c r="N271" s="175" t="s">
        <v>4247</v>
      </c>
      <c r="O271" s="175" t="s">
        <v>4248</v>
      </c>
      <c r="P271" s="177" t="s">
        <v>4249</v>
      </c>
      <c r="Q271" s="176" t="s">
        <v>4267</v>
      </c>
      <c r="R271" s="176" t="s">
        <v>4267</v>
      </c>
      <c r="S271" s="165" t="s">
        <v>4252</v>
      </c>
      <c r="T271" s="165" t="s">
        <v>4252</v>
      </c>
    </row>
    <row r="272" spans="2:20" s="162" customFormat="1" ht="16.5" customHeight="1" thickBot="1">
      <c r="B272" s="543" t="s">
        <v>5972</v>
      </c>
      <c r="C272" s="544"/>
      <c r="D272" s="544"/>
      <c r="E272" s="544"/>
      <c r="F272" s="544"/>
      <c r="G272" s="544"/>
      <c r="H272" s="544"/>
      <c r="I272" s="544"/>
      <c r="J272" s="544"/>
      <c r="K272" s="544"/>
      <c r="L272" s="544"/>
      <c r="M272" s="544"/>
      <c r="N272" s="544"/>
      <c r="O272" s="544"/>
      <c r="P272" s="544"/>
      <c r="Q272" s="544"/>
      <c r="R272" s="545"/>
      <c r="S272" s="544"/>
      <c r="T272" s="546"/>
    </row>
    <row r="273" spans="2:20" ht="119.1" customHeight="1">
      <c r="B273" s="164">
        <v>10001718</v>
      </c>
      <c r="C273" s="165" t="s">
        <v>5973</v>
      </c>
      <c r="D273" s="207" t="s">
        <v>5974</v>
      </c>
      <c r="E273" s="165" t="s">
        <v>5975</v>
      </c>
      <c r="F273" s="192" t="s">
        <v>5976</v>
      </c>
      <c r="G273" s="166" t="s">
        <v>5977</v>
      </c>
      <c r="H273" s="165" t="s">
        <v>5978</v>
      </c>
      <c r="I273" s="165" t="s">
        <v>5979</v>
      </c>
      <c r="J273" s="165" t="s">
        <v>5980</v>
      </c>
      <c r="K273" s="165" t="s">
        <v>5981</v>
      </c>
      <c r="L273" s="165" t="s">
        <v>5982</v>
      </c>
      <c r="M273" s="165" t="s">
        <v>4246</v>
      </c>
      <c r="N273" s="165" t="s">
        <v>4247</v>
      </c>
      <c r="O273" s="165" t="s">
        <v>4248</v>
      </c>
      <c r="P273" s="167" t="s">
        <v>4249</v>
      </c>
      <c r="Q273" s="166" t="s">
        <v>5983</v>
      </c>
      <c r="R273" s="165" t="s">
        <v>5984</v>
      </c>
      <c r="S273" s="165" t="s">
        <v>5985</v>
      </c>
      <c r="T273" s="165" t="s">
        <v>5986</v>
      </c>
    </row>
    <row r="274" spans="2:20" ht="143.1" customHeight="1">
      <c r="B274" s="169">
        <v>10002218</v>
      </c>
      <c r="C274" s="170" t="s">
        <v>5973</v>
      </c>
      <c r="D274" s="208" t="s">
        <v>5974</v>
      </c>
      <c r="E274" s="170" t="s">
        <v>5987</v>
      </c>
      <c r="F274" s="190" t="s">
        <v>5988</v>
      </c>
      <c r="G274" s="171" t="s">
        <v>4267</v>
      </c>
      <c r="H274" s="170" t="s">
        <v>4267</v>
      </c>
      <c r="I274" s="170" t="s">
        <v>4267</v>
      </c>
      <c r="J274" s="170" t="s">
        <v>4267</v>
      </c>
      <c r="K274" s="170" t="s">
        <v>5989</v>
      </c>
      <c r="L274" s="170" t="s">
        <v>5990</v>
      </c>
      <c r="M274" s="170" t="s">
        <v>4246</v>
      </c>
      <c r="N274" s="170" t="s">
        <v>4247</v>
      </c>
      <c r="O274" s="170" t="s">
        <v>4248</v>
      </c>
      <c r="P274" s="172" t="s">
        <v>4249</v>
      </c>
      <c r="Q274" s="171" t="s">
        <v>5991</v>
      </c>
      <c r="R274" s="170" t="s">
        <v>5992</v>
      </c>
      <c r="S274" s="170" t="s">
        <v>4252</v>
      </c>
      <c r="T274" s="170" t="s">
        <v>4252</v>
      </c>
    </row>
    <row r="275" spans="2:20" ht="119.1" customHeight="1">
      <c r="B275" s="169">
        <v>10061664</v>
      </c>
      <c r="C275" s="170" t="s">
        <v>5973</v>
      </c>
      <c r="D275" s="208" t="s">
        <v>5974</v>
      </c>
      <c r="E275" s="170" t="s">
        <v>5993</v>
      </c>
      <c r="F275" s="190" t="s">
        <v>5994</v>
      </c>
      <c r="G275" s="171" t="s">
        <v>5995</v>
      </c>
      <c r="H275" s="170" t="s">
        <v>5996</v>
      </c>
      <c r="I275" s="170" t="s">
        <v>5997</v>
      </c>
      <c r="J275" s="170" t="s">
        <v>5998</v>
      </c>
      <c r="K275" s="170" t="s">
        <v>5999</v>
      </c>
      <c r="L275" s="170" t="s">
        <v>6000</v>
      </c>
      <c r="M275" s="170" t="s">
        <v>4246</v>
      </c>
      <c r="N275" s="170" t="s">
        <v>4247</v>
      </c>
      <c r="O275" s="170" t="s">
        <v>4248</v>
      </c>
      <c r="P275" s="172" t="s">
        <v>4249</v>
      </c>
      <c r="Q275" s="171" t="s">
        <v>6001</v>
      </c>
      <c r="R275" s="170" t="s">
        <v>6002</v>
      </c>
      <c r="S275" s="170" t="s">
        <v>6003</v>
      </c>
      <c r="T275" s="170" t="s">
        <v>6004</v>
      </c>
    </row>
    <row r="276" spans="2:20" ht="107.1" customHeight="1">
      <c r="B276" s="169">
        <v>10052015</v>
      </c>
      <c r="C276" s="170" t="s">
        <v>5973</v>
      </c>
      <c r="D276" s="208" t="s">
        <v>5974</v>
      </c>
      <c r="E276" s="170" t="s">
        <v>6005</v>
      </c>
      <c r="F276" s="219" t="s">
        <v>6006</v>
      </c>
      <c r="G276" s="171" t="s">
        <v>6007</v>
      </c>
      <c r="H276" s="173" t="s">
        <v>6008</v>
      </c>
      <c r="I276" s="170" t="s">
        <v>6009</v>
      </c>
      <c r="J276" s="170" t="s">
        <v>6010</v>
      </c>
      <c r="K276" s="170" t="s">
        <v>6011</v>
      </c>
      <c r="L276" s="170" t="s">
        <v>6012</v>
      </c>
      <c r="M276" s="170" t="s">
        <v>4246</v>
      </c>
      <c r="N276" s="170" t="s">
        <v>4247</v>
      </c>
      <c r="O276" s="170" t="s">
        <v>4248</v>
      </c>
      <c r="P276" s="172" t="s">
        <v>4249</v>
      </c>
      <c r="Q276" s="171" t="s">
        <v>6013</v>
      </c>
      <c r="R276" s="173" t="s">
        <v>6014</v>
      </c>
      <c r="S276" s="170" t="s">
        <v>6015</v>
      </c>
      <c r="T276" s="170" t="s">
        <v>6016</v>
      </c>
    </row>
    <row r="277" spans="2:20" ht="135" customHeight="1">
      <c r="B277" s="169">
        <v>10040400</v>
      </c>
      <c r="C277" s="170" t="s">
        <v>5973</v>
      </c>
      <c r="D277" s="208" t="s">
        <v>5974</v>
      </c>
      <c r="E277" s="170" t="s">
        <v>6017</v>
      </c>
      <c r="F277" s="190" t="s">
        <v>6018</v>
      </c>
      <c r="G277" s="171" t="s">
        <v>4662</v>
      </c>
      <c r="H277" s="170" t="s">
        <v>4663</v>
      </c>
      <c r="I277" s="170" t="s">
        <v>6019</v>
      </c>
      <c r="J277" s="170" t="s">
        <v>6020</v>
      </c>
      <c r="K277" s="170" t="s">
        <v>6021</v>
      </c>
      <c r="L277" s="170" t="s">
        <v>6022</v>
      </c>
      <c r="M277" s="170" t="s">
        <v>6023</v>
      </c>
      <c r="N277" s="170" t="s">
        <v>6024</v>
      </c>
      <c r="O277" s="170" t="s">
        <v>4248</v>
      </c>
      <c r="P277" s="172" t="s">
        <v>4249</v>
      </c>
      <c r="Q277" s="171" t="s">
        <v>6025</v>
      </c>
      <c r="R277" s="170" t="s">
        <v>6026</v>
      </c>
      <c r="S277" s="170" t="s">
        <v>4252</v>
      </c>
      <c r="T277" s="170" t="s">
        <v>4252</v>
      </c>
    </row>
    <row r="278" spans="2:20" ht="126.75" customHeight="1" thickBot="1">
      <c r="B278" s="174">
        <v>10021428</v>
      </c>
      <c r="C278" s="175" t="s">
        <v>5973</v>
      </c>
      <c r="D278" s="209" t="s">
        <v>5974</v>
      </c>
      <c r="E278" s="175" t="s">
        <v>6027</v>
      </c>
      <c r="F278" s="216" t="s">
        <v>6028</v>
      </c>
      <c r="G278" s="176" t="s">
        <v>4339</v>
      </c>
      <c r="H278" s="175" t="s">
        <v>4340</v>
      </c>
      <c r="I278" s="175" t="s">
        <v>4341</v>
      </c>
      <c r="J278" s="175" t="s">
        <v>4342</v>
      </c>
      <c r="K278" s="175" t="s">
        <v>4343</v>
      </c>
      <c r="L278" s="175" t="s">
        <v>4743</v>
      </c>
      <c r="M278" s="175" t="s">
        <v>4246</v>
      </c>
      <c r="N278" s="175" t="s">
        <v>4247</v>
      </c>
      <c r="O278" s="175" t="s">
        <v>4248</v>
      </c>
      <c r="P278" s="177" t="s">
        <v>4249</v>
      </c>
      <c r="Q278" s="176" t="s">
        <v>4267</v>
      </c>
      <c r="R278" s="176" t="s">
        <v>4267</v>
      </c>
      <c r="S278" s="175" t="s">
        <v>4252</v>
      </c>
      <c r="T278" s="175" t="s">
        <v>4252</v>
      </c>
    </row>
    <row r="279" spans="2:20" s="162" customFormat="1" ht="16.5" customHeight="1" thickBot="1">
      <c r="B279" s="543" t="s">
        <v>6029</v>
      </c>
      <c r="C279" s="544"/>
      <c r="D279" s="544"/>
      <c r="E279" s="544"/>
      <c r="F279" s="544"/>
      <c r="G279" s="544"/>
      <c r="H279" s="544"/>
      <c r="I279" s="544"/>
      <c r="J279" s="544"/>
      <c r="K279" s="544"/>
      <c r="L279" s="544"/>
      <c r="M279" s="544"/>
      <c r="N279" s="544"/>
      <c r="O279" s="544"/>
      <c r="P279" s="544"/>
      <c r="Q279" s="544"/>
      <c r="R279" s="545"/>
      <c r="S279" s="544"/>
      <c r="T279" s="546"/>
    </row>
    <row r="280" spans="2:20" ht="96" customHeight="1">
      <c r="B280" s="164">
        <v>10056519</v>
      </c>
      <c r="C280" s="165" t="s">
        <v>6030</v>
      </c>
      <c r="D280" s="207" t="s">
        <v>6031</v>
      </c>
      <c r="E280" s="165" t="s">
        <v>6032</v>
      </c>
      <c r="F280" s="192" t="s">
        <v>6033</v>
      </c>
      <c r="G280" s="166" t="s">
        <v>4267</v>
      </c>
      <c r="H280" s="165" t="s">
        <v>4267</v>
      </c>
      <c r="I280" s="165" t="s">
        <v>6034</v>
      </c>
      <c r="J280" s="165" t="s">
        <v>6035</v>
      </c>
      <c r="K280" s="165" t="s">
        <v>6036</v>
      </c>
      <c r="L280" s="165" t="s">
        <v>6037</v>
      </c>
      <c r="M280" s="165" t="s">
        <v>4246</v>
      </c>
      <c r="N280" s="165" t="s">
        <v>4247</v>
      </c>
      <c r="O280" s="165" t="s">
        <v>4248</v>
      </c>
      <c r="P280" s="167" t="s">
        <v>4249</v>
      </c>
      <c r="Q280" s="166" t="s">
        <v>6038</v>
      </c>
      <c r="R280" s="165" t="s">
        <v>6039</v>
      </c>
      <c r="S280" s="165" t="s">
        <v>4252</v>
      </c>
      <c r="T280" s="165" t="s">
        <v>4252</v>
      </c>
    </row>
    <row r="281" spans="2:20" ht="91.5" customHeight="1">
      <c r="B281" s="169">
        <v>10061640</v>
      </c>
      <c r="C281" s="170" t="s">
        <v>6030</v>
      </c>
      <c r="D281" s="208" t="s">
        <v>6031</v>
      </c>
      <c r="E281" s="170" t="s">
        <v>6040</v>
      </c>
      <c r="F281" s="190" t="s">
        <v>6041</v>
      </c>
      <c r="G281" s="171" t="s">
        <v>6042</v>
      </c>
      <c r="H281" s="170" t="s">
        <v>6043</v>
      </c>
      <c r="I281" s="170" t="s">
        <v>6034</v>
      </c>
      <c r="J281" s="170" t="s">
        <v>6044</v>
      </c>
      <c r="K281" s="170" t="s">
        <v>6036</v>
      </c>
      <c r="L281" s="170" t="s">
        <v>6037</v>
      </c>
      <c r="M281" s="170" t="s">
        <v>4246</v>
      </c>
      <c r="N281" s="170" t="s">
        <v>4247</v>
      </c>
      <c r="O281" s="170" t="s">
        <v>4248</v>
      </c>
      <c r="P281" s="172" t="s">
        <v>4249</v>
      </c>
      <c r="Q281" s="171" t="s">
        <v>6045</v>
      </c>
      <c r="R281" s="170" t="s">
        <v>6046</v>
      </c>
      <c r="S281" s="165" t="s">
        <v>4252</v>
      </c>
      <c r="T281" s="165" t="s">
        <v>4252</v>
      </c>
    </row>
    <row r="282" spans="2:20" ht="90" customHeight="1">
      <c r="B282" s="169">
        <v>10003011</v>
      </c>
      <c r="C282" s="170" t="s">
        <v>6030</v>
      </c>
      <c r="D282" s="208" t="s">
        <v>6031</v>
      </c>
      <c r="E282" s="170" t="s">
        <v>6047</v>
      </c>
      <c r="F282" s="190" t="s">
        <v>6048</v>
      </c>
      <c r="G282" s="171" t="s">
        <v>4267</v>
      </c>
      <c r="H282" s="170" t="s">
        <v>4267</v>
      </c>
      <c r="I282" s="170" t="s">
        <v>4267</v>
      </c>
      <c r="J282" s="170" t="s">
        <v>4267</v>
      </c>
      <c r="K282" s="170" t="s">
        <v>6036</v>
      </c>
      <c r="L282" s="170" t="s">
        <v>6037</v>
      </c>
      <c r="M282" s="170" t="s">
        <v>4246</v>
      </c>
      <c r="N282" s="170" t="s">
        <v>4247</v>
      </c>
      <c r="O282" s="170" t="s">
        <v>4248</v>
      </c>
      <c r="P282" s="172" t="s">
        <v>4249</v>
      </c>
      <c r="Q282" s="171" t="s">
        <v>6049</v>
      </c>
      <c r="R282" s="170" t="s">
        <v>6050</v>
      </c>
      <c r="S282" s="165" t="s">
        <v>4252</v>
      </c>
      <c r="T282" s="165" t="s">
        <v>4252</v>
      </c>
    </row>
    <row r="283" spans="2:20" ht="106.5" customHeight="1">
      <c r="B283" s="169">
        <v>10003012</v>
      </c>
      <c r="C283" s="170" t="s">
        <v>6030</v>
      </c>
      <c r="D283" s="208" t="s">
        <v>6031</v>
      </c>
      <c r="E283" s="170" t="s">
        <v>6051</v>
      </c>
      <c r="F283" s="190" t="s">
        <v>6052</v>
      </c>
      <c r="G283" s="171" t="s">
        <v>4267</v>
      </c>
      <c r="H283" s="170" t="s">
        <v>4267</v>
      </c>
      <c r="I283" s="170" t="s">
        <v>4267</v>
      </c>
      <c r="J283" s="170" t="s">
        <v>4267</v>
      </c>
      <c r="K283" s="170" t="s">
        <v>6053</v>
      </c>
      <c r="L283" s="170" t="s">
        <v>6054</v>
      </c>
      <c r="M283" s="170" t="s">
        <v>4246</v>
      </c>
      <c r="N283" s="170" t="s">
        <v>4247</v>
      </c>
      <c r="O283" s="170" t="s">
        <v>4248</v>
      </c>
      <c r="P283" s="172" t="s">
        <v>4249</v>
      </c>
      <c r="Q283" s="171" t="s">
        <v>6055</v>
      </c>
      <c r="R283" s="170" t="s">
        <v>6056</v>
      </c>
      <c r="S283" s="165" t="s">
        <v>4252</v>
      </c>
      <c r="T283" s="165" t="s">
        <v>4252</v>
      </c>
    </row>
    <row r="284" spans="2:20" ht="90.75" customHeight="1">
      <c r="B284" s="169">
        <v>10065744</v>
      </c>
      <c r="C284" s="170" t="s">
        <v>6030</v>
      </c>
      <c r="D284" s="208" t="s">
        <v>6031</v>
      </c>
      <c r="E284" s="170" t="s">
        <v>6057</v>
      </c>
      <c r="F284" s="190" t="s">
        <v>6058</v>
      </c>
      <c r="G284" s="171" t="s">
        <v>4267</v>
      </c>
      <c r="H284" s="170" t="s">
        <v>4267</v>
      </c>
      <c r="I284" s="170" t="s">
        <v>4267</v>
      </c>
      <c r="J284" s="170" t="s">
        <v>4267</v>
      </c>
      <c r="K284" s="170" t="s">
        <v>6036</v>
      </c>
      <c r="L284" s="170" t="s">
        <v>6037</v>
      </c>
      <c r="M284" s="170" t="s">
        <v>4246</v>
      </c>
      <c r="N284" s="170" t="s">
        <v>4247</v>
      </c>
      <c r="O284" s="170" t="s">
        <v>4248</v>
      </c>
      <c r="P284" s="172" t="s">
        <v>4249</v>
      </c>
      <c r="Q284" s="171" t="s">
        <v>6059</v>
      </c>
      <c r="R284" s="170" t="s">
        <v>6060</v>
      </c>
      <c r="S284" s="165" t="s">
        <v>4252</v>
      </c>
      <c r="T284" s="165" t="s">
        <v>4252</v>
      </c>
    </row>
    <row r="285" spans="2:20" ht="65.099999999999994" customHeight="1">
      <c r="B285" s="169">
        <v>10003999</v>
      </c>
      <c r="C285" s="170" t="s">
        <v>6030</v>
      </c>
      <c r="D285" s="208" t="s">
        <v>6031</v>
      </c>
      <c r="E285" s="170" t="s">
        <v>6061</v>
      </c>
      <c r="F285" s="190" t="s">
        <v>6062</v>
      </c>
      <c r="G285" s="171" t="s">
        <v>4267</v>
      </c>
      <c r="H285" s="170" t="s">
        <v>4267</v>
      </c>
      <c r="I285" s="170" t="s">
        <v>6063</v>
      </c>
      <c r="J285" s="170" t="s">
        <v>6064</v>
      </c>
      <c r="K285" s="170" t="s">
        <v>4267</v>
      </c>
      <c r="L285" s="170" t="s">
        <v>4267</v>
      </c>
      <c r="M285" s="170" t="s">
        <v>4267</v>
      </c>
      <c r="N285" s="170" t="s">
        <v>4267</v>
      </c>
      <c r="O285" s="170" t="s">
        <v>4267</v>
      </c>
      <c r="P285" s="172" t="s">
        <v>4267</v>
      </c>
      <c r="Q285" s="171" t="s">
        <v>6065</v>
      </c>
      <c r="R285" s="170" t="s">
        <v>6066</v>
      </c>
      <c r="S285" s="170" t="s">
        <v>6067</v>
      </c>
      <c r="T285" s="170" t="s">
        <v>6068</v>
      </c>
    </row>
    <row r="286" spans="2:20" ht="90" customHeight="1">
      <c r="B286" s="169">
        <v>10061695</v>
      </c>
      <c r="C286" s="170" t="s">
        <v>6030</v>
      </c>
      <c r="D286" s="208" t="s">
        <v>6031</v>
      </c>
      <c r="E286" s="170" t="s">
        <v>6069</v>
      </c>
      <c r="F286" s="190" t="s">
        <v>6070</v>
      </c>
      <c r="G286" s="171" t="s">
        <v>4267</v>
      </c>
      <c r="H286" s="170" t="s">
        <v>4267</v>
      </c>
      <c r="I286" s="170" t="s">
        <v>6034</v>
      </c>
      <c r="J286" s="170" t="s">
        <v>6044</v>
      </c>
      <c r="K286" s="170" t="s">
        <v>6036</v>
      </c>
      <c r="L286" s="170" t="s">
        <v>6037</v>
      </c>
      <c r="M286" s="170" t="s">
        <v>4246</v>
      </c>
      <c r="N286" s="170" t="s">
        <v>4247</v>
      </c>
      <c r="O286" s="170" t="s">
        <v>4248</v>
      </c>
      <c r="P286" s="172" t="s">
        <v>4249</v>
      </c>
      <c r="Q286" s="171" t="s">
        <v>6071</v>
      </c>
      <c r="R286" s="170" t="s">
        <v>6072</v>
      </c>
      <c r="S286" s="170" t="s">
        <v>4252</v>
      </c>
      <c r="T286" s="170" t="s">
        <v>4252</v>
      </c>
    </row>
    <row r="287" spans="2:20" ht="90.75" customHeight="1">
      <c r="B287" s="169">
        <v>10005047</v>
      </c>
      <c r="C287" s="170" t="s">
        <v>6030</v>
      </c>
      <c r="D287" s="208" t="s">
        <v>6031</v>
      </c>
      <c r="E287" s="170" t="s">
        <v>6073</v>
      </c>
      <c r="F287" s="190" t="s">
        <v>6074</v>
      </c>
      <c r="G287" s="171" t="s">
        <v>4267</v>
      </c>
      <c r="H287" s="170" t="s">
        <v>4267</v>
      </c>
      <c r="I287" s="170" t="s">
        <v>6034</v>
      </c>
      <c r="J287" s="170" t="s">
        <v>6044</v>
      </c>
      <c r="K287" s="170" t="s">
        <v>6036</v>
      </c>
      <c r="L287" s="170" t="s">
        <v>6037</v>
      </c>
      <c r="M287" s="170" t="s">
        <v>4246</v>
      </c>
      <c r="N287" s="170" t="s">
        <v>4247</v>
      </c>
      <c r="O287" s="170" t="s">
        <v>4248</v>
      </c>
      <c r="P287" s="172" t="s">
        <v>4249</v>
      </c>
      <c r="Q287" s="171" t="s">
        <v>6075</v>
      </c>
      <c r="R287" s="170" t="s">
        <v>6076</v>
      </c>
      <c r="S287" s="170" t="s">
        <v>4252</v>
      </c>
      <c r="T287" s="170" t="s">
        <v>4252</v>
      </c>
    </row>
    <row r="288" spans="2:20" ht="92.25" customHeight="1">
      <c r="B288" s="169">
        <v>10061017</v>
      </c>
      <c r="C288" s="170" t="s">
        <v>6030</v>
      </c>
      <c r="D288" s="208" t="s">
        <v>6031</v>
      </c>
      <c r="E288" s="170" t="s">
        <v>6077</v>
      </c>
      <c r="F288" s="190" t="s">
        <v>6078</v>
      </c>
      <c r="G288" s="171" t="s">
        <v>4267</v>
      </c>
      <c r="H288" s="170" t="s">
        <v>4267</v>
      </c>
      <c r="I288" s="170" t="s">
        <v>6034</v>
      </c>
      <c r="J288" s="170" t="s">
        <v>6044</v>
      </c>
      <c r="K288" s="170" t="s">
        <v>6036</v>
      </c>
      <c r="L288" s="170" t="s">
        <v>6037</v>
      </c>
      <c r="M288" s="170" t="s">
        <v>4246</v>
      </c>
      <c r="N288" s="170" t="s">
        <v>4247</v>
      </c>
      <c r="O288" s="170" t="s">
        <v>4248</v>
      </c>
      <c r="P288" s="172" t="s">
        <v>4249</v>
      </c>
      <c r="Q288" s="171" t="s">
        <v>6079</v>
      </c>
      <c r="R288" s="170" t="s">
        <v>6080</v>
      </c>
      <c r="S288" s="170" t="s">
        <v>4252</v>
      </c>
      <c r="T288" s="170" t="s">
        <v>4252</v>
      </c>
    </row>
    <row r="289" spans="2:20" ht="93.95" customHeight="1">
      <c r="B289" s="169">
        <v>10006259</v>
      </c>
      <c r="C289" s="170" t="s">
        <v>6030</v>
      </c>
      <c r="D289" s="208" t="s">
        <v>6031</v>
      </c>
      <c r="E289" s="170" t="s">
        <v>6081</v>
      </c>
      <c r="F289" s="190" t="s">
        <v>6082</v>
      </c>
      <c r="G289" s="171" t="s">
        <v>4267</v>
      </c>
      <c r="H289" s="170" t="s">
        <v>4267</v>
      </c>
      <c r="I289" s="170" t="s">
        <v>6083</v>
      </c>
      <c r="J289" s="170" t="s">
        <v>6084</v>
      </c>
      <c r="K289" s="170" t="s">
        <v>6085</v>
      </c>
      <c r="L289" s="170" t="s">
        <v>6086</v>
      </c>
      <c r="M289" s="170" t="s">
        <v>4246</v>
      </c>
      <c r="N289" s="170" t="s">
        <v>4247</v>
      </c>
      <c r="O289" s="170" t="s">
        <v>4248</v>
      </c>
      <c r="P289" s="172" t="s">
        <v>4249</v>
      </c>
      <c r="Q289" s="171" t="s">
        <v>6087</v>
      </c>
      <c r="R289" s="170" t="s">
        <v>6088</v>
      </c>
      <c r="S289" s="170" t="s">
        <v>4252</v>
      </c>
      <c r="T289" s="170" t="s">
        <v>4252</v>
      </c>
    </row>
    <row r="290" spans="2:20" ht="91.5" customHeight="1">
      <c r="B290" s="169">
        <v>10055078</v>
      </c>
      <c r="C290" s="170" t="s">
        <v>6030</v>
      </c>
      <c r="D290" s="208" t="s">
        <v>6031</v>
      </c>
      <c r="E290" s="170" t="s">
        <v>6089</v>
      </c>
      <c r="F290" s="190" t="s">
        <v>6090</v>
      </c>
      <c r="G290" s="171" t="s">
        <v>4267</v>
      </c>
      <c r="H290" s="170" t="s">
        <v>4267</v>
      </c>
      <c r="I290" s="170" t="s">
        <v>6091</v>
      </c>
      <c r="J290" s="170" t="s">
        <v>6092</v>
      </c>
      <c r="K290" s="170" t="s">
        <v>6036</v>
      </c>
      <c r="L290" s="170" t="s">
        <v>6037</v>
      </c>
      <c r="M290" s="170" t="s">
        <v>4246</v>
      </c>
      <c r="N290" s="170" t="s">
        <v>4247</v>
      </c>
      <c r="O290" s="170" t="s">
        <v>4248</v>
      </c>
      <c r="P290" s="172" t="s">
        <v>4249</v>
      </c>
      <c r="Q290" s="171" t="s">
        <v>6093</v>
      </c>
      <c r="R290" s="170" t="s">
        <v>6094</v>
      </c>
      <c r="S290" s="170" t="s">
        <v>4252</v>
      </c>
      <c r="T290" s="170" t="s">
        <v>4252</v>
      </c>
    </row>
    <row r="291" spans="2:20" ht="94.5" customHeight="1">
      <c r="B291" s="169">
        <v>10007810</v>
      </c>
      <c r="C291" s="170" t="s">
        <v>6030</v>
      </c>
      <c r="D291" s="208" t="s">
        <v>6031</v>
      </c>
      <c r="E291" s="170" t="s">
        <v>6095</v>
      </c>
      <c r="F291" s="190" t="s">
        <v>6096</v>
      </c>
      <c r="G291" s="171" t="s">
        <v>4267</v>
      </c>
      <c r="H291" s="170" t="s">
        <v>4267</v>
      </c>
      <c r="I291" s="170" t="s">
        <v>6097</v>
      </c>
      <c r="J291" s="170" t="s">
        <v>6098</v>
      </c>
      <c r="K291" s="170" t="s">
        <v>6036</v>
      </c>
      <c r="L291" s="170" t="s">
        <v>6037</v>
      </c>
      <c r="M291" s="170" t="s">
        <v>4246</v>
      </c>
      <c r="N291" s="170" t="s">
        <v>4247</v>
      </c>
      <c r="O291" s="170" t="s">
        <v>4248</v>
      </c>
      <c r="P291" s="172" t="s">
        <v>4249</v>
      </c>
      <c r="Q291" s="171" t="s">
        <v>6099</v>
      </c>
      <c r="R291" s="170" t="s">
        <v>6100</v>
      </c>
      <c r="S291" s="170" t="s">
        <v>4252</v>
      </c>
      <c r="T291" s="170" t="s">
        <v>4252</v>
      </c>
    </row>
    <row r="292" spans="2:20" ht="93" customHeight="1">
      <c r="B292" s="169">
        <v>10065761</v>
      </c>
      <c r="C292" s="170" t="s">
        <v>6030</v>
      </c>
      <c r="D292" s="208" t="s">
        <v>6031</v>
      </c>
      <c r="E292" s="170" t="s">
        <v>6101</v>
      </c>
      <c r="F292" s="190" t="s">
        <v>6102</v>
      </c>
      <c r="G292" s="171" t="s">
        <v>4267</v>
      </c>
      <c r="H292" s="170" t="s">
        <v>4267</v>
      </c>
      <c r="I292" s="170" t="s">
        <v>6103</v>
      </c>
      <c r="J292" s="170" t="s">
        <v>6104</v>
      </c>
      <c r="K292" s="170" t="s">
        <v>6036</v>
      </c>
      <c r="L292" s="170" t="s">
        <v>6037</v>
      </c>
      <c r="M292" s="170" t="s">
        <v>4246</v>
      </c>
      <c r="N292" s="170" t="s">
        <v>4247</v>
      </c>
      <c r="O292" s="170" t="s">
        <v>4248</v>
      </c>
      <c r="P292" s="172" t="s">
        <v>4249</v>
      </c>
      <c r="Q292" s="171" t="s">
        <v>6105</v>
      </c>
      <c r="R292" s="170" t="s">
        <v>6106</v>
      </c>
      <c r="S292" s="170" t="s">
        <v>4252</v>
      </c>
      <c r="T292" s="170" t="s">
        <v>4252</v>
      </c>
    </row>
    <row r="293" spans="2:20" ht="92.25" customHeight="1">
      <c r="B293" s="169">
        <v>10008330</v>
      </c>
      <c r="C293" s="170" t="s">
        <v>6030</v>
      </c>
      <c r="D293" s="208" t="s">
        <v>6031</v>
      </c>
      <c r="E293" s="170" t="s">
        <v>6107</v>
      </c>
      <c r="F293" s="190" t="s">
        <v>6108</v>
      </c>
      <c r="G293" s="171" t="s">
        <v>4267</v>
      </c>
      <c r="H293" s="170" t="s">
        <v>4267</v>
      </c>
      <c r="I293" s="170" t="s">
        <v>6109</v>
      </c>
      <c r="J293" s="170" t="s">
        <v>6110</v>
      </c>
      <c r="K293" s="170" t="s">
        <v>6036</v>
      </c>
      <c r="L293" s="170" t="s">
        <v>6037</v>
      </c>
      <c r="M293" s="170" t="s">
        <v>4246</v>
      </c>
      <c r="N293" s="170" t="s">
        <v>4247</v>
      </c>
      <c r="O293" s="170" t="s">
        <v>4248</v>
      </c>
      <c r="P293" s="172" t="s">
        <v>4249</v>
      </c>
      <c r="Q293" s="171" t="s">
        <v>6111</v>
      </c>
      <c r="R293" s="170" t="s">
        <v>6112</v>
      </c>
      <c r="S293" s="170" t="s">
        <v>4252</v>
      </c>
      <c r="T293" s="170" t="s">
        <v>4252</v>
      </c>
    </row>
    <row r="294" spans="2:20" ht="162.75" customHeight="1">
      <c r="B294" s="169">
        <v>10010741</v>
      </c>
      <c r="C294" s="170" t="s">
        <v>6030</v>
      </c>
      <c r="D294" s="208" t="s">
        <v>6031</v>
      </c>
      <c r="E294" s="170" t="s">
        <v>6113</v>
      </c>
      <c r="F294" s="190" t="s">
        <v>6114</v>
      </c>
      <c r="G294" s="171" t="s">
        <v>4996</v>
      </c>
      <c r="H294" s="170" t="s">
        <v>4997</v>
      </c>
      <c r="I294" s="170" t="s">
        <v>4778</v>
      </c>
      <c r="J294" s="170" t="s">
        <v>4838</v>
      </c>
      <c r="K294" s="170" t="s">
        <v>4753</v>
      </c>
      <c r="L294" s="170" t="s">
        <v>4763</v>
      </c>
      <c r="M294" s="170" t="s">
        <v>4755</v>
      </c>
      <c r="N294" s="170" t="s">
        <v>4756</v>
      </c>
      <c r="O294" s="170" t="s">
        <v>4267</v>
      </c>
      <c r="P294" s="172" t="s">
        <v>4267</v>
      </c>
      <c r="Q294" s="171" t="s">
        <v>6115</v>
      </c>
      <c r="R294" s="170" t="s">
        <v>6116</v>
      </c>
      <c r="S294" s="170" t="s">
        <v>6117</v>
      </c>
      <c r="T294" s="170" t="s">
        <v>6118</v>
      </c>
    </row>
    <row r="295" spans="2:20" ht="90">
      <c r="B295" s="169">
        <v>10010742</v>
      </c>
      <c r="C295" s="170" t="s">
        <v>6030</v>
      </c>
      <c r="D295" s="208" t="s">
        <v>6031</v>
      </c>
      <c r="E295" s="170" t="s">
        <v>6119</v>
      </c>
      <c r="F295" s="190" t="s">
        <v>6120</v>
      </c>
      <c r="G295" s="171" t="s">
        <v>4267</v>
      </c>
      <c r="H295" s="170" t="s">
        <v>4267</v>
      </c>
      <c r="I295" s="170" t="s">
        <v>6109</v>
      </c>
      <c r="J295" s="170" t="s">
        <v>6121</v>
      </c>
      <c r="K295" s="170" t="s">
        <v>6036</v>
      </c>
      <c r="L295" s="170" t="s">
        <v>6037</v>
      </c>
      <c r="M295" s="170" t="s">
        <v>4246</v>
      </c>
      <c r="N295" s="170" t="s">
        <v>4247</v>
      </c>
      <c r="O295" s="170" t="s">
        <v>4267</v>
      </c>
      <c r="P295" s="172" t="s">
        <v>4267</v>
      </c>
      <c r="Q295" s="171" t="s">
        <v>6122</v>
      </c>
      <c r="R295" s="170" t="s">
        <v>6123</v>
      </c>
      <c r="S295" s="170" t="s">
        <v>4252</v>
      </c>
      <c r="T295" s="170" t="s">
        <v>4252</v>
      </c>
    </row>
    <row r="296" spans="2:20" ht="90.75" customHeight="1">
      <c r="B296" s="169">
        <v>10061788</v>
      </c>
      <c r="C296" s="170" t="s">
        <v>6030</v>
      </c>
      <c r="D296" s="208" t="s">
        <v>6031</v>
      </c>
      <c r="E296" s="170" t="s">
        <v>6124</v>
      </c>
      <c r="F296" s="190" t="s">
        <v>6125</v>
      </c>
      <c r="G296" s="171" t="s">
        <v>4267</v>
      </c>
      <c r="H296" s="170" t="s">
        <v>4267</v>
      </c>
      <c r="I296" s="170" t="s">
        <v>6109</v>
      </c>
      <c r="J296" s="170" t="s">
        <v>6121</v>
      </c>
      <c r="K296" s="170" t="s">
        <v>6036</v>
      </c>
      <c r="L296" s="170" t="s">
        <v>6037</v>
      </c>
      <c r="M296" s="170" t="s">
        <v>4246</v>
      </c>
      <c r="N296" s="170" t="s">
        <v>4247</v>
      </c>
      <c r="O296" s="170" t="s">
        <v>4248</v>
      </c>
      <c r="P296" s="172" t="s">
        <v>4249</v>
      </c>
      <c r="Q296" s="171" t="s">
        <v>6126</v>
      </c>
      <c r="R296" s="170" t="s">
        <v>6127</v>
      </c>
      <c r="S296" s="170" t="s">
        <v>4252</v>
      </c>
      <c r="T296" s="170" t="s">
        <v>4252</v>
      </c>
    </row>
    <row r="297" spans="2:20" ht="92.25" customHeight="1">
      <c r="B297" s="169">
        <v>10065765</v>
      </c>
      <c r="C297" s="170" t="s">
        <v>6030</v>
      </c>
      <c r="D297" s="208" t="s">
        <v>6031</v>
      </c>
      <c r="E297" s="170" t="s">
        <v>6128</v>
      </c>
      <c r="F297" s="190" t="s">
        <v>6129</v>
      </c>
      <c r="G297" s="171" t="s">
        <v>4267</v>
      </c>
      <c r="H297" s="170" t="s">
        <v>4267</v>
      </c>
      <c r="I297" s="170" t="s">
        <v>4267</v>
      </c>
      <c r="J297" s="170" t="s">
        <v>4267</v>
      </c>
      <c r="K297" s="170" t="s">
        <v>6036</v>
      </c>
      <c r="L297" s="170" t="s">
        <v>6037</v>
      </c>
      <c r="M297" s="170" t="s">
        <v>4246</v>
      </c>
      <c r="N297" s="170" t="s">
        <v>4247</v>
      </c>
      <c r="O297" s="170" t="s">
        <v>4248</v>
      </c>
      <c r="P297" s="172" t="s">
        <v>4249</v>
      </c>
      <c r="Q297" s="171" t="s">
        <v>6130</v>
      </c>
      <c r="R297" s="170" t="s">
        <v>6131</v>
      </c>
      <c r="S297" s="170" t="s">
        <v>4252</v>
      </c>
      <c r="T297" s="170" t="s">
        <v>4252</v>
      </c>
    </row>
    <row r="298" spans="2:20" ht="135" customHeight="1">
      <c r="B298" s="169">
        <v>10058666</v>
      </c>
      <c r="C298" s="170" t="s">
        <v>6030</v>
      </c>
      <c r="D298" s="208" t="s">
        <v>6031</v>
      </c>
      <c r="E298" s="170" t="s">
        <v>6132</v>
      </c>
      <c r="F298" s="190" t="s">
        <v>6133</v>
      </c>
      <c r="G298" s="171" t="s">
        <v>4339</v>
      </c>
      <c r="H298" s="170" t="s">
        <v>4340</v>
      </c>
      <c r="I298" s="170" t="s">
        <v>4664</v>
      </c>
      <c r="J298" s="170" t="s">
        <v>4665</v>
      </c>
      <c r="K298" s="170" t="s">
        <v>6134</v>
      </c>
      <c r="L298" s="170" t="s">
        <v>6135</v>
      </c>
      <c r="M298" s="170" t="s">
        <v>6136</v>
      </c>
      <c r="N298" s="170" t="s">
        <v>6137</v>
      </c>
      <c r="O298" s="170" t="s">
        <v>4248</v>
      </c>
      <c r="P298" s="172" t="s">
        <v>4249</v>
      </c>
      <c r="Q298" s="171" t="s">
        <v>6138</v>
      </c>
      <c r="R298" s="170" t="s">
        <v>6139</v>
      </c>
      <c r="S298" s="170" t="s">
        <v>6140</v>
      </c>
      <c r="T298" s="170" t="s">
        <v>6141</v>
      </c>
    </row>
    <row r="299" spans="2:20" ht="93" customHeight="1">
      <c r="B299" s="169">
        <v>10064687</v>
      </c>
      <c r="C299" s="170" t="s">
        <v>6030</v>
      </c>
      <c r="D299" s="208" t="s">
        <v>6031</v>
      </c>
      <c r="E299" s="170" t="s">
        <v>6142</v>
      </c>
      <c r="F299" s="190" t="s">
        <v>6143</v>
      </c>
      <c r="G299" s="171" t="s">
        <v>4267</v>
      </c>
      <c r="H299" s="170" t="s">
        <v>4267</v>
      </c>
      <c r="I299" s="170" t="s">
        <v>6144</v>
      </c>
      <c r="J299" s="170" t="s">
        <v>6145</v>
      </c>
      <c r="K299" s="170" t="s">
        <v>6036</v>
      </c>
      <c r="L299" s="170" t="s">
        <v>6037</v>
      </c>
      <c r="M299" s="170" t="s">
        <v>4246</v>
      </c>
      <c r="N299" s="170" t="s">
        <v>4247</v>
      </c>
      <c r="O299" s="170" t="s">
        <v>4248</v>
      </c>
      <c r="P299" s="172" t="s">
        <v>4249</v>
      </c>
      <c r="Q299" s="171" t="s">
        <v>6146</v>
      </c>
      <c r="R299" s="170" t="s">
        <v>6147</v>
      </c>
      <c r="S299" s="170" t="s">
        <v>4252</v>
      </c>
      <c r="T299" s="170" t="s">
        <v>4252</v>
      </c>
    </row>
    <row r="300" spans="2:20" ht="92.25" customHeight="1">
      <c r="B300" s="169">
        <v>10065752</v>
      </c>
      <c r="C300" s="170" t="s">
        <v>6030</v>
      </c>
      <c r="D300" s="208" t="s">
        <v>6031</v>
      </c>
      <c r="E300" s="170" t="s">
        <v>6148</v>
      </c>
      <c r="F300" s="190" t="s">
        <v>6149</v>
      </c>
      <c r="G300" s="171" t="s">
        <v>4267</v>
      </c>
      <c r="H300" s="170" t="s">
        <v>4267</v>
      </c>
      <c r="I300" s="170" t="s">
        <v>6150</v>
      </c>
      <c r="J300" s="170" t="s">
        <v>6151</v>
      </c>
      <c r="K300" s="170" t="s">
        <v>6036</v>
      </c>
      <c r="L300" s="170" t="s">
        <v>6037</v>
      </c>
      <c r="M300" s="170" t="s">
        <v>4246</v>
      </c>
      <c r="N300" s="170" t="s">
        <v>4247</v>
      </c>
      <c r="O300" s="170" t="s">
        <v>4248</v>
      </c>
      <c r="P300" s="172" t="s">
        <v>4249</v>
      </c>
      <c r="Q300" s="171" t="s">
        <v>6152</v>
      </c>
      <c r="R300" s="170" t="s">
        <v>6153</v>
      </c>
      <c r="S300" s="170" t="s">
        <v>4252</v>
      </c>
      <c r="T300" s="170" t="s">
        <v>4252</v>
      </c>
    </row>
    <row r="301" spans="2:20" ht="120">
      <c r="B301" s="169">
        <v>10014594</v>
      </c>
      <c r="C301" s="170" t="s">
        <v>6030</v>
      </c>
      <c r="D301" s="208" t="s">
        <v>6031</v>
      </c>
      <c r="E301" s="170" t="s">
        <v>6154</v>
      </c>
      <c r="F301" s="190" t="s">
        <v>6155</v>
      </c>
      <c r="G301" s="171" t="s">
        <v>4267</v>
      </c>
      <c r="H301" s="170" t="s">
        <v>4267</v>
      </c>
      <c r="I301" s="170" t="s">
        <v>4267</v>
      </c>
      <c r="J301" s="170" t="s">
        <v>4267</v>
      </c>
      <c r="K301" s="170" t="s">
        <v>6156</v>
      </c>
      <c r="L301" s="170" t="s">
        <v>6157</v>
      </c>
      <c r="M301" s="170" t="s">
        <v>4246</v>
      </c>
      <c r="N301" s="170" t="s">
        <v>4247</v>
      </c>
      <c r="O301" s="170" t="s">
        <v>4248</v>
      </c>
      <c r="P301" s="172" t="s">
        <v>4249</v>
      </c>
      <c r="Q301" s="171" t="s">
        <v>6158</v>
      </c>
      <c r="R301" s="170" t="s">
        <v>6159</v>
      </c>
      <c r="S301" s="170" t="s">
        <v>4252</v>
      </c>
      <c r="T301" s="170" t="s">
        <v>4252</v>
      </c>
    </row>
    <row r="302" spans="2:20" ht="93" customHeight="1">
      <c r="B302" s="169">
        <v>10014621</v>
      </c>
      <c r="C302" s="170" t="s">
        <v>6030</v>
      </c>
      <c r="D302" s="208" t="s">
        <v>6031</v>
      </c>
      <c r="E302" s="170" t="s">
        <v>6160</v>
      </c>
      <c r="F302" s="190" t="s">
        <v>6161</v>
      </c>
      <c r="G302" s="171" t="s">
        <v>4267</v>
      </c>
      <c r="H302" s="170" t="s">
        <v>4267</v>
      </c>
      <c r="I302" s="170" t="s">
        <v>4267</v>
      </c>
      <c r="J302" s="170" t="s">
        <v>4267</v>
      </c>
      <c r="K302" s="170" t="s">
        <v>6036</v>
      </c>
      <c r="L302" s="170" t="s">
        <v>6037</v>
      </c>
      <c r="M302" s="170" t="s">
        <v>4246</v>
      </c>
      <c r="N302" s="170" t="s">
        <v>4247</v>
      </c>
      <c r="O302" s="170" t="s">
        <v>4248</v>
      </c>
      <c r="P302" s="172" t="s">
        <v>4249</v>
      </c>
      <c r="Q302" s="171" t="s">
        <v>6162</v>
      </c>
      <c r="R302" s="170" t="s">
        <v>6163</v>
      </c>
      <c r="S302" s="170" t="s">
        <v>4252</v>
      </c>
      <c r="T302" s="170" t="s">
        <v>4252</v>
      </c>
    </row>
    <row r="303" spans="2:20" ht="90.75" customHeight="1">
      <c r="B303" s="169">
        <v>10014678</v>
      </c>
      <c r="C303" s="170" t="s">
        <v>6030</v>
      </c>
      <c r="D303" s="208" t="s">
        <v>6031</v>
      </c>
      <c r="E303" s="170" t="s">
        <v>6164</v>
      </c>
      <c r="F303" s="190" t="s">
        <v>6165</v>
      </c>
      <c r="G303" s="171" t="s">
        <v>4267</v>
      </c>
      <c r="H303" s="170" t="s">
        <v>4267</v>
      </c>
      <c r="I303" s="170" t="s">
        <v>4267</v>
      </c>
      <c r="J303" s="170" t="s">
        <v>4267</v>
      </c>
      <c r="K303" s="170" t="s">
        <v>6036</v>
      </c>
      <c r="L303" s="170" t="s">
        <v>6037</v>
      </c>
      <c r="M303" s="170" t="s">
        <v>4246</v>
      </c>
      <c r="N303" s="170" t="s">
        <v>4247</v>
      </c>
      <c r="O303" s="170" t="s">
        <v>4248</v>
      </c>
      <c r="P303" s="172" t="s">
        <v>4249</v>
      </c>
      <c r="Q303" s="171" t="s">
        <v>6166</v>
      </c>
      <c r="R303" s="170" t="s">
        <v>6167</v>
      </c>
      <c r="S303" s="170" t="s">
        <v>4252</v>
      </c>
      <c r="T303" s="170" t="s">
        <v>4252</v>
      </c>
    </row>
    <row r="304" spans="2:20" ht="48.95" customHeight="1">
      <c r="B304" s="169">
        <v>10014801</v>
      </c>
      <c r="C304" s="170" t="s">
        <v>6030</v>
      </c>
      <c r="D304" s="208" t="s">
        <v>6031</v>
      </c>
      <c r="E304" s="170" t="s">
        <v>6168</v>
      </c>
      <c r="F304" s="190" t="s">
        <v>6169</v>
      </c>
      <c r="G304" s="171" t="s">
        <v>4267</v>
      </c>
      <c r="H304" s="170" t="s">
        <v>4267</v>
      </c>
      <c r="I304" s="170" t="s">
        <v>6170</v>
      </c>
      <c r="J304" s="170" t="s">
        <v>6171</v>
      </c>
      <c r="K304" s="170" t="s">
        <v>6172</v>
      </c>
      <c r="L304" s="170" t="s">
        <v>6173</v>
      </c>
      <c r="M304" s="170" t="s">
        <v>4755</v>
      </c>
      <c r="N304" s="170" t="s">
        <v>4756</v>
      </c>
      <c r="O304" s="170" t="s">
        <v>4267</v>
      </c>
      <c r="P304" s="172" t="s">
        <v>4267</v>
      </c>
      <c r="Q304" s="171" t="s">
        <v>6174</v>
      </c>
      <c r="R304" s="170" t="s">
        <v>6175</v>
      </c>
      <c r="S304" s="170" t="s">
        <v>4252</v>
      </c>
      <c r="T304" s="170" t="s">
        <v>4252</v>
      </c>
    </row>
    <row r="305" spans="2:20" ht="150.6" customHeight="1">
      <c r="B305" s="169">
        <v>10058838</v>
      </c>
      <c r="C305" s="170" t="s">
        <v>6030</v>
      </c>
      <c r="D305" s="208" t="s">
        <v>6031</v>
      </c>
      <c r="E305" s="170" t="s">
        <v>6176</v>
      </c>
      <c r="F305" s="190" t="s">
        <v>6177</v>
      </c>
      <c r="G305" s="171" t="s">
        <v>4267</v>
      </c>
      <c r="H305" s="170" t="s">
        <v>4267</v>
      </c>
      <c r="I305" s="170" t="s">
        <v>6178</v>
      </c>
      <c r="J305" s="170" t="s">
        <v>6179</v>
      </c>
      <c r="K305" s="170" t="s">
        <v>6180</v>
      </c>
      <c r="L305" s="170" t="s">
        <v>6181</v>
      </c>
      <c r="M305" s="170" t="s">
        <v>4246</v>
      </c>
      <c r="N305" s="170" t="s">
        <v>4247</v>
      </c>
      <c r="O305" s="170" t="s">
        <v>4248</v>
      </c>
      <c r="P305" s="172" t="s">
        <v>4249</v>
      </c>
      <c r="Q305" s="171" t="s">
        <v>6182</v>
      </c>
      <c r="R305" s="170" t="s">
        <v>6183</v>
      </c>
      <c r="S305" s="170" t="s">
        <v>6184</v>
      </c>
      <c r="T305" s="170" t="s">
        <v>6185</v>
      </c>
    </row>
    <row r="306" spans="2:20" ht="135">
      <c r="B306" s="169">
        <v>10015109</v>
      </c>
      <c r="C306" s="170" t="s">
        <v>6030</v>
      </c>
      <c r="D306" s="208" t="s">
        <v>6031</v>
      </c>
      <c r="E306" s="170" t="s">
        <v>6186</v>
      </c>
      <c r="F306" s="190" t="s">
        <v>6187</v>
      </c>
      <c r="G306" s="171" t="s">
        <v>4339</v>
      </c>
      <c r="H306" s="170" t="s">
        <v>4340</v>
      </c>
      <c r="I306" s="170" t="s">
        <v>4664</v>
      </c>
      <c r="J306" s="170" t="s">
        <v>6188</v>
      </c>
      <c r="K306" s="170" t="s">
        <v>6134</v>
      </c>
      <c r="L306" s="170" t="s">
        <v>6189</v>
      </c>
      <c r="M306" s="170" t="s">
        <v>4246</v>
      </c>
      <c r="N306" s="170" t="s">
        <v>4247</v>
      </c>
      <c r="O306" s="170" t="s">
        <v>4248</v>
      </c>
      <c r="P306" s="172" t="s">
        <v>4249</v>
      </c>
      <c r="Q306" s="171" t="s">
        <v>6190</v>
      </c>
      <c r="R306" s="170" t="s">
        <v>6191</v>
      </c>
      <c r="S306" s="170" t="s">
        <v>6192</v>
      </c>
      <c r="T306" s="170" t="s">
        <v>6193</v>
      </c>
    </row>
    <row r="307" spans="2:20" ht="94.5" customHeight="1">
      <c r="B307" s="169">
        <v>10058804</v>
      </c>
      <c r="C307" s="170" t="s">
        <v>6030</v>
      </c>
      <c r="D307" s="208" t="s">
        <v>6031</v>
      </c>
      <c r="E307" s="170" t="s">
        <v>6194</v>
      </c>
      <c r="F307" s="190" t="s">
        <v>6195</v>
      </c>
      <c r="G307" s="171" t="s">
        <v>4267</v>
      </c>
      <c r="H307" s="170" t="s">
        <v>4267</v>
      </c>
      <c r="I307" s="170" t="s">
        <v>6196</v>
      </c>
      <c r="J307" s="170" t="s">
        <v>6197</v>
      </c>
      <c r="K307" s="170" t="s">
        <v>6036</v>
      </c>
      <c r="L307" s="170" t="s">
        <v>6037</v>
      </c>
      <c r="M307" s="170" t="s">
        <v>4246</v>
      </c>
      <c r="N307" s="170" t="s">
        <v>4247</v>
      </c>
      <c r="O307" s="170" t="s">
        <v>4248</v>
      </c>
      <c r="P307" s="172" t="s">
        <v>4249</v>
      </c>
      <c r="Q307" s="171" t="s">
        <v>6198</v>
      </c>
      <c r="R307" s="170" t="s">
        <v>6199</v>
      </c>
      <c r="S307" s="170" t="s">
        <v>4252</v>
      </c>
      <c r="T307" s="170" t="s">
        <v>4252</v>
      </c>
    </row>
    <row r="308" spans="2:20" ht="94.5" customHeight="1">
      <c r="B308" s="169">
        <v>10015929</v>
      </c>
      <c r="C308" s="170" t="s">
        <v>6030</v>
      </c>
      <c r="D308" s="208" t="s">
        <v>6031</v>
      </c>
      <c r="E308" s="170" t="s">
        <v>6200</v>
      </c>
      <c r="F308" s="190" t="s">
        <v>6201</v>
      </c>
      <c r="G308" s="171" t="s">
        <v>4267</v>
      </c>
      <c r="H308" s="170" t="s">
        <v>4267</v>
      </c>
      <c r="I308" s="170" t="s">
        <v>6109</v>
      </c>
      <c r="J308" s="170" t="s">
        <v>6121</v>
      </c>
      <c r="K308" s="170" t="s">
        <v>6036</v>
      </c>
      <c r="L308" s="170" t="s">
        <v>6037</v>
      </c>
      <c r="M308" s="170" t="s">
        <v>6202</v>
      </c>
      <c r="N308" s="170" t="s">
        <v>6203</v>
      </c>
      <c r="O308" s="170" t="s">
        <v>4248</v>
      </c>
      <c r="P308" s="172" t="s">
        <v>4249</v>
      </c>
      <c r="Q308" s="171" t="s">
        <v>6204</v>
      </c>
      <c r="R308" s="170" t="s">
        <v>6205</v>
      </c>
      <c r="S308" s="170" t="s">
        <v>4252</v>
      </c>
      <c r="T308" s="170" t="s">
        <v>4252</v>
      </c>
    </row>
    <row r="309" spans="2:20" ht="63.95" customHeight="1">
      <c r="B309" s="169">
        <v>10016936</v>
      </c>
      <c r="C309" s="170" t="s">
        <v>6030</v>
      </c>
      <c r="D309" s="208" t="s">
        <v>6031</v>
      </c>
      <c r="E309" s="170" t="s">
        <v>6206</v>
      </c>
      <c r="F309" s="190" t="s">
        <v>6207</v>
      </c>
      <c r="G309" s="171" t="s">
        <v>6208</v>
      </c>
      <c r="H309" s="170" t="s">
        <v>6209</v>
      </c>
      <c r="I309" s="170" t="s">
        <v>6210</v>
      </c>
      <c r="J309" s="170" t="s">
        <v>6211</v>
      </c>
      <c r="K309" s="170" t="s">
        <v>6212</v>
      </c>
      <c r="L309" s="170" t="s">
        <v>6213</v>
      </c>
      <c r="M309" s="170" t="s">
        <v>4267</v>
      </c>
      <c r="N309" s="170" t="s">
        <v>4267</v>
      </c>
      <c r="O309" s="170" t="s">
        <v>4267</v>
      </c>
      <c r="P309" s="172" t="s">
        <v>4267</v>
      </c>
      <c r="Q309" s="171" t="s">
        <v>6214</v>
      </c>
      <c r="R309" s="170" t="s">
        <v>6215</v>
      </c>
      <c r="S309" s="170" t="s">
        <v>4252</v>
      </c>
      <c r="T309" s="170" t="s">
        <v>4252</v>
      </c>
    </row>
    <row r="310" spans="2:20" ht="104.45" customHeight="1">
      <c r="B310" s="169">
        <v>10017544</v>
      </c>
      <c r="C310" s="170" t="s">
        <v>6030</v>
      </c>
      <c r="D310" s="208" t="s">
        <v>6031</v>
      </c>
      <c r="E310" s="170" t="s">
        <v>6216</v>
      </c>
      <c r="F310" s="190" t="s">
        <v>6217</v>
      </c>
      <c r="G310" s="171" t="s">
        <v>4267</v>
      </c>
      <c r="H310" s="170" t="s">
        <v>4267</v>
      </c>
      <c r="I310" s="170" t="s">
        <v>4664</v>
      </c>
      <c r="J310" s="170" t="s">
        <v>4665</v>
      </c>
      <c r="K310" s="170" t="s">
        <v>6218</v>
      </c>
      <c r="L310" s="170" t="s">
        <v>6219</v>
      </c>
      <c r="M310" s="170" t="s">
        <v>4267</v>
      </c>
      <c r="N310" s="170" t="s">
        <v>4267</v>
      </c>
      <c r="O310" s="170" t="s">
        <v>4267</v>
      </c>
      <c r="P310" s="172" t="s">
        <v>4267</v>
      </c>
      <c r="Q310" s="171" t="s">
        <v>6220</v>
      </c>
      <c r="R310" s="170" t="s">
        <v>6221</v>
      </c>
      <c r="S310" s="170" t="s">
        <v>4252</v>
      </c>
      <c r="T310" s="170" t="s">
        <v>4252</v>
      </c>
    </row>
    <row r="311" spans="2:20" ht="90.75" customHeight="1">
      <c r="B311" s="169">
        <v>10062632</v>
      </c>
      <c r="C311" s="170" t="s">
        <v>6030</v>
      </c>
      <c r="D311" s="208" t="s">
        <v>6031</v>
      </c>
      <c r="E311" s="170" t="s">
        <v>6222</v>
      </c>
      <c r="F311" s="190" t="s">
        <v>6223</v>
      </c>
      <c r="G311" s="171" t="s">
        <v>4267</v>
      </c>
      <c r="H311" s="170" t="s">
        <v>4267</v>
      </c>
      <c r="I311" s="170" t="s">
        <v>6034</v>
      </c>
      <c r="J311" s="170" t="s">
        <v>6044</v>
      </c>
      <c r="K311" s="170" t="s">
        <v>6036</v>
      </c>
      <c r="L311" s="170" t="s">
        <v>6037</v>
      </c>
      <c r="M311" s="170" t="s">
        <v>4246</v>
      </c>
      <c r="N311" s="170" t="s">
        <v>4247</v>
      </c>
      <c r="O311" s="170" t="s">
        <v>4248</v>
      </c>
      <c r="P311" s="172" t="s">
        <v>4249</v>
      </c>
      <c r="Q311" s="171" t="s">
        <v>6224</v>
      </c>
      <c r="R311" s="170" t="s">
        <v>6225</v>
      </c>
      <c r="S311" s="170" t="s">
        <v>4252</v>
      </c>
      <c r="T311" s="170" t="s">
        <v>4252</v>
      </c>
    </row>
    <row r="312" spans="2:20" ht="93" customHeight="1">
      <c r="B312" s="169">
        <v>10018784</v>
      </c>
      <c r="C312" s="170" t="s">
        <v>6030</v>
      </c>
      <c r="D312" s="208" t="s">
        <v>6031</v>
      </c>
      <c r="E312" s="170" t="s">
        <v>6226</v>
      </c>
      <c r="F312" s="190" t="s">
        <v>6227</v>
      </c>
      <c r="G312" s="171" t="s">
        <v>6228</v>
      </c>
      <c r="H312" s="170" t="s">
        <v>6229</v>
      </c>
      <c r="I312" s="170" t="s">
        <v>6091</v>
      </c>
      <c r="J312" s="170" t="s">
        <v>6092</v>
      </c>
      <c r="K312" s="170" t="s">
        <v>6036</v>
      </c>
      <c r="L312" s="170" t="s">
        <v>6037</v>
      </c>
      <c r="M312" s="170" t="s">
        <v>4246</v>
      </c>
      <c r="N312" s="170" t="s">
        <v>4247</v>
      </c>
      <c r="O312" s="170" t="s">
        <v>4248</v>
      </c>
      <c r="P312" s="172" t="s">
        <v>4249</v>
      </c>
      <c r="Q312" s="171" t="s">
        <v>6230</v>
      </c>
      <c r="R312" s="170" t="s">
        <v>6231</v>
      </c>
      <c r="S312" s="170" t="s">
        <v>4252</v>
      </c>
      <c r="T312" s="170" t="s">
        <v>4252</v>
      </c>
    </row>
    <row r="313" spans="2:20" ht="92.1" customHeight="1">
      <c r="B313" s="169">
        <v>10056522</v>
      </c>
      <c r="C313" s="170" t="s">
        <v>6030</v>
      </c>
      <c r="D313" s="208" t="s">
        <v>6031</v>
      </c>
      <c r="E313" s="170" t="s">
        <v>6232</v>
      </c>
      <c r="F313" s="190" t="s">
        <v>6233</v>
      </c>
      <c r="G313" s="171" t="s">
        <v>4267</v>
      </c>
      <c r="H313" s="170" t="s">
        <v>4267</v>
      </c>
      <c r="I313" s="170" t="s">
        <v>6091</v>
      </c>
      <c r="J313" s="170" t="s">
        <v>6092</v>
      </c>
      <c r="K313" s="170" t="s">
        <v>6036</v>
      </c>
      <c r="L313" s="170" t="s">
        <v>6037</v>
      </c>
      <c r="M313" s="170" t="s">
        <v>4246</v>
      </c>
      <c r="N313" s="170" t="s">
        <v>4247</v>
      </c>
      <c r="O313" s="170" t="s">
        <v>4248</v>
      </c>
      <c r="P313" s="172" t="s">
        <v>4249</v>
      </c>
      <c r="Q313" s="171" t="s">
        <v>6234</v>
      </c>
      <c r="R313" s="170" t="s">
        <v>6235</v>
      </c>
      <c r="S313" s="170" t="s">
        <v>4252</v>
      </c>
      <c r="T313" s="170" t="s">
        <v>4252</v>
      </c>
    </row>
    <row r="314" spans="2:20" ht="117.75" customHeight="1">
      <c r="B314" s="169">
        <v>10058827</v>
      </c>
      <c r="C314" s="170" t="s">
        <v>6030</v>
      </c>
      <c r="D314" s="208" t="s">
        <v>6031</v>
      </c>
      <c r="E314" s="170" t="s">
        <v>6236</v>
      </c>
      <c r="F314" s="190" t="s">
        <v>6237</v>
      </c>
      <c r="G314" s="171" t="s">
        <v>4339</v>
      </c>
      <c r="H314" s="170" t="s">
        <v>4340</v>
      </c>
      <c r="I314" s="170" t="s">
        <v>4664</v>
      </c>
      <c r="J314" s="170" t="s">
        <v>4665</v>
      </c>
      <c r="K314" s="170" t="s">
        <v>6134</v>
      </c>
      <c r="L314" s="170" t="s">
        <v>6135</v>
      </c>
      <c r="M314" s="170" t="s">
        <v>6238</v>
      </c>
      <c r="N314" s="170" t="s">
        <v>6239</v>
      </c>
      <c r="O314" s="170" t="s">
        <v>4248</v>
      </c>
      <c r="P314" s="172" t="s">
        <v>4249</v>
      </c>
      <c r="Q314" s="171" t="s">
        <v>6240</v>
      </c>
      <c r="R314" s="170" t="s">
        <v>6241</v>
      </c>
      <c r="S314" s="170" t="s">
        <v>4252</v>
      </c>
      <c r="T314" s="170" t="s">
        <v>4252</v>
      </c>
    </row>
    <row r="315" spans="2:20" ht="90" customHeight="1">
      <c r="B315" s="169">
        <v>10019799</v>
      </c>
      <c r="C315" s="170" t="s">
        <v>6030</v>
      </c>
      <c r="D315" s="208" t="s">
        <v>6031</v>
      </c>
      <c r="E315" s="170" t="s">
        <v>6242</v>
      </c>
      <c r="F315" s="219" t="s">
        <v>6243</v>
      </c>
      <c r="G315" s="171" t="s">
        <v>6244</v>
      </c>
      <c r="H315" s="170" t="s">
        <v>4380</v>
      </c>
      <c r="I315" s="170" t="s">
        <v>4664</v>
      </c>
      <c r="J315" s="170" t="s">
        <v>4665</v>
      </c>
      <c r="K315" s="170" t="s">
        <v>6245</v>
      </c>
      <c r="L315" s="170" t="s">
        <v>6246</v>
      </c>
      <c r="M315" s="170" t="s">
        <v>6247</v>
      </c>
      <c r="N315" s="170" t="s">
        <v>6248</v>
      </c>
      <c r="O315" s="170" t="s">
        <v>4248</v>
      </c>
      <c r="P315" s="172" t="s">
        <v>4249</v>
      </c>
      <c r="Q315" s="171" t="s">
        <v>6249</v>
      </c>
      <c r="R315" s="170" t="s">
        <v>6250</v>
      </c>
      <c r="S315" s="170" t="s">
        <v>4252</v>
      </c>
      <c r="T315" s="170" t="s">
        <v>4252</v>
      </c>
    </row>
    <row r="316" spans="2:20" ht="120" customHeight="1">
      <c r="B316" s="169">
        <v>10080137</v>
      </c>
      <c r="C316" s="170" t="s">
        <v>6030</v>
      </c>
      <c r="D316" s="208" t="s">
        <v>6031</v>
      </c>
      <c r="E316" s="170" t="s">
        <v>6251</v>
      </c>
      <c r="F316" s="190" t="s">
        <v>6252</v>
      </c>
      <c r="G316" s="171" t="s">
        <v>4339</v>
      </c>
      <c r="H316" s="170" t="s">
        <v>4340</v>
      </c>
      <c r="I316" s="170" t="s">
        <v>4664</v>
      </c>
      <c r="J316" s="170" t="s">
        <v>4665</v>
      </c>
      <c r="K316" s="170" t="s">
        <v>6134</v>
      </c>
      <c r="L316" s="170" t="s">
        <v>6135</v>
      </c>
      <c r="M316" s="170" t="s">
        <v>4246</v>
      </c>
      <c r="N316" s="170" t="s">
        <v>4247</v>
      </c>
      <c r="O316" s="170" t="s">
        <v>4248</v>
      </c>
      <c r="P316" s="172" t="s">
        <v>4249</v>
      </c>
      <c r="Q316" s="171" t="s">
        <v>6253</v>
      </c>
      <c r="R316" s="170" t="s">
        <v>6254</v>
      </c>
      <c r="S316" s="170" t="s">
        <v>4252</v>
      </c>
      <c r="T316" s="170" t="s">
        <v>4252</v>
      </c>
    </row>
    <row r="317" spans="2:20" ht="90" customHeight="1">
      <c r="B317" s="169">
        <v>10021918</v>
      </c>
      <c r="C317" s="170" t="s">
        <v>6030</v>
      </c>
      <c r="D317" s="208" t="s">
        <v>6031</v>
      </c>
      <c r="E317" s="170" t="s">
        <v>6255</v>
      </c>
      <c r="F317" s="190" t="s">
        <v>6256</v>
      </c>
      <c r="G317" s="171" t="s">
        <v>4267</v>
      </c>
      <c r="H317" s="170" t="s">
        <v>4267</v>
      </c>
      <c r="I317" s="170" t="s">
        <v>6109</v>
      </c>
      <c r="J317" s="170" t="s">
        <v>6121</v>
      </c>
      <c r="K317" s="170" t="s">
        <v>6036</v>
      </c>
      <c r="L317" s="170" t="s">
        <v>6037</v>
      </c>
      <c r="M317" s="170" t="s">
        <v>4246</v>
      </c>
      <c r="N317" s="170" t="s">
        <v>4247</v>
      </c>
      <c r="O317" s="170" t="s">
        <v>4248</v>
      </c>
      <c r="P317" s="172" t="s">
        <v>4249</v>
      </c>
      <c r="Q317" s="171" t="s">
        <v>6257</v>
      </c>
      <c r="R317" s="170" t="s">
        <v>6258</v>
      </c>
      <c r="S317" s="170" t="s">
        <v>4252</v>
      </c>
      <c r="T317" s="170" t="s">
        <v>4252</v>
      </c>
    </row>
    <row r="318" spans="2:20" ht="123.6" customHeight="1">
      <c r="B318" s="169">
        <v>10023216</v>
      </c>
      <c r="C318" s="170" t="s">
        <v>6030</v>
      </c>
      <c r="D318" s="208" t="s">
        <v>6031</v>
      </c>
      <c r="E318" s="170" t="s">
        <v>6259</v>
      </c>
      <c r="F318" s="190" t="s">
        <v>6260</v>
      </c>
      <c r="G318" s="171" t="s">
        <v>4267</v>
      </c>
      <c r="H318" s="170" t="s">
        <v>4267</v>
      </c>
      <c r="I318" s="170" t="s">
        <v>6261</v>
      </c>
      <c r="J318" s="170" t="s">
        <v>6262</v>
      </c>
      <c r="K318" s="170" t="s">
        <v>6263</v>
      </c>
      <c r="L318" s="170" t="s">
        <v>6264</v>
      </c>
      <c r="M318" s="170" t="s">
        <v>4246</v>
      </c>
      <c r="N318" s="170" t="s">
        <v>4247</v>
      </c>
      <c r="O318" s="170" t="s">
        <v>4248</v>
      </c>
      <c r="P318" s="172" t="s">
        <v>4249</v>
      </c>
      <c r="Q318" s="171" t="s">
        <v>6265</v>
      </c>
      <c r="R318" s="170" t="s">
        <v>6260</v>
      </c>
      <c r="S318" s="170" t="s">
        <v>4252</v>
      </c>
      <c r="T318" s="170" t="s">
        <v>4252</v>
      </c>
    </row>
    <row r="319" spans="2:20" ht="93" customHeight="1">
      <c r="B319" s="169">
        <v>10023424</v>
      </c>
      <c r="C319" s="170" t="s">
        <v>6030</v>
      </c>
      <c r="D319" s="208" t="s">
        <v>6031</v>
      </c>
      <c r="E319" s="170" t="s">
        <v>6266</v>
      </c>
      <c r="F319" s="190" t="s">
        <v>6267</v>
      </c>
      <c r="G319" s="171" t="s">
        <v>4267</v>
      </c>
      <c r="H319" s="170" t="s">
        <v>4267</v>
      </c>
      <c r="I319" s="170" t="s">
        <v>6034</v>
      </c>
      <c r="J319" s="170" t="s">
        <v>6044</v>
      </c>
      <c r="K319" s="170" t="s">
        <v>6036</v>
      </c>
      <c r="L319" s="170" t="s">
        <v>6037</v>
      </c>
      <c r="M319" s="170" t="s">
        <v>4246</v>
      </c>
      <c r="N319" s="170" t="s">
        <v>4247</v>
      </c>
      <c r="O319" s="170" t="s">
        <v>4248</v>
      </c>
      <c r="P319" s="172" t="s">
        <v>4249</v>
      </c>
      <c r="Q319" s="171" t="s">
        <v>6268</v>
      </c>
      <c r="R319" s="170" t="s">
        <v>6269</v>
      </c>
      <c r="S319" s="170" t="s">
        <v>4252</v>
      </c>
      <c r="T319" s="170" t="s">
        <v>4252</v>
      </c>
    </row>
    <row r="320" spans="2:20" ht="90.6" customHeight="1">
      <c r="B320" s="169">
        <v>10023874</v>
      </c>
      <c r="C320" s="170" t="s">
        <v>6030</v>
      </c>
      <c r="D320" s="208" t="s">
        <v>6031</v>
      </c>
      <c r="E320" s="170" t="s">
        <v>6270</v>
      </c>
      <c r="F320" s="190" t="s">
        <v>6271</v>
      </c>
      <c r="G320" s="171" t="s">
        <v>4267</v>
      </c>
      <c r="H320" s="170" t="s">
        <v>4267</v>
      </c>
      <c r="I320" s="170" t="s">
        <v>6091</v>
      </c>
      <c r="J320" s="170" t="s">
        <v>6092</v>
      </c>
      <c r="K320" s="170" t="s">
        <v>6036</v>
      </c>
      <c r="L320" s="170" t="s">
        <v>6037</v>
      </c>
      <c r="M320" s="170" t="s">
        <v>4246</v>
      </c>
      <c r="N320" s="170" t="s">
        <v>4247</v>
      </c>
      <c r="O320" s="170" t="s">
        <v>4248</v>
      </c>
      <c r="P320" s="172" t="s">
        <v>4249</v>
      </c>
      <c r="Q320" s="171" t="s">
        <v>6272</v>
      </c>
      <c r="R320" s="170" t="s">
        <v>6273</v>
      </c>
      <c r="S320" s="170" t="s">
        <v>6274</v>
      </c>
      <c r="T320" s="170" t="s">
        <v>6275</v>
      </c>
    </row>
    <row r="321" spans="1:20" ht="92.25" customHeight="1">
      <c r="B321" s="169">
        <v>10065755</v>
      </c>
      <c r="C321" s="170" t="s">
        <v>6030</v>
      </c>
      <c r="D321" s="208" t="s">
        <v>6031</v>
      </c>
      <c r="E321" s="170" t="s">
        <v>6276</v>
      </c>
      <c r="F321" s="190" t="s">
        <v>6277</v>
      </c>
      <c r="G321" s="171" t="s">
        <v>6042</v>
      </c>
      <c r="H321" s="170" t="s">
        <v>6278</v>
      </c>
      <c r="I321" s="170" t="s">
        <v>6034</v>
      </c>
      <c r="J321" s="170" t="s">
        <v>6044</v>
      </c>
      <c r="K321" s="170" t="s">
        <v>6036</v>
      </c>
      <c r="L321" s="170" t="s">
        <v>6037</v>
      </c>
      <c r="M321" s="170" t="s">
        <v>4267</v>
      </c>
      <c r="N321" s="170" t="s">
        <v>4267</v>
      </c>
      <c r="O321" s="170" t="s">
        <v>4267</v>
      </c>
      <c r="P321" s="172" t="s">
        <v>4267</v>
      </c>
      <c r="Q321" s="171" t="s">
        <v>6279</v>
      </c>
      <c r="R321" s="170" t="s">
        <v>6280</v>
      </c>
      <c r="S321" s="170" t="s">
        <v>4252</v>
      </c>
      <c r="T321" s="170" t="s">
        <v>4252</v>
      </c>
    </row>
    <row r="322" spans="1:20" ht="93.95" customHeight="1">
      <c r="B322" s="169">
        <v>10061229</v>
      </c>
      <c r="C322" s="170" t="s">
        <v>6030</v>
      </c>
      <c r="D322" s="208" t="s">
        <v>6031</v>
      </c>
      <c r="E322" s="170" t="s">
        <v>6281</v>
      </c>
      <c r="F322" s="190" t="s">
        <v>6282</v>
      </c>
      <c r="G322" s="171" t="s">
        <v>4267</v>
      </c>
      <c r="H322" s="170" t="s">
        <v>4267</v>
      </c>
      <c r="I322" s="170" t="s">
        <v>6091</v>
      </c>
      <c r="J322" s="170" t="s">
        <v>6092</v>
      </c>
      <c r="K322" s="170" t="s">
        <v>6036</v>
      </c>
      <c r="L322" s="170" t="s">
        <v>6037</v>
      </c>
      <c r="M322" s="170" t="s">
        <v>4246</v>
      </c>
      <c r="N322" s="170" t="s">
        <v>4247</v>
      </c>
      <c r="O322" s="170" t="s">
        <v>4248</v>
      </c>
      <c r="P322" s="172" t="s">
        <v>4249</v>
      </c>
      <c r="Q322" s="171" t="s">
        <v>6283</v>
      </c>
      <c r="R322" s="170" t="s">
        <v>6284</v>
      </c>
      <c r="S322" s="170" t="s">
        <v>6285</v>
      </c>
      <c r="T322" s="170" t="s">
        <v>6286</v>
      </c>
    </row>
    <row r="323" spans="1:20" ht="92.25" customHeight="1">
      <c r="A323" s="189"/>
      <c r="B323" s="169">
        <v>10050823</v>
      </c>
      <c r="C323" s="190" t="s">
        <v>6030</v>
      </c>
      <c r="D323" s="208" t="s">
        <v>6031</v>
      </c>
      <c r="E323" s="170" t="s">
        <v>6287</v>
      </c>
      <c r="F323" s="190" t="s">
        <v>6288</v>
      </c>
      <c r="G323" s="191" t="s">
        <v>4267</v>
      </c>
      <c r="H323" s="170" t="s">
        <v>4267</v>
      </c>
      <c r="I323" s="190" t="s">
        <v>6103</v>
      </c>
      <c r="J323" s="170" t="s">
        <v>6289</v>
      </c>
      <c r="K323" s="190" t="s">
        <v>6036</v>
      </c>
      <c r="L323" s="170" t="s">
        <v>6037</v>
      </c>
      <c r="M323" s="190" t="s">
        <v>4246</v>
      </c>
      <c r="N323" s="170" t="s">
        <v>4247</v>
      </c>
      <c r="O323" s="190" t="s">
        <v>4248</v>
      </c>
      <c r="P323" s="172" t="s">
        <v>4249</v>
      </c>
      <c r="Q323" s="191" t="s">
        <v>6290</v>
      </c>
      <c r="R323" s="170" t="s">
        <v>6291</v>
      </c>
      <c r="S323" s="190" t="s">
        <v>4252</v>
      </c>
      <c r="T323" s="170" t="s">
        <v>4252</v>
      </c>
    </row>
    <row r="324" spans="1:20" ht="93" customHeight="1">
      <c r="B324" s="169">
        <v>10057483</v>
      </c>
      <c r="C324" s="170" t="s">
        <v>6030</v>
      </c>
      <c r="D324" s="208" t="s">
        <v>6031</v>
      </c>
      <c r="E324" s="170" t="s">
        <v>6292</v>
      </c>
      <c r="F324" s="190" t="s">
        <v>6293</v>
      </c>
      <c r="G324" s="171" t="s">
        <v>4267</v>
      </c>
      <c r="H324" s="170" t="s">
        <v>4267</v>
      </c>
      <c r="I324" s="170" t="s">
        <v>4267</v>
      </c>
      <c r="J324" s="170" t="s">
        <v>4267</v>
      </c>
      <c r="K324" s="170" t="s">
        <v>6036</v>
      </c>
      <c r="L324" s="170" t="s">
        <v>6037</v>
      </c>
      <c r="M324" s="170" t="s">
        <v>4246</v>
      </c>
      <c r="N324" s="170" t="s">
        <v>4247</v>
      </c>
      <c r="O324" s="170" t="s">
        <v>4248</v>
      </c>
      <c r="P324" s="172" t="s">
        <v>4249</v>
      </c>
      <c r="Q324" s="171" t="s">
        <v>6294</v>
      </c>
      <c r="R324" s="170" t="s">
        <v>6295</v>
      </c>
      <c r="S324" s="170" t="s">
        <v>4252</v>
      </c>
      <c r="T324" s="170" t="s">
        <v>4252</v>
      </c>
    </row>
    <row r="325" spans="1:20" ht="107.25" customHeight="1">
      <c r="B325" s="169">
        <v>10027199</v>
      </c>
      <c r="C325" s="170" t="s">
        <v>6030</v>
      </c>
      <c r="D325" s="208" t="s">
        <v>6031</v>
      </c>
      <c r="E325" s="170" t="s">
        <v>6296</v>
      </c>
      <c r="F325" s="190" t="s">
        <v>6297</v>
      </c>
      <c r="G325" s="171" t="s">
        <v>4267</v>
      </c>
      <c r="H325" s="170" t="s">
        <v>4267</v>
      </c>
      <c r="I325" s="170" t="s">
        <v>4267</v>
      </c>
      <c r="J325" s="170" t="s">
        <v>4267</v>
      </c>
      <c r="K325" s="170" t="s">
        <v>6298</v>
      </c>
      <c r="L325" s="170" t="s">
        <v>6299</v>
      </c>
      <c r="M325" s="170" t="s">
        <v>4246</v>
      </c>
      <c r="N325" s="170" t="s">
        <v>4247</v>
      </c>
      <c r="O325" s="170" t="s">
        <v>4248</v>
      </c>
      <c r="P325" s="172" t="s">
        <v>4249</v>
      </c>
      <c r="Q325" s="171" t="s">
        <v>6300</v>
      </c>
      <c r="R325" s="170" t="s">
        <v>6301</v>
      </c>
      <c r="S325" s="170" t="s">
        <v>4252</v>
      </c>
      <c r="T325" s="170" t="s">
        <v>4252</v>
      </c>
    </row>
    <row r="326" spans="1:20" ht="90.75" customHeight="1">
      <c r="B326" s="169">
        <v>10065764</v>
      </c>
      <c r="C326" s="170" t="s">
        <v>6030</v>
      </c>
      <c r="D326" s="208" t="s">
        <v>6031</v>
      </c>
      <c r="E326" s="170" t="s">
        <v>6302</v>
      </c>
      <c r="F326" s="190" t="s">
        <v>6303</v>
      </c>
      <c r="G326" s="171" t="s">
        <v>6042</v>
      </c>
      <c r="H326" s="170" t="s">
        <v>6278</v>
      </c>
      <c r="I326" s="170" t="s">
        <v>6034</v>
      </c>
      <c r="J326" s="170" t="s">
        <v>6044</v>
      </c>
      <c r="K326" s="170" t="s">
        <v>6036</v>
      </c>
      <c r="L326" s="170" t="s">
        <v>6037</v>
      </c>
      <c r="M326" s="170" t="s">
        <v>4246</v>
      </c>
      <c r="N326" s="170" t="s">
        <v>4247</v>
      </c>
      <c r="O326" s="170" t="s">
        <v>4248</v>
      </c>
      <c r="P326" s="172" t="s">
        <v>4249</v>
      </c>
      <c r="Q326" s="171" t="s">
        <v>6304</v>
      </c>
      <c r="R326" s="170" t="s">
        <v>6305</v>
      </c>
      <c r="S326" s="170" t="s">
        <v>4252</v>
      </c>
      <c r="T326" s="170" t="s">
        <v>4252</v>
      </c>
    </row>
    <row r="327" spans="1:20" ht="78" customHeight="1">
      <c r="B327" s="169">
        <v>10028524</v>
      </c>
      <c r="C327" s="170" t="s">
        <v>6030</v>
      </c>
      <c r="D327" s="208" t="s">
        <v>6031</v>
      </c>
      <c r="E327" s="170" t="s">
        <v>6306</v>
      </c>
      <c r="F327" s="190" t="s">
        <v>6307</v>
      </c>
      <c r="G327" s="171" t="s">
        <v>6308</v>
      </c>
      <c r="H327" s="170" t="s">
        <v>6309</v>
      </c>
      <c r="I327" s="170" t="s">
        <v>6310</v>
      </c>
      <c r="J327" s="170" t="s">
        <v>6311</v>
      </c>
      <c r="K327" s="170" t="s">
        <v>6312</v>
      </c>
      <c r="L327" s="170" t="s">
        <v>6313</v>
      </c>
      <c r="M327" s="170" t="s">
        <v>4246</v>
      </c>
      <c r="N327" s="170" t="s">
        <v>4247</v>
      </c>
      <c r="O327" s="170" t="s">
        <v>4248</v>
      </c>
      <c r="P327" s="172" t="s">
        <v>4249</v>
      </c>
      <c r="Q327" s="171" t="s">
        <v>6314</v>
      </c>
      <c r="R327" s="170" t="s">
        <v>6315</v>
      </c>
      <c r="S327" s="170" t="s">
        <v>4252</v>
      </c>
      <c r="T327" s="170" t="s">
        <v>4252</v>
      </c>
    </row>
    <row r="328" spans="1:20" ht="90.75" customHeight="1">
      <c r="B328" s="169">
        <v>10061304</v>
      </c>
      <c r="C328" s="170" t="s">
        <v>6030</v>
      </c>
      <c r="D328" s="208" t="s">
        <v>6031</v>
      </c>
      <c r="E328" s="170" t="s">
        <v>6316</v>
      </c>
      <c r="F328" s="190" t="s">
        <v>6317</v>
      </c>
      <c r="G328" s="171" t="s">
        <v>6042</v>
      </c>
      <c r="H328" s="170" t="s">
        <v>6278</v>
      </c>
      <c r="I328" s="170" t="s">
        <v>6034</v>
      </c>
      <c r="J328" s="170" t="s">
        <v>6044</v>
      </c>
      <c r="K328" s="170" t="s">
        <v>6036</v>
      </c>
      <c r="L328" s="170" t="s">
        <v>6037</v>
      </c>
      <c r="M328" s="170" t="s">
        <v>4267</v>
      </c>
      <c r="N328" s="170" t="s">
        <v>4267</v>
      </c>
      <c r="O328" s="170" t="s">
        <v>4267</v>
      </c>
      <c r="P328" s="172" t="s">
        <v>4267</v>
      </c>
      <c r="Q328" s="171" t="s">
        <v>6318</v>
      </c>
      <c r="R328" s="170" t="s">
        <v>6319</v>
      </c>
      <c r="S328" s="170" t="s">
        <v>4252</v>
      </c>
      <c r="T328" s="170" t="s">
        <v>4252</v>
      </c>
    </row>
    <row r="329" spans="1:20" ht="117" customHeight="1">
      <c r="B329" s="169">
        <v>10033072</v>
      </c>
      <c r="C329" s="170" t="s">
        <v>6030</v>
      </c>
      <c r="D329" s="208" t="s">
        <v>6031</v>
      </c>
      <c r="E329" s="170" t="s">
        <v>6320</v>
      </c>
      <c r="F329" s="190" t="s">
        <v>6321</v>
      </c>
      <c r="G329" s="171" t="s">
        <v>6042</v>
      </c>
      <c r="H329" s="170" t="s">
        <v>6043</v>
      </c>
      <c r="I329" s="170" t="s">
        <v>6034</v>
      </c>
      <c r="J329" s="170" t="s">
        <v>6044</v>
      </c>
      <c r="K329" s="170" t="s">
        <v>6036</v>
      </c>
      <c r="L329" s="170" t="s">
        <v>6037</v>
      </c>
      <c r="M329" s="170" t="s">
        <v>4246</v>
      </c>
      <c r="N329" s="170" t="s">
        <v>4247</v>
      </c>
      <c r="O329" s="170" t="s">
        <v>4248</v>
      </c>
      <c r="P329" s="172" t="s">
        <v>4249</v>
      </c>
      <c r="Q329" s="171" t="s">
        <v>6322</v>
      </c>
      <c r="R329" s="170" t="s">
        <v>6323</v>
      </c>
      <c r="S329" s="170" t="s">
        <v>6324</v>
      </c>
      <c r="T329" s="170" t="s">
        <v>6325</v>
      </c>
    </row>
    <row r="330" spans="1:20" ht="90" customHeight="1">
      <c r="B330" s="169">
        <v>10033078</v>
      </c>
      <c r="C330" s="170" t="s">
        <v>6030</v>
      </c>
      <c r="D330" s="208" t="s">
        <v>6031</v>
      </c>
      <c r="E330" s="170" t="s">
        <v>6326</v>
      </c>
      <c r="F330" s="190" t="s">
        <v>6327</v>
      </c>
      <c r="G330" s="171" t="s">
        <v>4267</v>
      </c>
      <c r="H330" s="170" t="s">
        <v>4267</v>
      </c>
      <c r="I330" s="170" t="s">
        <v>6103</v>
      </c>
      <c r="J330" s="170" t="s">
        <v>6104</v>
      </c>
      <c r="K330" s="170" t="s">
        <v>6036</v>
      </c>
      <c r="L330" s="170" t="s">
        <v>6037</v>
      </c>
      <c r="M330" s="170" t="s">
        <v>4246</v>
      </c>
      <c r="N330" s="170" t="s">
        <v>4247</v>
      </c>
      <c r="O330" s="170" t="s">
        <v>4248</v>
      </c>
      <c r="P330" s="172" t="s">
        <v>4249</v>
      </c>
      <c r="Q330" s="171" t="s">
        <v>6328</v>
      </c>
      <c r="R330" s="170" t="s">
        <v>6329</v>
      </c>
      <c r="S330" s="170" t="s">
        <v>4252</v>
      </c>
      <c r="T330" s="170" t="s">
        <v>4252</v>
      </c>
    </row>
    <row r="331" spans="1:20" ht="94.5" customHeight="1">
      <c r="B331" s="169">
        <v>10055005</v>
      </c>
      <c r="C331" s="170" t="s">
        <v>6030</v>
      </c>
      <c r="D331" s="208" t="s">
        <v>6031</v>
      </c>
      <c r="E331" s="170" t="s">
        <v>6330</v>
      </c>
      <c r="F331" s="190" t="s">
        <v>6331</v>
      </c>
      <c r="G331" s="171" t="s">
        <v>4267</v>
      </c>
      <c r="H331" s="170" t="s">
        <v>4267</v>
      </c>
      <c r="I331" s="170" t="s">
        <v>6103</v>
      </c>
      <c r="J331" s="170" t="s">
        <v>6104</v>
      </c>
      <c r="K331" s="170" t="s">
        <v>6036</v>
      </c>
      <c r="L331" s="170" t="s">
        <v>6332</v>
      </c>
      <c r="M331" s="170" t="s">
        <v>4246</v>
      </c>
      <c r="N331" s="170" t="s">
        <v>4247</v>
      </c>
      <c r="O331" s="170" t="s">
        <v>4248</v>
      </c>
      <c r="P331" s="172" t="s">
        <v>4249</v>
      </c>
      <c r="Q331" s="171" t="s">
        <v>6333</v>
      </c>
      <c r="R331" s="170" t="s">
        <v>6334</v>
      </c>
      <c r="S331" s="170" t="s">
        <v>4252</v>
      </c>
      <c r="T331" s="170" t="s">
        <v>4252</v>
      </c>
    </row>
    <row r="332" spans="1:20" ht="93" customHeight="1">
      <c r="B332" s="169">
        <v>10051741</v>
      </c>
      <c r="C332" s="170" t="s">
        <v>6030</v>
      </c>
      <c r="D332" s="208" t="s">
        <v>6031</v>
      </c>
      <c r="E332" s="170" t="s">
        <v>6335</v>
      </c>
      <c r="F332" s="190" t="s">
        <v>6336</v>
      </c>
      <c r="G332" s="171" t="s">
        <v>4267</v>
      </c>
      <c r="H332" s="170" t="s">
        <v>4267</v>
      </c>
      <c r="I332" s="170" t="s">
        <v>4267</v>
      </c>
      <c r="J332" s="170" t="s">
        <v>4267</v>
      </c>
      <c r="K332" s="170" t="s">
        <v>6036</v>
      </c>
      <c r="L332" s="170" t="s">
        <v>6332</v>
      </c>
      <c r="M332" s="170" t="s">
        <v>4246</v>
      </c>
      <c r="N332" s="170" t="s">
        <v>4247</v>
      </c>
      <c r="O332" s="170" t="s">
        <v>4248</v>
      </c>
      <c r="P332" s="172" t="s">
        <v>4249</v>
      </c>
      <c r="Q332" s="171" t="s">
        <v>6337</v>
      </c>
      <c r="R332" s="170" t="s">
        <v>6338</v>
      </c>
      <c r="S332" s="170" t="s">
        <v>4252</v>
      </c>
      <c r="T332" s="170" t="s">
        <v>4252</v>
      </c>
    </row>
    <row r="333" spans="1:20" ht="201.75" customHeight="1">
      <c r="B333" s="169">
        <v>10069138</v>
      </c>
      <c r="C333" s="170" t="s">
        <v>6030</v>
      </c>
      <c r="D333" s="208" t="s">
        <v>6031</v>
      </c>
      <c r="E333" s="170" t="s">
        <v>6339</v>
      </c>
      <c r="F333" s="190" t="s">
        <v>6340</v>
      </c>
      <c r="G333" s="171" t="s">
        <v>6341</v>
      </c>
      <c r="H333" s="170" t="s">
        <v>6342</v>
      </c>
      <c r="I333" s="170" t="s">
        <v>6343</v>
      </c>
      <c r="J333" s="170" t="s">
        <v>6344</v>
      </c>
      <c r="K333" s="170" t="s">
        <v>6345</v>
      </c>
      <c r="L333" s="170" t="s">
        <v>6346</v>
      </c>
      <c r="M333" s="170" t="s">
        <v>4329</v>
      </c>
      <c r="N333" s="170" t="s">
        <v>4330</v>
      </c>
      <c r="O333" s="170" t="s">
        <v>4248</v>
      </c>
      <c r="P333" s="172" t="s">
        <v>4249</v>
      </c>
      <c r="Q333" s="171" t="s">
        <v>6347</v>
      </c>
      <c r="R333" s="170" t="s">
        <v>6348</v>
      </c>
      <c r="S333" s="170" t="s">
        <v>4252</v>
      </c>
      <c r="T333" s="170" t="s">
        <v>4252</v>
      </c>
    </row>
    <row r="334" spans="1:20" ht="153.6" customHeight="1">
      <c r="B334" s="169">
        <v>10034016</v>
      </c>
      <c r="C334" s="170" t="s">
        <v>6030</v>
      </c>
      <c r="D334" s="208" t="s">
        <v>6031</v>
      </c>
      <c r="E334" s="170" t="s">
        <v>6349</v>
      </c>
      <c r="F334" s="190" t="s">
        <v>6350</v>
      </c>
      <c r="G334" s="171" t="s">
        <v>6351</v>
      </c>
      <c r="H334" s="170" t="s">
        <v>6352</v>
      </c>
      <c r="I334" s="170" t="s">
        <v>6353</v>
      </c>
      <c r="J334" s="170" t="s">
        <v>6354</v>
      </c>
      <c r="K334" s="170" t="s">
        <v>6355</v>
      </c>
      <c r="L334" s="170" t="s">
        <v>6356</v>
      </c>
      <c r="M334" s="170" t="s">
        <v>4267</v>
      </c>
      <c r="N334" s="170" t="s">
        <v>4267</v>
      </c>
      <c r="O334" s="170" t="s">
        <v>4267</v>
      </c>
      <c r="P334" s="172" t="s">
        <v>4267</v>
      </c>
      <c r="Q334" s="171" t="s">
        <v>6357</v>
      </c>
      <c r="R334" s="170" t="s">
        <v>6358</v>
      </c>
      <c r="S334" s="170" t="s">
        <v>4252</v>
      </c>
      <c r="T334" s="170" t="s">
        <v>4252</v>
      </c>
    </row>
    <row r="335" spans="1:20" ht="91.5" customHeight="1">
      <c r="B335" s="169">
        <v>10058674</v>
      </c>
      <c r="C335" s="170" t="s">
        <v>6030</v>
      </c>
      <c r="D335" s="208" t="s">
        <v>6031</v>
      </c>
      <c r="E335" s="170" t="s">
        <v>6359</v>
      </c>
      <c r="F335" s="190" t="s">
        <v>6360</v>
      </c>
      <c r="G335" s="171" t="s">
        <v>4267</v>
      </c>
      <c r="H335" s="170" t="s">
        <v>4267</v>
      </c>
      <c r="I335" s="170" t="s">
        <v>6091</v>
      </c>
      <c r="J335" s="170" t="s">
        <v>6092</v>
      </c>
      <c r="K335" s="170" t="s">
        <v>6036</v>
      </c>
      <c r="L335" s="170" t="s">
        <v>6037</v>
      </c>
      <c r="M335" s="170" t="s">
        <v>4246</v>
      </c>
      <c r="N335" s="170" t="s">
        <v>4247</v>
      </c>
      <c r="O335" s="170" t="s">
        <v>4248</v>
      </c>
      <c r="P335" s="172" t="s">
        <v>4249</v>
      </c>
      <c r="Q335" s="171" t="s">
        <v>6361</v>
      </c>
      <c r="R335" s="170" t="s">
        <v>6362</v>
      </c>
      <c r="S335" s="170" t="s">
        <v>4252</v>
      </c>
      <c r="T335" s="170" t="s">
        <v>4252</v>
      </c>
    </row>
    <row r="336" spans="1:20" ht="90.75" customHeight="1">
      <c r="B336" s="169">
        <v>10061912</v>
      </c>
      <c r="C336" s="170" t="s">
        <v>6030</v>
      </c>
      <c r="D336" s="208" t="s">
        <v>6031</v>
      </c>
      <c r="E336" s="170" t="s">
        <v>6363</v>
      </c>
      <c r="F336" s="190" t="s">
        <v>6364</v>
      </c>
      <c r="G336" s="171" t="s">
        <v>6042</v>
      </c>
      <c r="H336" s="170" t="s">
        <v>6043</v>
      </c>
      <c r="I336" s="170" t="s">
        <v>6034</v>
      </c>
      <c r="J336" s="170" t="s">
        <v>6044</v>
      </c>
      <c r="K336" s="170" t="s">
        <v>6036</v>
      </c>
      <c r="L336" s="170" t="s">
        <v>6037</v>
      </c>
      <c r="M336" s="170" t="s">
        <v>4246</v>
      </c>
      <c r="N336" s="170" t="s">
        <v>4247</v>
      </c>
      <c r="O336" s="170" t="s">
        <v>4248</v>
      </c>
      <c r="P336" s="172" t="s">
        <v>4249</v>
      </c>
      <c r="Q336" s="171" t="s">
        <v>6365</v>
      </c>
      <c r="R336" s="170" t="s">
        <v>6366</v>
      </c>
      <c r="S336" s="170" t="s">
        <v>4252</v>
      </c>
      <c r="T336" s="170" t="s">
        <v>4252</v>
      </c>
    </row>
    <row r="337" spans="2:20" ht="90.75" customHeight="1">
      <c r="B337" s="169">
        <v>10051472</v>
      </c>
      <c r="C337" s="170" t="s">
        <v>6030</v>
      </c>
      <c r="D337" s="208" t="s">
        <v>6031</v>
      </c>
      <c r="E337" s="170" t="s">
        <v>6367</v>
      </c>
      <c r="F337" s="190" t="s">
        <v>6368</v>
      </c>
      <c r="G337" s="171" t="s">
        <v>4267</v>
      </c>
      <c r="H337" s="170" t="s">
        <v>4267</v>
      </c>
      <c r="I337" s="170" t="s">
        <v>6109</v>
      </c>
      <c r="J337" s="170" t="s">
        <v>6121</v>
      </c>
      <c r="K337" s="170" t="s">
        <v>6036</v>
      </c>
      <c r="L337" s="170" t="s">
        <v>6037</v>
      </c>
      <c r="M337" s="170" t="s">
        <v>4246</v>
      </c>
      <c r="N337" s="170" t="s">
        <v>4247</v>
      </c>
      <c r="O337" s="170" t="s">
        <v>4248</v>
      </c>
      <c r="P337" s="172" t="s">
        <v>4249</v>
      </c>
      <c r="Q337" s="171" t="s">
        <v>6369</v>
      </c>
      <c r="R337" s="170" t="s">
        <v>6370</v>
      </c>
      <c r="S337" s="170" t="s">
        <v>4252</v>
      </c>
      <c r="T337" s="170" t="s">
        <v>4252</v>
      </c>
    </row>
    <row r="338" spans="2:20" ht="90.75" customHeight="1">
      <c r="B338" s="169">
        <v>10065766</v>
      </c>
      <c r="C338" s="170" t="s">
        <v>6030</v>
      </c>
      <c r="D338" s="208" t="s">
        <v>6031</v>
      </c>
      <c r="E338" s="170" t="s">
        <v>6371</v>
      </c>
      <c r="F338" s="190" t="s">
        <v>6372</v>
      </c>
      <c r="G338" s="171" t="s">
        <v>4267</v>
      </c>
      <c r="H338" s="170" t="s">
        <v>4267</v>
      </c>
      <c r="I338" s="170" t="s">
        <v>6109</v>
      </c>
      <c r="J338" s="170" t="s">
        <v>6121</v>
      </c>
      <c r="K338" s="170" t="s">
        <v>6036</v>
      </c>
      <c r="L338" s="170" t="s">
        <v>6037</v>
      </c>
      <c r="M338" s="170" t="s">
        <v>4246</v>
      </c>
      <c r="N338" s="170" t="s">
        <v>4247</v>
      </c>
      <c r="O338" s="170" t="s">
        <v>4248</v>
      </c>
      <c r="P338" s="172" t="s">
        <v>4249</v>
      </c>
      <c r="Q338" s="171" t="s">
        <v>6373</v>
      </c>
      <c r="R338" s="170" t="s">
        <v>6374</v>
      </c>
      <c r="S338" s="170" t="s">
        <v>4252</v>
      </c>
      <c r="T338" s="170" t="s">
        <v>4252</v>
      </c>
    </row>
    <row r="339" spans="2:20" ht="94.5" customHeight="1">
      <c r="B339" s="169">
        <v>10057262</v>
      </c>
      <c r="C339" s="170" t="s">
        <v>6030</v>
      </c>
      <c r="D339" s="208" t="s">
        <v>6031</v>
      </c>
      <c r="E339" s="170" t="s">
        <v>6375</v>
      </c>
      <c r="F339" s="190" t="s">
        <v>6376</v>
      </c>
      <c r="G339" s="171" t="s">
        <v>4267</v>
      </c>
      <c r="H339" s="170" t="s">
        <v>4267</v>
      </c>
      <c r="I339" s="170" t="s">
        <v>4267</v>
      </c>
      <c r="J339" s="170" t="s">
        <v>4267</v>
      </c>
      <c r="K339" s="170" t="s">
        <v>6036</v>
      </c>
      <c r="L339" s="170" t="s">
        <v>6037</v>
      </c>
      <c r="M339" s="170" t="s">
        <v>4246</v>
      </c>
      <c r="N339" s="170" t="s">
        <v>4247</v>
      </c>
      <c r="O339" s="170" t="s">
        <v>4248</v>
      </c>
      <c r="P339" s="172" t="s">
        <v>4249</v>
      </c>
      <c r="Q339" s="171" t="s">
        <v>6377</v>
      </c>
      <c r="R339" s="170" t="s">
        <v>6378</v>
      </c>
      <c r="S339" s="170" t="s">
        <v>4252</v>
      </c>
      <c r="T339" s="170" t="s">
        <v>4252</v>
      </c>
    </row>
    <row r="340" spans="2:20" ht="90.75" customHeight="1">
      <c r="B340" s="169">
        <v>10034835</v>
      </c>
      <c r="C340" s="170" t="s">
        <v>6030</v>
      </c>
      <c r="D340" s="208" t="s">
        <v>6031</v>
      </c>
      <c r="E340" s="170" t="s">
        <v>6379</v>
      </c>
      <c r="F340" s="190" t="s">
        <v>6380</v>
      </c>
      <c r="G340" s="171" t="s">
        <v>4267</v>
      </c>
      <c r="H340" s="170" t="s">
        <v>4267</v>
      </c>
      <c r="I340" s="170" t="s">
        <v>6034</v>
      </c>
      <c r="J340" s="170" t="s">
        <v>6044</v>
      </c>
      <c r="K340" s="170" t="s">
        <v>6036</v>
      </c>
      <c r="L340" s="170" t="s">
        <v>6037</v>
      </c>
      <c r="M340" s="170" t="s">
        <v>4246</v>
      </c>
      <c r="N340" s="170" t="s">
        <v>4247</v>
      </c>
      <c r="O340" s="170" t="s">
        <v>4248</v>
      </c>
      <c r="P340" s="172" t="s">
        <v>4249</v>
      </c>
      <c r="Q340" s="171" t="s">
        <v>6381</v>
      </c>
      <c r="R340" s="170" t="s">
        <v>6382</v>
      </c>
      <c r="S340" s="170" t="s">
        <v>6383</v>
      </c>
      <c r="T340" s="170" t="s">
        <v>6384</v>
      </c>
    </row>
    <row r="341" spans="2:20" ht="86.25" customHeight="1">
      <c r="B341" s="169">
        <v>10056627</v>
      </c>
      <c r="C341" s="170" t="s">
        <v>6030</v>
      </c>
      <c r="D341" s="208" t="s">
        <v>6031</v>
      </c>
      <c r="E341" s="170" t="s">
        <v>6385</v>
      </c>
      <c r="F341" s="190" t="s">
        <v>6386</v>
      </c>
      <c r="G341" s="171" t="s">
        <v>6042</v>
      </c>
      <c r="H341" s="170" t="s">
        <v>6043</v>
      </c>
      <c r="I341" s="170" t="s">
        <v>6034</v>
      </c>
      <c r="J341" s="170" t="s">
        <v>6044</v>
      </c>
      <c r="K341" s="170" t="s">
        <v>6036</v>
      </c>
      <c r="L341" s="170" t="s">
        <v>6037</v>
      </c>
      <c r="M341" s="170" t="s">
        <v>4246</v>
      </c>
      <c r="N341" s="170" t="s">
        <v>4247</v>
      </c>
      <c r="O341" s="170" t="s">
        <v>4248</v>
      </c>
      <c r="P341" s="172" t="s">
        <v>4249</v>
      </c>
      <c r="Q341" s="171" t="s">
        <v>6387</v>
      </c>
      <c r="R341" s="170" t="s">
        <v>6388</v>
      </c>
      <c r="S341" s="170" t="s">
        <v>4252</v>
      </c>
      <c r="T341" s="170" t="s">
        <v>4252</v>
      </c>
    </row>
    <row r="342" spans="2:20" ht="90.75" customHeight="1">
      <c r="B342" s="169">
        <v>10061351</v>
      </c>
      <c r="C342" s="170" t="s">
        <v>6030</v>
      </c>
      <c r="D342" s="208" t="s">
        <v>6031</v>
      </c>
      <c r="E342" s="170" t="s">
        <v>6389</v>
      </c>
      <c r="F342" s="190" t="s">
        <v>6390</v>
      </c>
      <c r="G342" s="171" t="s">
        <v>4267</v>
      </c>
      <c r="H342" s="170" t="s">
        <v>4267</v>
      </c>
      <c r="I342" s="170" t="s">
        <v>6034</v>
      </c>
      <c r="J342" s="170" t="s">
        <v>6044</v>
      </c>
      <c r="K342" s="170" t="s">
        <v>6036</v>
      </c>
      <c r="L342" s="170" t="s">
        <v>6037</v>
      </c>
      <c r="M342" s="170" t="s">
        <v>4246</v>
      </c>
      <c r="N342" s="170" t="s">
        <v>4247</v>
      </c>
      <c r="O342" s="170" t="s">
        <v>4248</v>
      </c>
      <c r="P342" s="172" t="s">
        <v>4249</v>
      </c>
      <c r="Q342" s="171" t="s">
        <v>6391</v>
      </c>
      <c r="R342" s="170" t="s">
        <v>6392</v>
      </c>
      <c r="S342" s="170" t="s">
        <v>4252</v>
      </c>
      <c r="T342" s="170" t="s">
        <v>4252</v>
      </c>
    </row>
    <row r="343" spans="2:20" ht="86.25" customHeight="1">
      <c r="B343" s="169">
        <v>10050662</v>
      </c>
      <c r="C343" s="170" t="s">
        <v>6030</v>
      </c>
      <c r="D343" s="208" t="s">
        <v>6031</v>
      </c>
      <c r="E343" s="170" t="s">
        <v>6393</v>
      </c>
      <c r="F343" s="190" t="s">
        <v>6394</v>
      </c>
      <c r="G343" s="171" t="s">
        <v>4267</v>
      </c>
      <c r="H343" s="170" t="s">
        <v>4267</v>
      </c>
      <c r="I343" s="170" t="s">
        <v>6091</v>
      </c>
      <c r="J343" s="170" t="s">
        <v>6092</v>
      </c>
      <c r="K343" s="170" t="s">
        <v>6036</v>
      </c>
      <c r="L343" s="170" t="s">
        <v>6037</v>
      </c>
      <c r="M343" s="170" t="s">
        <v>4246</v>
      </c>
      <c r="N343" s="170" t="s">
        <v>4247</v>
      </c>
      <c r="O343" s="170" t="s">
        <v>4248</v>
      </c>
      <c r="P343" s="172" t="s">
        <v>4249</v>
      </c>
      <c r="Q343" s="171" t="s">
        <v>6395</v>
      </c>
      <c r="R343" s="170" t="s">
        <v>6396</v>
      </c>
      <c r="S343" s="170" t="s">
        <v>4252</v>
      </c>
      <c r="T343" s="170" t="s">
        <v>4252</v>
      </c>
    </row>
    <row r="344" spans="2:20" ht="90.75" customHeight="1">
      <c r="B344" s="169">
        <v>10037888</v>
      </c>
      <c r="C344" s="170" t="s">
        <v>6030</v>
      </c>
      <c r="D344" s="208" t="s">
        <v>6031</v>
      </c>
      <c r="E344" s="170" t="s">
        <v>6397</v>
      </c>
      <c r="F344" s="190" t="s">
        <v>6398</v>
      </c>
      <c r="G344" s="171" t="s">
        <v>4267</v>
      </c>
      <c r="H344" s="170" t="s">
        <v>4267</v>
      </c>
      <c r="I344" s="170" t="s">
        <v>6109</v>
      </c>
      <c r="J344" s="170" t="s">
        <v>6121</v>
      </c>
      <c r="K344" s="170" t="s">
        <v>6036</v>
      </c>
      <c r="L344" s="170" t="s">
        <v>6037</v>
      </c>
      <c r="M344" s="170" t="s">
        <v>4267</v>
      </c>
      <c r="N344" s="170" t="s">
        <v>4267</v>
      </c>
      <c r="O344" s="170" t="s">
        <v>4267</v>
      </c>
      <c r="P344" s="172" t="s">
        <v>4267</v>
      </c>
      <c r="Q344" s="171" t="s">
        <v>6399</v>
      </c>
      <c r="R344" s="170" t="s">
        <v>6400</v>
      </c>
      <c r="S344" s="170" t="s">
        <v>6401</v>
      </c>
      <c r="T344" s="170" t="s">
        <v>6402</v>
      </c>
    </row>
    <row r="345" spans="2:20" ht="45">
      <c r="B345" s="169">
        <v>10059827</v>
      </c>
      <c r="C345" s="170" t="s">
        <v>6030</v>
      </c>
      <c r="D345" s="208" t="s">
        <v>6031</v>
      </c>
      <c r="E345" s="170" t="s">
        <v>6403</v>
      </c>
      <c r="F345" s="190" t="s">
        <v>6404</v>
      </c>
      <c r="G345" s="171" t="s">
        <v>4267</v>
      </c>
      <c r="H345" s="170" t="s">
        <v>4267</v>
      </c>
      <c r="I345" s="170" t="s">
        <v>6405</v>
      </c>
      <c r="J345" s="170" t="s">
        <v>6043</v>
      </c>
      <c r="K345" s="170" t="s">
        <v>4267</v>
      </c>
      <c r="L345" s="170" t="s">
        <v>4267</v>
      </c>
      <c r="M345" s="170" t="s">
        <v>4267</v>
      </c>
      <c r="N345" s="170" t="s">
        <v>4267</v>
      </c>
      <c r="O345" s="170" t="s">
        <v>4267</v>
      </c>
      <c r="P345" s="172" t="s">
        <v>4267</v>
      </c>
      <c r="Q345" s="171" t="s">
        <v>6406</v>
      </c>
      <c r="R345" s="170" t="s">
        <v>6407</v>
      </c>
      <c r="S345" s="170" t="s">
        <v>4252</v>
      </c>
      <c r="T345" s="170" t="s">
        <v>4252</v>
      </c>
    </row>
    <row r="346" spans="2:20" ht="93.95" customHeight="1">
      <c r="B346" s="169">
        <v>10039413</v>
      </c>
      <c r="C346" s="170" t="s">
        <v>6030</v>
      </c>
      <c r="D346" s="208" t="s">
        <v>6031</v>
      </c>
      <c r="E346" s="170" t="s">
        <v>6408</v>
      </c>
      <c r="F346" s="190" t="s">
        <v>6409</v>
      </c>
      <c r="G346" s="171" t="s">
        <v>4267</v>
      </c>
      <c r="H346" s="170" t="s">
        <v>4267</v>
      </c>
      <c r="I346" s="170" t="s">
        <v>6091</v>
      </c>
      <c r="J346" s="170" t="s">
        <v>6092</v>
      </c>
      <c r="K346" s="170" t="s">
        <v>6036</v>
      </c>
      <c r="L346" s="170" t="s">
        <v>6037</v>
      </c>
      <c r="M346" s="170" t="s">
        <v>4246</v>
      </c>
      <c r="N346" s="170" t="s">
        <v>4247</v>
      </c>
      <c r="O346" s="170" t="s">
        <v>4248</v>
      </c>
      <c r="P346" s="172" t="s">
        <v>4249</v>
      </c>
      <c r="Q346" s="171" t="s">
        <v>6410</v>
      </c>
      <c r="R346" s="170" t="s">
        <v>6411</v>
      </c>
      <c r="S346" s="170" t="s">
        <v>4252</v>
      </c>
      <c r="T346" s="170" t="s">
        <v>4252</v>
      </c>
    </row>
    <row r="347" spans="2:20" ht="90" customHeight="1">
      <c r="B347" s="169">
        <v>10062156</v>
      </c>
      <c r="C347" s="170" t="s">
        <v>6030</v>
      </c>
      <c r="D347" s="208" t="s">
        <v>6031</v>
      </c>
      <c r="E347" s="170" t="s">
        <v>6412</v>
      </c>
      <c r="F347" s="190" t="s">
        <v>6413</v>
      </c>
      <c r="G347" s="171" t="s">
        <v>6042</v>
      </c>
      <c r="H347" s="170" t="s">
        <v>6043</v>
      </c>
      <c r="I347" s="170" t="s">
        <v>6034</v>
      </c>
      <c r="J347" s="170" t="s">
        <v>6044</v>
      </c>
      <c r="K347" s="170" t="s">
        <v>6036</v>
      </c>
      <c r="L347" s="170" t="s">
        <v>6037</v>
      </c>
      <c r="M347" s="170" t="s">
        <v>4246</v>
      </c>
      <c r="N347" s="170" t="s">
        <v>4247</v>
      </c>
      <c r="O347" s="170" t="s">
        <v>4248</v>
      </c>
      <c r="P347" s="172" t="s">
        <v>4249</v>
      </c>
      <c r="Q347" s="171" t="s">
        <v>6414</v>
      </c>
      <c r="R347" s="170" t="s">
        <v>6415</v>
      </c>
      <c r="S347" s="170" t="s">
        <v>4252</v>
      </c>
      <c r="T347" s="170" t="s">
        <v>4252</v>
      </c>
    </row>
    <row r="348" spans="2:20" ht="79.5" customHeight="1">
      <c r="B348" s="169">
        <v>10040047</v>
      </c>
      <c r="C348" s="170" t="s">
        <v>6030</v>
      </c>
      <c r="D348" s="208" t="s">
        <v>6031</v>
      </c>
      <c r="E348" s="170" t="s">
        <v>6416</v>
      </c>
      <c r="F348" s="190" t="s">
        <v>6417</v>
      </c>
      <c r="G348" s="171" t="s">
        <v>4267</v>
      </c>
      <c r="H348" s="170" t="s">
        <v>4267</v>
      </c>
      <c r="I348" s="170" t="s">
        <v>4267</v>
      </c>
      <c r="J348" s="170" t="s">
        <v>4267</v>
      </c>
      <c r="K348" s="170" t="s">
        <v>6418</v>
      </c>
      <c r="L348" s="170" t="s">
        <v>6419</v>
      </c>
      <c r="M348" s="170" t="s">
        <v>4246</v>
      </c>
      <c r="N348" s="170" t="s">
        <v>4247</v>
      </c>
      <c r="O348" s="170" t="s">
        <v>4248</v>
      </c>
      <c r="P348" s="172" t="s">
        <v>4249</v>
      </c>
      <c r="Q348" s="171" t="s">
        <v>6420</v>
      </c>
      <c r="R348" s="170" t="s">
        <v>6421</v>
      </c>
      <c r="S348" s="170" t="s">
        <v>6422</v>
      </c>
      <c r="T348" s="170" t="s">
        <v>6423</v>
      </c>
    </row>
    <row r="349" spans="2:20" ht="152.44999999999999" customHeight="1">
      <c r="B349" s="169">
        <v>10040555</v>
      </c>
      <c r="C349" s="170" t="s">
        <v>6030</v>
      </c>
      <c r="D349" s="208" t="s">
        <v>6031</v>
      </c>
      <c r="E349" s="170" t="s">
        <v>6424</v>
      </c>
      <c r="F349" s="190" t="s">
        <v>6425</v>
      </c>
      <c r="G349" s="171" t="s">
        <v>6042</v>
      </c>
      <c r="H349" s="170" t="s">
        <v>6043</v>
      </c>
      <c r="I349" s="170" t="s">
        <v>6426</v>
      </c>
      <c r="J349" s="170" t="s">
        <v>6427</v>
      </c>
      <c r="K349" s="170" t="s">
        <v>6428</v>
      </c>
      <c r="L349" s="170" t="s">
        <v>6429</v>
      </c>
      <c r="M349" s="170" t="s">
        <v>4246</v>
      </c>
      <c r="N349" s="170" t="s">
        <v>4247</v>
      </c>
      <c r="O349" s="170" t="s">
        <v>4248</v>
      </c>
      <c r="P349" s="172" t="s">
        <v>4249</v>
      </c>
      <c r="Q349" s="171" t="s">
        <v>6430</v>
      </c>
      <c r="R349" s="170" t="s">
        <v>6431</v>
      </c>
      <c r="S349" s="170" t="s">
        <v>6432</v>
      </c>
      <c r="T349" s="170" t="s">
        <v>6433</v>
      </c>
    </row>
    <row r="350" spans="2:20" ht="92.25" customHeight="1">
      <c r="B350" s="169">
        <v>10040753</v>
      </c>
      <c r="C350" s="170" t="s">
        <v>6030</v>
      </c>
      <c r="D350" s="208" t="s">
        <v>6031</v>
      </c>
      <c r="E350" s="170" t="s">
        <v>6434</v>
      </c>
      <c r="F350" s="190" t="s">
        <v>6435</v>
      </c>
      <c r="G350" s="171" t="s">
        <v>4267</v>
      </c>
      <c r="H350" s="170" t="s">
        <v>4267</v>
      </c>
      <c r="I350" s="170" t="s">
        <v>6103</v>
      </c>
      <c r="J350" s="170" t="s">
        <v>6104</v>
      </c>
      <c r="K350" s="170" t="s">
        <v>6036</v>
      </c>
      <c r="L350" s="170" t="s">
        <v>6037</v>
      </c>
      <c r="M350" s="170" t="s">
        <v>4246</v>
      </c>
      <c r="N350" s="170" t="s">
        <v>4247</v>
      </c>
      <c r="O350" s="170" t="s">
        <v>4248</v>
      </c>
      <c r="P350" s="172" t="s">
        <v>4249</v>
      </c>
      <c r="Q350" s="171" t="s">
        <v>6436</v>
      </c>
      <c r="R350" s="170" t="s">
        <v>6437</v>
      </c>
      <c r="S350" s="170" t="s">
        <v>4252</v>
      </c>
      <c r="T350" s="170" t="s">
        <v>4252</v>
      </c>
    </row>
    <row r="351" spans="2:20" ht="90" customHeight="1">
      <c r="B351" s="169">
        <v>10040872</v>
      </c>
      <c r="C351" s="170" t="s">
        <v>6030</v>
      </c>
      <c r="D351" s="208" t="s">
        <v>6031</v>
      </c>
      <c r="E351" s="170" t="s">
        <v>6438</v>
      </c>
      <c r="F351" s="190" t="s">
        <v>6439</v>
      </c>
      <c r="G351" s="171" t="s">
        <v>6042</v>
      </c>
      <c r="H351" s="170" t="s">
        <v>6278</v>
      </c>
      <c r="I351" s="170" t="s">
        <v>6034</v>
      </c>
      <c r="J351" s="170" t="s">
        <v>6044</v>
      </c>
      <c r="K351" s="170" t="s">
        <v>6036</v>
      </c>
      <c r="L351" s="170" t="s">
        <v>6037</v>
      </c>
      <c r="M351" s="170" t="s">
        <v>4246</v>
      </c>
      <c r="N351" s="170" t="s">
        <v>4247</v>
      </c>
      <c r="O351" s="170" t="s">
        <v>4248</v>
      </c>
      <c r="P351" s="172" t="s">
        <v>4249</v>
      </c>
      <c r="Q351" s="171" t="s">
        <v>6440</v>
      </c>
      <c r="R351" s="170" t="s">
        <v>6441</v>
      </c>
      <c r="S351" s="170" t="s">
        <v>4252</v>
      </c>
      <c r="T351" s="170" t="s">
        <v>4252</v>
      </c>
    </row>
    <row r="352" spans="2:20" ht="90.75" customHeight="1">
      <c r="B352" s="169">
        <v>10065771</v>
      </c>
      <c r="C352" s="170" t="s">
        <v>6030</v>
      </c>
      <c r="D352" s="208" t="s">
        <v>6031</v>
      </c>
      <c r="E352" s="170" t="s">
        <v>6442</v>
      </c>
      <c r="F352" s="190" t="s">
        <v>6443</v>
      </c>
      <c r="G352" s="171" t="s">
        <v>4267</v>
      </c>
      <c r="H352" s="170" t="s">
        <v>4267</v>
      </c>
      <c r="I352" s="170" t="s">
        <v>6091</v>
      </c>
      <c r="J352" s="170" t="s">
        <v>6092</v>
      </c>
      <c r="K352" s="170" t="s">
        <v>6036</v>
      </c>
      <c r="L352" s="170" t="s">
        <v>6037</v>
      </c>
      <c r="M352" s="170" t="s">
        <v>4246</v>
      </c>
      <c r="N352" s="170" t="s">
        <v>4247</v>
      </c>
      <c r="O352" s="170" t="s">
        <v>4248</v>
      </c>
      <c r="P352" s="172" t="s">
        <v>4249</v>
      </c>
      <c r="Q352" s="171" t="s">
        <v>6444</v>
      </c>
      <c r="R352" s="170" t="s">
        <v>6445</v>
      </c>
      <c r="S352" s="170" t="s">
        <v>4252</v>
      </c>
      <c r="T352" s="170" t="s">
        <v>4252</v>
      </c>
    </row>
    <row r="353" spans="2:20" ht="90" customHeight="1">
      <c r="B353" s="169">
        <v>10062255</v>
      </c>
      <c r="C353" s="170" t="s">
        <v>6030</v>
      </c>
      <c r="D353" s="208" t="s">
        <v>6031</v>
      </c>
      <c r="E353" s="170" t="s">
        <v>6446</v>
      </c>
      <c r="F353" s="190" t="s">
        <v>6447</v>
      </c>
      <c r="G353" s="171" t="s">
        <v>4267</v>
      </c>
      <c r="H353" s="170" t="s">
        <v>4267</v>
      </c>
      <c r="I353" s="170" t="s">
        <v>6103</v>
      </c>
      <c r="J353" s="170" t="s">
        <v>6104</v>
      </c>
      <c r="K353" s="170" t="s">
        <v>6036</v>
      </c>
      <c r="L353" s="170" t="s">
        <v>6037</v>
      </c>
      <c r="M353" s="170" t="s">
        <v>4246</v>
      </c>
      <c r="N353" s="170" t="s">
        <v>4247</v>
      </c>
      <c r="O353" s="170" t="s">
        <v>4248</v>
      </c>
      <c r="P353" s="172" t="s">
        <v>4249</v>
      </c>
      <c r="Q353" s="171" t="s">
        <v>6448</v>
      </c>
      <c r="R353" s="170" t="s">
        <v>6449</v>
      </c>
      <c r="S353" s="170" t="s">
        <v>4252</v>
      </c>
      <c r="T353" s="170" t="s">
        <v>4252</v>
      </c>
    </row>
    <row r="354" spans="2:20" ht="90.75" customHeight="1">
      <c r="B354" s="169">
        <v>10062112</v>
      </c>
      <c r="C354" s="170" t="s">
        <v>6030</v>
      </c>
      <c r="D354" s="208" t="s">
        <v>6031</v>
      </c>
      <c r="E354" s="170" t="s">
        <v>6450</v>
      </c>
      <c r="F354" s="190" t="s">
        <v>6451</v>
      </c>
      <c r="G354" s="171" t="s">
        <v>4267</v>
      </c>
      <c r="H354" s="170" t="s">
        <v>4267</v>
      </c>
      <c r="I354" s="170" t="s">
        <v>4267</v>
      </c>
      <c r="J354" s="170" t="s">
        <v>4267</v>
      </c>
      <c r="K354" s="170" t="s">
        <v>6036</v>
      </c>
      <c r="L354" s="170" t="s">
        <v>6037</v>
      </c>
      <c r="M354" s="170" t="s">
        <v>4246</v>
      </c>
      <c r="N354" s="170" t="s">
        <v>4247</v>
      </c>
      <c r="O354" s="170" t="s">
        <v>4248</v>
      </c>
      <c r="P354" s="172" t="s">
        <v>4249</v>
      </c>
      <c r="Q354" s="171" t="s">
        <v>6452</v>
      </c>
      <c r="R354" s="170" t="s">
        <v>6453</v>
      </c>
      <c r="S354" s="170" t="s">
        <v>4252</v>
      </c>
      <c r="T354" s="170" t="s">
        <v>4252</v>
      </c>
    </row>
    <row r="355" spans="2:20" ht="90.75" customHeight="1">
      <c r="B355" s="169">
        <v>10064505</v>
      </c>
      <c r="C355" s="170" t="s">
        <v>6030</v>
      </c>
      <c r="D355" s="208" t="s">
        <v>6031</v>
      </c>
      <c r="E355" s="170" t="s">
        <v>6454</v>
      </c>
      <c r="F355" s="190" t="s">
        <v>6455</v>
      </c>
      <c r="G355" s="171" t="s">
        <v>6042</v>
      </c>
      <c r="H355" s="170" t="s">
        <v>6278</v>
      </c>
      <c r="I355" s="170" t="s">
        <v>6034</v>
      </c>
      <c r="J355" s="170" t="s">
        <v>6044</v>
      </c>
      <c r="K355" s="170" t="s">
        <v>6036</v>
      </c>
      <c r="L355" s="170" t="s">
        <v>6037</v>
      </c>
      <c r="M355" s="170" t="s">
        <v>4246</v>
      </c>
      <c r="N355" s="170" t="s">
        <v>4247</v>
      </c>
      <c r="O355" s="170" t="s">
        <v>4248</v>
      </c>
      <c r="P355" s="172" t="s">
        <v>4249</v>
      </c>
      <c r="Q355" s="171" t="s">
        <v>6456</v>
      </c>
      <c r="R355" s="170" t="s">
        <v>6457</v>
      </c>
      <c r="S355" s="170" t="s">
        <v>4252</v>
      </c>
      <c r="T355" s="170" t="s">
        <v>4252</v>
      </c>
    </row>
    <row r="356" spans="2:20" ht="60">
      <c r="B356" s="169">
        <v>10043649</v>
      </c>
      <c r="C356" s="170" t="s">
        <v>6030</v>
      </c>
      <c r="D356" s="208" t="s">
        <v>6031</v>
      </c>
      <c r="E356" s="170" t="s">
        <v>6458</v>
      </c>
      <c r="F356" s="190" t="s">
        <v>6459</v>
      </c>
      <c r="G356" s="171" t="s">
        <v>6460</v>
      </c>
      <c r="H356" s="170" t="s">
        <v>6461</v>
      </c>
      <c r="I356" s="170" t="s">
        <v>6462</v>
      </c>
      <c r="J356" s="170" t="s">
        <v>6463</v>
      </c>
      <c r="K356" s="170" t="s">
        <v>6464</v>
      </c>
      <c r="L356" s="173" t="s">
        <v>6465</v>
      </c>
      <c r="M356" s="170" t="s">
        <v>4267</v>
      </c>
      <c r="N356" s="170" t="s">
        <v>4267</v>
      </c>
      <c r="O356" s="170" t="s">
        <v>4267</v>
      </c>
      <c r="P356" s="172" t="s">
        <v>4267</v>
      </c>
      <c r="Q356" s="171" t="s">
        <v>6466</v>
      </c>
      <c r="R356" s="170" t="s">
        <v>6467</v>
      </c>
      <c r="S356" s="170" t="s">
        <v>4252</v>
      </c>
      <c r="T356" s="170" t="s">
        <v>4252</v>
      </c>
    </row>
    <row r="357" spans="2:20" ht="94.5" customHeight="1">
      <c r="B357" s="169">
        <v>10048762</v>
      </c>
      <c r="C357" s="170" t="s">
        <v>6030</v>
      </c>
      <c r="D357" s="208" t="s">
        <v>6031</v>
      </c>
      <c r="E357" s="170" t="s">
        <v>6468</v>
      </c>
      <c r="F357" s="190" t="s">
        <v>6469</v>
      </c>
      <c r="G357" s="171" t="s">
        <v>4267</v>
      </c>
      <c r="H357" s="170" t="s">
        <v>4267</v>
      </c>
      <c r="I357" s="170" t="s">
        <v>6109</v>
      </c>
      <c r="J357" s="170" t="s">
        <v>6121</v>
      </c>
      <c r="K357" s="170" t="s">
        <v>6036</v>
      </c>
      <c r="L357" s="170" t="s">
        <v>6037</v>
      </c>
      <c r="M357" s="170" t="s">
        <v>4246</v>
      </c>
      <c r="N357" s="170" t="s">
        <v>4247</v>
      </c>
      <c r="O357" s="170" t="s">
        <v>4248</v>
      </c>
      <c r="P357" s="172" t="s">
        <v>4249</v>
      </c>
      <c r="Q357" s="171" t="s">
        <v>6470</v>
      </c>
      <c r="R357" s="170" t="s">
        <v>6471</v>
      </c>
      <c r="S357" s="170" t="s">
        <v>4252</v>
      </c>
      <c r="T357" s="170" t="s">
        <v>4252</v>
      </c>
    </row>
    <row r="358" spans="2:20" ht="93.6" customHeight="1">
      <c r="B358" s="169">
        <v>10044302</v>
      </c>
      <c r="C358" s="170" t="s">
        <v>6030</v>
      </c>
      <c r="D358" s="208" t="s">
        <v>6031</v>
      </c>
      <c r="E358" s="170" t="s">
        <v>6472</v>
      </c>
      <c r="F358" s="190" t="s">
        <v>6473</v>
      </c>
      <c r="G358" s="171" t="s">
        <v>4267</v>
      </c>
      <c r="H358" s="170" t="s">
        <v>4267</v>
      </c>
      <c r="I358" s="170" t="s">
        <v>6091</v>
      </c>
      <c r="J358" s="170" t="s">
        <v>6092</v>
      </c>
      <c r="K358" s="170" t="s">
        <v>6036</v>
      </c>
      <c r="L358" s="170" t="s">
        <v>6037</v>
      </c>
      <c r="M358" s="170" t="s">
        <v>4246</v>
      </c>
      <c r="N358" s="170" t="s">
        <v>4247</v>
      </c>
      <c r="O358" s="170" t="s">
        <v>4248</v>
      </c>
      <c r="P358" s="172" t="s">
        <v>4249</v>
      </c>
      <c r="Q358" s="171" t="s">
        <v>6474</v>
      </c>
      <c r="R358" s="170" t="s">
        <v>6475</v>
      </c>
      <c r="S358" s="170" t="s">
        <v>4252</v>
      </c>
      <c r="T358" s="170" t="s">
        <v>4252</v>
      </c>
    </row>
    <row r="359" spans="2:20" ht="93" customHeight="1">
      <c r="B359" s="169">
        <v>10046300</v>
      </c>
      <c r="C359" s="170" t="s">
        <v>6030</v>
      </c>
      <c r="D359" s="208" t="s">
        <v>6031</v>
      </c>
      <c r="E359" s="170" t="s">
        <v>6476</v>
      </c>
      <c r="F359" s="190" t="s">
        <v>6477</v>
      </c>
      <c r="G359" s="171" t="s">
        <v>4267</v>
      </c>
      <c r="H359" s="170" t="s">
        <v>4267</v>
      </c>
      <c r="I359" s="170" t="s">
        <v>6091</v>
      </c>
      <c r="J359" s="170" t="s">
        <v>6092</v>
      </c>
      <c r="K359" s="170" t="s">
        <v>6036</v>
      </c>
      <c r="L359" s="170" t="s">
        <v>6037</v>
      </c>
      <c r="M359" s="170" t="s">
        <v>4246</v>
      </c>
      <c r="N359" s="170" t="s">
        <v>4247</v>
      </c>
      <c r="O359" s="170" t="s">
        <v>4248</v>
      </c>
      <c r="P359" s="172" t="s">
        <v>4249</v>
      </c>
      <c r="Q359" s="171" t="s">
        <v>6478</v>
      </c>
      <c r="R359" s="170" t="s">
        <v>6479</v>
      </c>
      <c r="S359" s="170" t="s">
        <v>4252</v>
      </c>
      <c r="T359" s="170" t="s">
        <v>4252</v>
      </c>
    </row>
    <row r="360" spans="2:20" ht="94.5" customHeight="1">
      <c r="B360" s="169">
        <v>10052298</v>
      </c>
      <c r="C360" s="170" t="s">
        <v>6030</v>
      </c>
      <c r="D360" s="208" t="s">
        <v>6031</v>
      </c>
      <c r="E360" s="170" t="s">
        <v>6480</v>
      </c>
      <c r="F360" s="190" t="s">
        <v>6481</v>
      </c>
      <c r="G360" s="171" t="s">
        <v>4267</v>
      </c>
      <c r="H360" s="170" t="s">
        <v>4267</v>
      </c>
      <c r="I360" s="170" t="s">
        <v>6103</v>
      </c>
      <c r="J360" s="170" t="s">
        <v>6104</v>
      </c>
      <c r="K360" s="170" t="s">
        <v>6036</v>
      </c>
      <c r="L360" s="170" t="s">
        <v>6037</v>
      </c>
      <c r="M360" s="170" t="s">
        <v>4246</v>
      </c>
      <c r="N360" s="170" t="s">
        <v>4247</v>
      </c>
      <c r="O360" s="170" t="s">
        <v>4248</v>
      </c>
      <c r="P360" s="172" t="s">
        <v>4249</v>
      </c>
      <c r="Q360" s="171" t="s">
        <v>6482</v>
      </c>
      <c r="R360" s="170" t="s">
        <v>6483</v>
      </c>
      <c r="S360" s="170" t="s">
        <v>4252</v>
      </c>
      <c r="T360" s="170" t="s">
        <v>4252</v>
      </c>
    </row>
    <row r="361" spans="2:20" ht="90" customHeight="1">
      <c r="B361" s="169">
        <v>10046571</v>
      </c>
      <c r="C361" s="170" t="s">
        <v>6030</v>
      </c>
      <c r="D361" s="208" t="s">
        <v>6031</v>
      </c>
      <c r="E361" s="170" t="s">
        <v>6484</v>
      </c>
      <c r="F361" s="190" t="s">
        <v>6485</v>
      </c>
      <c r="G361" s="171" t="s">
        <v>4267</v>
      </c>
      <c r="H361" s="170" t="s">
        <v>4267</v>
      </c>
      <c r="I361" s="170" t="s">
        <v>6103</v>
      </c>
      <c r="J361" s="170" t="s">
        <v>6104</v>
      </c>
      <c r="K361" s="170" t="s">
        <v>6036</v>
      </c>
      <c r="L361" s="170" t="s">
        <v>6037</v>
      </c>
      <c r="M361" s="170" t="s">
        <v>4246</v>
      </c>
      <c r="N361" s="170" t="s">
        <v>4247</v>
      </c>
      <c r="O361" s="170" t="s">
        <v>4248</v>
      </c>
      <c r="P361" s="172" t="s">
        <v>4249</v>
      </c>
      <c r="Q361" s="171" t="s">
        <v>6486</v>
      </c>
      <c r="R361" s="170" t="s">
        <v>6487</v>
      </c>
      <c r="S361" s="170" t="s">
        <v>4252</v>
      </c>
      <c r="T361" s="170" t="s">
        <v>4252</v>
      </c>
    </row>
    <row r="362" spans="2:20" ht="93.95" customHeight="1">
      <c r="B362" s="169">
        <v>10062233</v>
      </c>
      <c r="C362" s="170" t="s">
        <v>6030</v>
      </c>
      <c r="D362" s="208" t="s">
        <v>6031</v>
      </c>
      <c r="E362" s="170" t="s">
        <v>6488</v>
      </c>
      <c r="F362" s="190" t="s">
        <v>6489</v>
      </c>
      <c r="G362" s="171" t="s">
        <v>4267</v>
      </c>
      <c r="H362" s="170" t="s">
        <v>4267</v>
      </c>
      <c r="I362" s="170" t="s">
        <v>6091</v>
      </c>
      <c r="J362" s="170" t="s">
        <v>6092</v>
      </c>
      <c r="K362" s="170" t="s">
        <v>6036</v>
      </c>
      <c r="L362" s="170" t="s">
        <v>6037</v>
      </c>
      <c r="M362" s="170" t="s">
        <v>4246</v>
      </c>
      <c r="N362" s="170" t="s">
        <v>4247</v>
      </c>
      <c r="O362" s="170" t="s">
        <v>4248</v>
      </c>
      <c r="P362" s="172" t="s">
        <v>4249</v>
      </c>
      <c r="Q362" s="171" t="s">
        <v>6490</v>
      </c>
      <c r="R362" s="170" t="s">
        <v>6491</v>
      </c>
      <c r="S362" s="170" t="s">
        <v>4252</v>
      </c>
      <c r="T362" s="170" t="s">
        <v>4252</v>
      </c>
    </row>
    <row r="363" spans="2:20" ht="90" customHeight="1">
      <c r="B363" s="169">
        <v>10046914</v>
      </c>
      <c r="C363" s="170" t="s">
        <v>6030</v>
      </c>
      <c r="D363" s="208" t="s">
        <v>6031</v>
      </c>
      <c r="E363" s="170" t="s">
        <v>6492</v>
      </c>
      <c r="F363" s="190" t="s">
        <v>6493</v>
      </c>
      <c r="G363" s="171" t="s">
        <v>6042</v>
      </c>
      <c r="H363" s="170" t="s">
        <v>6043</v>
      </c>
      <c r="I363" s="170" t="s">
        <v>6034</v>
      </c>
      <c r="J363" s="170" t="s">
        <v>6044</v>
      </c>
      <c r="K363" s="170" t="s">
        <v>6036</v>
      </c>
      <c r="L363" s="170" t="s">
        <v>6037</v>
      </c>
      <c r="M363" s="170" t="s">
        <v>4246</v>
      </c>
      <c r="N363" s="170" t="s">
        <v>4247</v>
      </c>
      <c r="O363" s="170" t="s">
        <v>4248</v>
      </c>
      <c r="P363" s="172" t="s">
        <v>4249</v>
      </c>
      <c r="Q363" s="171" t="s">
        <v>6494</v>
      </c>
      <c r="R363" s="170" t="s">
        <v>6495</v>
      </c>
      <c r="S363" s="170" t="s">
        <v>4252</v>
      </c>
      <c r="T363" s="170" t="s">
        <v>4252</v>
      </c>
    </row>
    <row r="364" spans="2:20" ht="102.95" customHeight="1">
      <c r="B364" s="169">
        <v>10054688</v>
      </c>
      <c r="C364" s="170" t="s">
        <v>6030</v>
      </c>
      <c r="D364" s="208" t="s">
        <v>6031</v>
      </c>
      <c r="E364" s="170" t="s">
        <v>6496</v>
      </c>
      <c r="F364" s="190" t="s">
        <v>6497</v>
      </c>
      <c r="G364" s="171" t="s">
        <v>4267</v>
      </c>
      <c r="H364" s="170" t="s">
        <v>4252</v>
      </c>
      <c r="I364" s="170" t="s">
        <v>4664</v>
      </c>
      <c r="J364" s="170" t="s">
        <v>4665</v>
      </c>
      <c r="K364" s="170" t="s">
        <v>6218</v>
      </c>
      <c r="L364" s="170" t="s">
        <v>6219</v>
      </c>
      <c r="M364" s="170" t="s">
        <v>4267</v>
      </c>
      <c r="N364" s="170" t="s">
        <v>4267</v>
      </c>
      <c r="O364" s="170" t="s">
        <v>4267</v>
      </c>
      <c r="P364" s="172" t="s">
        <v>4267</v>
      </c>
      <c r="Q364" s="171" t="s">
        <v>6498</v>
      </c>
      <c r="R364" s="170" t="s">
        <v>6499</v>
      </c>
      <c r="S364" s="170" t="s">
        <v>4252</v>
      </c>
      <c r="T364" s="170" t="s">
        <v>4252</v>
      </c>
    </row>
    <row r="365" spans="2:20" ht="90.75" customHeight="1">
      <c r="B365" s="169">
        <v>10065772</v>
      </c>
      <c r="C365" s="170" t="s">
        <v>6030</v>
      </c>
      <c r="D365" s="208" t="s">
        <v>6031</v>
      </c>
      <c r="E365" s="170" t="s">
        <v>6500</v>
      </c>
      <c r="F365" s="190" t="s">
        <v>6501</v>
      </c>
      <c r="G365" s="171" t="s">
        <v>6042</v>
      </c>
      <c r="H365" s="170" t="s">
        <v>6278</v>
      </c>
      <c r="I365" s="170" t="s">
        <v>6034</v>
      </c>
      <c r="J365" s="170" t="s">
        <v>6044</v>
      </c>
      <c r="K365" s="170" t="s">
        <v>6036</v>
      </c>
      <c r="L365" s="170" t="s">
        <v>6037</v>
      </c>
      <c r="M365" s="170" t="s">
        <v>4246</v>
      </c>
      <c r="N365" s="170" t="s">
        <v>4247</v>
      </c>
      <c r="O365" s="170" t="s">
        <v>4248</v>
      </c>
      <c r="P365" s="172" t="s">
        <v>4249</v>
      </c>
      <c r="Q365" s="171" t="s">
        <v>6502</v>
      </c>
      <c r="R365" s="170" t="s">
        <v>6503</v>
      </c>
      <c r="S365" s="170" t="s">
        <v>4252</v>
      </c>
      <c r="T365" s="170" t="s">
        <v>4252</v>
      </c>
    </row>
    <row r="366" spans="2:20" ht="89.25" customHeight="1">
      <c r="B366" s="169">
        <v>10048038</v>
      </c>
      <c r="C366" s="170" t="s">
        <v>6030</v>
      </c>
      <c r="D366" s="208" t="s">
        <v>6031</v>
      </c>
      <c r="E366" s="170" t="s">
        <v>6504</v>
      </c>
      <c r="F366" s="190" t="s">
        <v>6505</v>
      </c>
      <c r="G366" s="171" t="s">
        <v>6042</v>
      </c>
      <c r="H366" s="170" t="s">
        <v>6278</v>
      </c>
      <c r="I366" s="170" t="s">
        <v>6034</v>
      </c>
      <c r="J366" s="170" t="s">
        <v>6044</v>
      </c>
      <c r="K366" s="170" t="s">
        <v>6036</v>
      </c>
      <c r="L366" s="170" t="s">
        <v>6037</v>
      </c>
      <c r="M366" s="170" t="s">
        <v>4246</v>
      </c>
      <c r="N366" s="170" t="s">
        <v>4247</v>
      </c>
      <c r="O366" s="170" t="s">
        <v>4248</v>
      </c>
      <c r="P366" s="172" t="s">
        <v>4249</v>
      </c>
      <c r="Q366" s="171" t="s">
        <v>6506</v>
      </c>
      <c r="R366" s="170" t="s">
        <v>6507</v>
      </c>
      <c r="S366" s="170" t="s">
        <v>4252</v>
      </c>
      <c r="T366" s="170" t="s">
        <v>4252</v>
      </c>
    </row>
    <row r="367" spans="2:20" ht="120.75" customHeight="1" thickBot="1">
      <c r="B367" s="174">
        <v>10021881</v>
      </c>
      <c r="C367" s="175" t="s">
        <v>6030</v>
      </c>
      <c r="D367" s="209" t="s">
        <v>6031</v>
      </c>
      <c r="E367" s="175" t="s">
        <v>6508</v>
      </c>
      <c r="F367" s="216" t="s">
        <v>6509</v>
      </c>
      <c r="G367" s="176" t="s">
        <v>4339</v>
      </c>
      <c r="H367" s="175" t="s">
        <v>4340</v>
      </c>
      <c r="I367" s="175" t="s">
        <v>4341</v>
      </c>
      <c r="J367" s="175" t="s">
        <v>4342</v>
      </c>
      <c r="K367" s="175" t="s">
        <v>4343</v>
      </c>
      <c r="L367" s="175" t="s">
        <v>4344</v>
      </c>
      <c r="M367" s="175" t="s">
        <v>4246</v>
      </c>
      <c r="N367" s="175" t="s">
        <v>4247</v>
      </c>
      <c r="O367" s="175" t="s">
        <v>4248</v>
      </c>
      <c r="P367" s="177" t="s">
        <v>4249</v>
      </c>
      <c r="Q367" s="176" t="s">
        <v>4267</v>
      </c>
      <c r="R367" s="176" t="s">
        <v>4267</v>
      </c>
      <c r="S367" s="170" t="s">
        <v>4252</v>
      </c>
      <c r="T367" s="170" t="s">
        <v>4252</v>
      </c>
    </row>
    <row r="368" spans="2:20" s="162" customFormat="1" ht="16.5" customHeight="1" thickBot="1">
      <c r="B368" s="543" t="s">
        <v>6510</v>
      </c>
      <c r="C368" s="544"/>
      <c r="D368" s="544"/>
      <c r="E368" s="544"/>
      <c r="F368" s="544"/>
      <c r="G368" s="544"/>
      <c r="H368" s="544"/>
      <c r="I368" s="544"/>
      <c r="J368" s="544"/>
      <c r="K368" s="544"/>
      <c r="L368" s="544"/>
      <c r="M368" s="544"/>
      <c r="N368" s="544"/>
      <c r="O368" s="544"/>
      <c r="P368" s="544"/>
      <c r="Q368" s="544"/>
      <c r="R368" s="545"/>
      <c r="S368" s="544"/>
      <c r="T368" s="546"/>
    </row>
    <row r="369" spans="2:20" ht="89.1" customHeight="1">
      <c r="B369" s="164">
        <v>10002544</v>
      </c>
      <c r="C369" s="165" t="s">
        <v>6511</v>
      </c>
      <c r="D369" s="207" t="s">
        <v>6512</v>
      </c>
      <c r="E369" s="165" t="s">
        <v>6513</v>
      </c>
      <c r="F369" s="192" t="s">
        <v>6514</v>
      </c>
      <c r="G369" s="166" t="s">
        <v>6515</v>
      </c>
      <c r="H369" s="165" t="s">
        <v>6516</v>
      </c>
      <c r="I369" s="165" t="s">
        <v>6517</v>
      </c>
      <c r="J369" s="165" t="s">
        <v>6518</v>
      </c>
      <c r="K369" s="165" t="s">
        <v>6519</v>
      </c>
      <c r="L369" s="165" t="s">
        <v>6520</v>
      </c>
      <c r="M369" s="165" t="s">
        <v>4267</v>
      </c>
      <c r="N369" s="165" t="s">
        <v>4267</v>
      </c>
      <c r="O369" s="165" t="s">
        <v>4267</v>
      </c>
      <c r="P369" s="167" t="s">
        <v>4267</v>
      </c>
      <c r="Q369" s="166" t="s">
        <v>6521</v>
      </c>
      <c r="R369" s="165" t="s">
        <v>6522</v>
      </c>
      <c r="S369" s="165" t="s">
        <v>4252</v>
      </c>
      <c r="T369" s="165" t="s">
        <v>4252</v>
      </c>
    </row>
    <row r="370" spans="2:20" ht="78.599999999999994" customHeight="1">
      <c r="B370" s="169">
        <v>10002899</v>
      </c>
      <c r="C370" s="170" t="s">
        <v>6511</v>
      </c>
      <c r="D370" s="208" t="s">
        <v>6512</v>
      </c>
      <c r="E370" s="170" t="s">
        <v>6523</v>
      </c>
      <c r="F370" s="190" t="s">
        <v>6524</v>
      </c>
      <c r="G370" s="171" t="s">
        <v>4267</v>
      </c>
      <c r="H370" s="170" t="s">
        <v>4267</v>
      </c>
      <c r="I370" s="170" t="s">
        <v>6525</v>
      </c>
      <c r="J370" s="170" t="s">
        <v>6526</v>
      </c>
      <c r="K370" s="170" t="s">
        <v>6527</v>
      </c>
      <c r="L370" s="170" t="s">
        <v>6528</v>
      </c>
      <c r="M370" s="170" t="s">
        <v>5652</v>
      </c>
      <c r="N370" s="170" t="s">
        <v>5653</v>
      </c>
      <c r="O370" s="170" t="s">
        <v>4248</v>
      </c>
      <c r="P370" s="172" t="s">
        <v>4249</v>
      </c>
      <c r="Q370" s="171" t="s">
        <v>6529</v>
      </c>
      <c r="R370" s="170" t="s">
        <v>6530</v>
      </c>
      <c r="S370" s="170" t="s">
        <v>4252</v>
      </c>
      <c r="T370" s="170" t="s">
        <v>4252</v>
      </c>
    </row>
    <row r="371" spans="2:20" ht="78" customHeight="1">
      <c r="B371" s="169">
        <v>10003162</v>
      </c>
      <c r="C371" s="170" t="s">
        <v>6511</v>
      </c>
      <c r="D371" s="208" t="s">
        <v>6512</v>
      </c>
      <c r="E371" s="170" t="s">
        <v>6531</v>
      </c>
      <c r="F371" s="190" t="s">
        <v>6532</v>
      </c>
      <c r="G371" s="171" t="s">
        <v>6533</v>
      </c>
      <c r="H371" s="170" t="s">
        <v>6534</v>
      </c>
      <c r="I371" s="170" t="s">
        <v>6535</v>
      </c>
      <c r="J371" s="170" t="s">
        <v>6536</v>
      </c>
      <c r="K371" s="170" t="s">
        <v>6527</v>
      </c>
      <c r="L371" s="170" t="s">
        <v>6528</v>
      </c>
      <c r="M371" s="170" t="s">
        <v>5652</v>
      </c>
      <c r="N371" s="170" t="s">
        <v>5653</v>
      </c>
      <c r="O371" s="170" t="s">
        <v>4248</v>
      </c>
      <c r="P371" s="172" t="s">
        <v>4249</v>
      </c>
      <c r="Q371" s="171" t="s">
        <v>6537</v>
      </c>
      <c r="R371" s="170" t="s">
        <v>6538</v>
      </c>
      <c r="S371" s="170" t="s">
        <v>4252</v>
      </c>
      <c r="T371" s="170" t="s">
        <v>4252</v>
      </c>
    </row>
    <row r="372" spans="2:20" ht="75">
      <c r="B372" s="169">
        <v>10050458</v>
      </c>
      <c r="C372" s="170" t="s">
        <v>6511</v>
      </c>
      <c r="D372" s="208" t="s">
        <v>6512</v>
      </c>
      <c r="E372" s="170" t="s">
        <v>6539</v>
      </c>
      <c r="F372" s="190" t="s">
        <v>6540</v>
      </c>
      <c r="G372" s="171" t="s">
        <v>6533</v>
      </c>
      <c r="H372" s="170" t="s">
        <v>6534</v>
      </c>
      <c r="I372" s="170" t="s">
        <v>4457</v>
      </c>
      <c r="J372" s="170" t="s">
        <v>4458</v>
      </c>
      <c r="K372" s="170" t="s">
        <v>5032</v>
      </c>
      <c r="L372" s="170" t="s">
        <v>5033</v>
      </c>
      <c r="M372" s="170" t="s">
        <v>5008</v>
      </c>
      <c r="N372" s="170" t="s">
        <v>5009</v>
      </c>
      <c r="O372" s="170" t="s">
        <v>4248</v>
      </c>
      <c r="P372" s="172" t="s">
        <v>4249</v>
      </c>
      <c r="Q372" s="171" t="s">
        <v>6541</v>
      </c>
      <c r="R372" s="170" t="s">
        <v>6542</v>
      </c>
      <c r="S372" s="170" t="s">
        <v>4252</v>
      </c>
      <c r="T372" s="170" t="s">
        <v>4252</v>
      </c>
    </row>
    <row r="373" spans="2:20" ht="90">
      <c r="B373" s="169">
        <v>10065802</v>
      </c>
      <c r="C373" s="170" t="s">
        <v>6511</v>
      </c>
      <c r="D373" s="208" t="s">
        <v>6512</v>
      </c>
      <c r="E373" s="170" t="s">
        <v>6543</v>
      </c>
      <c r="F373" s="190" t="s">
        <v>6544</v>
      </c>
      <c r="G373" s="171" t="s">
        <v>6533</v>
      </c>
      <c r="H373" s="170" t="s">
        <v>6534</v>
      </c>
      <c r="I373" s="170" t="s">
        <v>4457</v>
      </c>
      <c r="J373" s="170" t="s">
        <v>4458</v>
      </c>
      <c r="K373" s="170" t="s">
        <v>5032</v>
      </c>
      <c r="L373" s="170" t="s">
        <v>5033</v>
      </c>
      <c r="M373" s="170" t="s">
        <v>5008</v>
      </c>
      <c r="N373" s="170" t="s">
        <v>5009</v>
      </c>
      <c r="O373" s="170" t="s">
        <v>4248</v>
      </c>
      <c r="P373" s="172" t="s">
        <v>4249</v>
      </c>
      <c r="Q373" s="171" t="s">
        <v>6545</v>
      </c>
      <c r="R373" s="170" t="s">
        <v>6546</v>
      </c>
      <c r="S373" s="170" t="s">
        <v>4252</v>
      </c>
      <c r="T373" s="170" t="s">
        <v>4252</v>
      </c>
    </row>
    <row r="374" spans="2:20" ht="75">
      <c r="B374" s="169">
        <v>10006504</v>
      </c>
      <c r="C374" s="170" t="s">
        <v>6511</v>
      </c>
      <c r="D374" s="208" t="s">
        <v>6512</v>
      </c>
      <c r="E374" s="170" t="s">
        <v>6547</v>
      </c>
      <c r="F374" s="190" t="s">
        <v>6548</v>
      </c>
      <c r="G374" s="171" t="s">
        <v>6549</v>
      </c>
      <c r="H374" s="170" t="s">
        <v>6550</v>
      </c>
      <c r="I374" s="170" t="s">
        <v>6551</v>
      </c>
      <c r="J374" s="170" t="s">
        <v>6552</v>
      </c>
      <c r="K374" s="170" t="s">
        <v>4267</v>
      </c>
      <c r="L374" s="170" t="s">
        <v>4267</v>
      </c>
      <c r="M374" s="170" t="s">
        <v>4267</v>
      </c>
      <c r="N374" s="170" t="s">
        <v>4267</v>
      </c>
      <c r="O374" s="170" t="s">
        <v>4267</v>
      </c>
      <c r="P374" s="172" t="s">
        <v>4267</v>
      </c>
      <c r="Q374" s="171" t="s">
        <v>6553</v>
      </c>
      <c r="R374" s="170" t="s">
        <v>6554</v>
      </c>
      <c r="S374" s="170" t="s">
        <v>4252</v>
      </c>
      <c r="T374" s="170" t="s">
        <v>4252</v>
      </c>
    </row>
    <row r="375" spans="2:20" ht="131.1" customHeight="1">
      <c r="B375" s="169">
        <v>10006634</v>
      </c>
      <c r="C375" s="170" t="s">
        <v>6511</v>
      </c>
      <c r="D375" s="208" t="s">
        <v>6512</v>
      </c>
      <c r="E375" s="170" t="s">
        <v>6555</v>
      </c>
      <c r="F375" s="190" t="s">
        <v>6556</v>
      </c>
      <c r="G375" s="171" t="s">
        <v>6557</v>
      </c>
      <c r="H375" s="170" t="s">
        <v>6558</v>
      </c>
      <c r="I375" s="170" t="s">
        <v>6559</v>
      </c>
      <c r="J375" s="170" t="s">
        <v>6560</v>
      </c>
      <c r="K375" s="170" t="s">
        <v>6561</v>
      </c>
      <c r="L375" s="170" t="s">
        <v>6562</v>
      </c>
      <c r="M375" s="170" t="s">
        <v>4329</v>
      </c>
      <c r="N375" s="170" t="s">
        <v>4330</v>
      </c>
      <c r="O375" s="170" t="s">
        <v>4248</v>
      </c>
      <c r="P375" s="172" t="s">
        <v>4249</v>
      </c>
      <c r="Q375" s="171" t="s">
        <v>6563</v>
      </c>
      <c r="R375" s="170" t="s">
        <v>6564</v>
      </c>
      <c r="S375" s="170" t="s">
        <v>4252</v>
      </c>
      <c r="T375" s="170" t="s">
        <v>4252</v>
      </c>
    </row>
    <row r="376" spans="2:20" ht="93" customHeight="1">
      <c r="B376" s="169">
        <v>10061103</v>
      </c>
      <c r="C376" s="170" t="s">
        <v>6511</v>
      </c>
      <c r="D376" s="208" t="s">
        <v>6512</v>
      </c>
      <c r="E376" s="170" t="s">
        <v>6565</v>
      </c>
      <c r="F376" s="190" t="s">
        <v>6566</v>
      </c>
      <c r="G376" s="171" t="s">
        <v>6567</v>
      </c>
      <c r="H376" s="170" t="s">
        <v>6568</v>
      </c>
      <c r="I376" s="170" t="s">
        <v>6569</v>
      </c>
      <c r="J376" s="170" t="s">
        <v>6570</v>
      </c>
      <c r="K376" s="170" t="s">
        <v>6571</v>
      </c>
      <c r="L376" s="170" t="s">
        <v>6572</v>
      </c>
      <c r="M376" s="170" t="s">
        <v>6573</v>
      </c>
      <c r="N376" s="170" t="s">
        <v>6574</v>
      </c>
      <c r="O376" s="170" t="s">
        <v>4248</v>
      </c>
      <c r="P376" s="172" t="s">
        <v>4249</v>
      </c>
      <c r="Q376" s="171" t="s">
        <v>6575</v>
      </c>
      <c r="R376" s="170" t="s">
        <v>6576</v>
      </c>
      <c r="S376" s="170" t="s">
        <v>6577</v>
      </c>
      <c r="T376" s="170" t="s">
        <v>6578</v>
      </c>
    </row>
    <row r="377" spans="2:20" ht="64.5" customHeight="1">
      <c r="B377" s="169">
        <v>10065961</v>
      </c>
      <c r="C377" s="170" t="s">
        <v>6511</v>
      </c>
      <c r="D377" s="208" t="s">
        <v>6512</v>
      </c>
      <c r="E377" s="170" t="s">
        <v>6579</v>
      </c>
      <c r="F377" s="190" t="s">
        <v>6580</v>
      </c>
      <c r="G377" s="171" t="s">
        <v>6533</v>
      </c>
      <c r="H377" s="170" t="s">
        <v>6534</v>
      </c>
      <c r="I377" s="170" t="s">
        <v>4457</v>
      </c>
      <c r="J377" s="170" t="s">
        <v>4458</v>
      </c>
      <c r="K377" s="170" t="s">
        <v>5032</v>
      </c>
      <c r="L377" s="170" t="s">
        <v>5033</v>
      </c>
      <c r="M377" s="170" t="s">
        <v>5008</v>
      </c>
      <c r="N377" s="170" t="s">
        <v>5009</v>
      </c>
      <c r="O377" s="170" t="s">
        <v>4248</v>
      </c>
      <c r="P377" s="172" t="s">
        <v>4249</v>
      </c>
      <c r="Q377" s="171" t="s">
        <v>6581</v>
      </c>
      <c r="R377" s="170" t="s">
        <v>6582</v>
      </c>
      <c r="S377" s="170" t="s">
        <v>4252</v>
      </c>
      <c r="T377" s="170" t="s">
        <v>4252</v>
      </c>
    </row>
    <row r="378" spans="2:20" ht="60.75" customHeight="1">
      <c r="B378" s="169">
        <v>10016173</v>
      </c>
      <c r="C378" s="170" t="s">
        <v>6511</v>
      </c>
      <c r="D378" s="208" t="s">
        <v>6512</v>
      </c>
      <c r="E378" s="170" t="s">
        <v>6583</v>
      </c>
      <c r="F378" s="190" t="s">
        <v>6584</v>
      </c>
      <c r="G378" s="171" t="s">
        <v>6585</v>
      </c>
      <c r="H378" s="170" t="s">
        <v>6586</v>
      </c>
      <c r="I378" s="170" t="s">
        <v>6587</v>
      </c>
      <c r="J378" s="170" t="s">
        <v>6588</v>
      </c>
      <c r="K378" s="170" t="s">
        <v>5093</v>
      </c>
      <c r="L378" s="170" t="s">
        <v>5163</v>
      </c>
      <c r="M378" s="170" t="s">
        <v>4267</v>
      </c>
      <c r="N378" s="170" t="s">
        <v>4267</v>
      </c>
      <c r="O378" s="170" t="s">
        <v>4267</v>
      </c>
      <c r="P378" s="172" t="s">
        <v>4267</v>
      </c>
      <c r="Q378" s="171" t="s">
        <v>6589</v>
      </c>
      <c r="R378" s="170" t="s">
        <v>6590</v>
      </c>
      <c r="S378" s="170" t="s">
        <v>4252</v>
      </c>
      <c r="T378" s="170" t="s">
        <v>4252</v>
      </c>
    </row>
    <row r="379" spans="2:20" ht="62.25" customHeight="1">
      <c r="B379" s="169">
        <v>10065788</v>
      </c>
      <c r="C379" s="170" t="s">
        <v>6511</v>
      </c>
      <c r="D379" s="208" t="s">
        <v>6512</v>
      </c>
      <c r="E379" s="170" t="s">
        <v>6591</v>
      </c>
      <c r="F379" s="190" t="s">
        <v>6592</v>
      </c>
      <c r="G379" s="171" t="s">
        <v>4662</v>
      </c>
      <c r="H379" s="170" t="s">
        <v>4663</v>
      </c>
      <c r="I379" s="170" t="s">
        <v>4457</v>
      </c>
      <c r="J379" s="170" t="s">
        <v>4458</v>
      </c>
      <c r="K379" s="170" t="s">
        <v>5032</v>
      </c>
      <c r="L379" s="170" t="s">
        <v>5033</v>
      </c>
      <c r="M379" s="170" t="s">
        <v>5008</v>
      </c>
      <c r="N379" s="170" t="s">
        <v>5009</v>
      </c>
      <c r="O379" s="170" t="s">
        <v>4248</v>
      </c>
      <c r="P379" s="172" t="s">
        <v>4249</v>
      </c>
      <c r="Q379" s="171" t="s">
        <v>6593</v>
      </c>
      <c r="R379" s="170" t="s">
        <v>6594</v>
      </c>
      <c r="S379" s="170" t="s">
        <v>4252</v>
      </c>
      <c r="T379" s="170" t="s">
        <v>4252</v>
      </c>
    </row>
    <row r="380" spans="2:20" ht="63.6" customHeight="1">
      <c r="B380" s="169">
        <v>10065790</v>
      </c>
      <c r="C380" s="170" t="s">
        <v>6511</v>
      </c>
      <c r="D380" s="208" t="s">
        <v>6512</v>
      </c>
      <c r="E380" s="170" t="s">
        <v>6595</v>
      </c>
      <c r="F380" s="190" t="s">
        <v>6596</v>
      </c>
      <c r="G380" s="171" t="s">
        <v>4267</v>
      </c>
      <c r="H380" s="170" t="s">
        <v>4267</v>
      </c>
      <c r="I380" s="170" t="s">
        <v>5099</v>
      </c>
      <c r="J380" s="170" t="s">
        <v>5100</v>
      </c>
      <c r="K380" s="170" t="s">
        <v>4975</v>
      </c>
      <c r="L380" s="170" t="s">
        <v>4976</v>
      </c>
      <c r="M380" s="170" t="s">
        <v>6597</v>
      </c>
      <c r="N380" s="170" t="s">
        <v>6598</v>
      </c>
      <c r="O380" s="170" t="s">
        <v>4248</v>
      </c>
      <c r="P380" s="172" t="s">
        <v>4249</v>
      </c>
      <c r="Q380" s="171" t="s">
        <v>6599</v>
      </c>
      <c r="R380" s="170" t="s">
        <v>6600</v>
      </c>
      <c r="S380" s="170" t="s">
        <v>4252</v>
      </c>
      <c r="T380" s="170" t="s">
        <v>4252</v>
      </c>
    </row>
    <row r="381" spans="2:20" ht="120.75" customHeight="1">
      <c r="B381" s="169">
        <v>10017076</v>
      </c>
      <c r="C381" s="170" t="s">
        <v>6511</v>
      </c>
      <c r="D381" s="208" t="s">
        <v>6512</v>
      </c>
      <c r="E381" s="170" t="s">
        <v>6601</v>
      </c>
      <c r="F381" s="190" t="s">
        <v>6602</v>
      </c>
      <c r="G381" s="171" t="s">
        <v>4662</v>
      </c>
      <c r="H381" s="170" t="s">
        <v>4663</v>
      </c>
      <c r="I381" s="170" t="s">
        <v>6603</v>
      </c>
      <c r="J381" s="170" t="s">
        <v>6604</v>
      </c>
      <c r="K381" s="170" t="s">
        <v>6605</v>
      </c>
      <c r="L381" s="170" t="s">
        <v>6606</v>
      </c>
      <c r="M381" s="170" t="s">
        <v>4246</v>
      </c>
      <c r="N381" s="170" t="s">
        <v>4247</v>
      </c>
      <c r="O381" s="170" t="s">
        <v>4248</v>
      </c>
      <c r="P381" s="172" t="s">
        <v>4249</v>
      </c>
      <c r="Q381" s="171" t="s">
        <v>6607</v>
      </c>
      <c r="R381" s="170" t="s">
        <v>6608</v>
      </c>
      <c r="S381" s="170" t="s">
        <v>6609</v>
      </c>
      <c r="T381" s="170" t="s">
        <v>6610</v>
      </c>
    </row>
    <row r="382" spans="2:20" ht="64.5" customHeight="1">
      <c r="B382" s="169">
        <v>10065893</v>
      </c>
      <c r="C382" s="170" t="s">
        <v>6511</v>
      </c>
      <c r="D382" s="208" t="s">
        <v>6512</v>
      </c>
      <c r="E382" s="170" t="s">
        <v>6611</v>
      </c>
      <c r="F382" s="190" t="s">
        <v>6612</v>
      </c>
      <c r="G382" s="171" t="s">
        <v>6533</v>
      </c>
      <c r="H382" s="170" t="s">
        <v>6534</v>
      </c>
      <c r="I382" s="170" t="s">
        <v>4457</v>
      </c>
      <c r="J382" s="170" t="s">
        <v>4458</v>
      </c>
      <c r="K382" s="170" t="s">
        <v>5032</v>
      </c>
      <c r="L382" s="170" t="s">
        <v>5033</v>
      </c>
      <c r="M382" s="170" t="s">
        <v>5008</v>
      </c>
      <c r="N382" s="170" t="s">
        <v>5009</v>
      </c>
      <c r="O382" s="170" t="s">
        <v>4248</v>
      </c>
      <c r="P382" s="172" t="s">
        <v>4249</v>
      </c>
      <c r="Q382" s="171" t="s">
        <v>6613</v>
      </c>
      <c r="R382" s="170" t="s">
        <v>6614</v>
      </c>
      <c r="S382" s="170" t="s">
        <v>4252</v>
      </c>
      <c r="T382" s="170" t="s">
        <v>4252</v>
      </c>
    </row>
    <row r="383" spans="2:20" ht="60" customHeight="1">
      <c r="B383" s="169">
        <v>10065879</v>
      </c>
      <c r="C383" s="170" t="s">
        <v>6511</v>
      </c>
      <c r="D383" s="208" t="s">
        <v>6512</v>
      </c>
      <c r="E383" s="170" t="s">
        <v>6615</v>
      </c>
      <c r="F383" s="190" t="s">
        <v>6616</v>
      </c>
      <c r="G383" s="171" t="s">
        <v>6533</v>
      </c>
      <c r="H383" s="170" t="s">
        <v>6534</v>
      </c>
      <c r="I383" s="170" t="s">
        <v>4457</v>
      </c>
      <c r="J383" s="170" t="s">
        <v>4458</v>
      </c>
      <c r="K383" s="170" t="s">
        <v>5032</v>
      </c>
      <c r="L383" s="170" t="s">
        <v>5033</v>
      </c>
      <c r="M383" s="170" t="s">
        <v>5008</v>
      </c>
      <c r="N383" s="170" t="s">
        <v>5009</v>
      </c>
      <c r="O383" s="170" t="s">
        <v>4248</v>
      </c>
      <c r="P383" s="172" t="s">
        <v>4249</v>
      </c>
      <c r="Q383" s="171" t="s">
        <v>6617</v>
      </c>
      <c r="R383" s="170" t="s">
        <v>6618</v>
      </c>
      <c r="S383" s="170" t="s">
        <v>4252</v>
      </c>
      <c r="T383" s="170" t="s">
        <v>4252</v>
      </c>
    </row>
    <row r="384" spans="2:20" ht="64.5" customHeight="1">
      <c r="B384" s="169">
        <v>10065712</v>
      </c>
      <c r="C384" s="170" t="s">
        <v>6511</v>
      </c>
      <c r="D384" s="208" t="s">
        <v>6512</v>
      </c>
      <c r="E384" s="170" t="s">
        <v>6619</v>
      </c>
      <c r="F384" s="190" t="s">
        <v>6620</v>
      </c>
      <c r="G384" s="171" t="s">
        <v>4267</v>
      </c>
      <c r="H384" s="170" t="s">
        <v>4267</v>
      </c>
      <c r="I384" s="170" t="s">
        <v>6621</v>
      </c>
      <c r="J384" s="170" t="s">
        <v>6622</v>
      </c>
      <c r="K384" s="170" t="s">
        <v>6623</v>
      </c>
      <c r="L384" s="170" t="s">
        <v>6624</v>
      </c>
      <c r="M384" s="170" t="s">
        <v>4246</v>
      </c>
      <c r="N384" s="170" t="s">
        <v>4247</v>
      </c>
      <c r="O384" s="170" t="s">
        <v>4248</v>
      </c>
      <c r="P384" s="172" t="s">
        <v>4249</v>
      </c>
      <c r="Q384" s="171" t="s">
        <v>6625</v>
      </c>
      <c r="R384" s="170" t="s">
        <v>6626</v>
      </c>
      <c r="S384" s="170" t="s">
        <v>4252</v>
      </c>
      <c r="T384" s="170" t="s">
        <v>4252</v>
      </c>
    </row>
    <row r="385" spans="2:20" ht="94.5" customHeight="1">
      <c r="B385" s="169">
        <v>10020100</v>
      </c>
      <c r="C385" s="170" t="s">
        <v>6511</v>
      </c>
      <c r="D385" s="208" t="s">
        <v>6512</v>
      </c>
      <c r="E385" s="170" t="s">
        <v>6627</v>
      </c>
      <c r="F385" s="190" t="s">
        <v>6628</v>
      </c>
      <c r="G385" s="171" t="s">
        <v>4267</v>
      </c>
      <c r="H385" s="170" t="s">
        <v>4267</v>
      </c>
      <c r="I385" s="170" t="s">
        <v>6629</v>
      </c>
      <c r="J385" s="170" t="s">
        <v>6630</v>
      </c>
      <c r="K385" s="170" t="s">
        <v>6631</v>
      </c>
      <c r="L385" s="170" t="s">
        <v>6632</v>
      </c>
      <c r="M385" s="170" t="s">
        <v>6633</v>
      </c>
      <c r="N385" s="170" t="s">
        <v>6634</v>
      </c>
      <c r="O385" s="170" t="s">
        <v>4267</v>
      </c>
      <c r="P385" s="172" t="s">
        <v>4267</v>
      </c>
      <c r="Q385" s="171" t="s">
        <v>6635</v>
      </c>
      <c r="R385" s="170" t="s">
        <v>6636</v>
      </c>
      <c r="S385" s="170" t="s">
        <v>4252</v>
      </c>
      <c r="T385" s="170" t="s">
        <v>4252</v>
      </c>
    </row>
    <row r="386" spans="2:20" ht="153.6" customHeight="1">
      <c r="B386" s="169">
        <v>10051792</v>
      </c>
      <c r="C386" s="170" t="s">
        <v>6511</v>
      </c>
      <c r="D386" s="208" t="s">
        <v>6512</v>
      </c>
      <c r="E386" s="170" t="s">
        <v>6637</v>
      </c>
      <c r="F386" s="190" t="s">
        <v>6638</v>
      </c>
      <c r="G386" s="171" t="s">
        <v>6639</v>
      </c>
      <c r="H386" s="170" t="s">
        <v>6640</v>
      </c>
      <c r="I386" s="170" t="s">
        <v>6641</v>
      </c>
      <c r="J386" s="170" t="s">
        <v>6642</v>
      </c>
      <c r="K386" s="170" t="s">
        <v>6643</v>
      </c>
      <c r="L386" s="170" t="s">
        <v>6644</v>
      </c>
      <c r="M386" s="170" t="s">
        <v>4246</v>
      </c>
      <c r="N386" s="170" t="s">
        <v>4247</v>
      </c>
      <c r="O386" s="170" t="s">
        <v>4248</v>
      </c>
      <c r="P386" s="172" t="s">
        <v>4249</v>
      </c>
      <c r="Q386" s="171" t="s">
        <v>6645</v>
      </c>
      <c r="R386" s="170" t="s">
        <v>6646</v>
      </c>
      <c r="S386" s="170" t="s">
        <v>4252</v>
      </c>
      <c r="T386" s="170" t="s">
        <v>4252</v>
      </c>
    </row>
    <row r="387" spans="2:20" ht="90">
      <c r="B387" s="169">
        <v>10022161</v>
      </c>
      <c r="C387" s="170" t="s">
        <v>6511</v>
      </c>
      <c r="D387" s="208" t="s">
        <v>6512</v>
      </c>
      <c r="E387" s="170" t="s">
        <v>6647</v>
      </c>
      <c r="F387" s="190" t="s">
        <v>6648</v>
      </c>
      <c r="G387" s="171" t="s">
        <v>4267</v>
      </c>
      <c r="H387" s="170" t="s">
        <v>4267</v>
      </c>
      <c r="I387" s="170" t="s">
        <v>6649</v>
      </c>
      <c r="J387" s="170" t="s">
        <v>6650</v>
      </c>
      <c r="K387" s="170" t="s">
        <v>6651</v>
      </c>
      <c r="L387" s="170" t="s">
        <v>6652</v>
      </c>
      <c r="M387" s="170" t="s">
        <v>4246</v>
      </c>
      <c r="N387" s="170" t="s">
        <v>4247</v>
      </c>
      <c r="O387" s="170" t="s">
        <v>4248</v>
      </c>
      <c r="P387" s="172" t="s">
        <v>4249</v>
      </c>
      <c r="Q387" s="171" t="s">
        <v>6653</v>
      </c>
      <c r="R387" s="170" t="s">
        <v>6654</v>
      </c>
      <c r="S387" s="170" t="s">
        <v>4252</v>
      </c>
      <c r="T387" s="170" t="s">
        <v>4252</v>
      </c>
    </row>
    <row r="388" spans="2:20" ht="80.099999999999994" customHeight="1">
      <c r="B388" s="169">
        <v>10022213</v>
      </c>
      <c r="C388" s="170" t="s">
        <v>6511</v>
      </c>
      <c r="D388" s="208" t="s">
        <v>6512</v>
      </c>
      <c r="E388" s="170" t="s">
        <v>6655</v>
      </c>
      <c r="F388" s="190" t="s">
        <v>6656</v>
      </c>
      <c r="G388" s="171" t="s">
        <v>6533</v>
      </c>
      <c r="H388" s="170" t="s">
        <v>6534</v>
      </c>
      <c r="I388" s="170" t="s">
        <v>6535</v>
      </c>
      <c r="J388" s="170" t="s">
        <v>6536</v>
      </c>
      <c r="K388" s="170" t="s">
        <v>6527</v>
      </c>
      <c r="L388" s="170" t="s">
        <v>6528</v>
      </c>
      <c r="M388" s="170" t="s">
        <v>4246</v>
      </c>
      <c r="N388" s="170" t="s">
        <v>4247</v>
      </c>
      <c r="O388" s="170" t="s">
        <v>4248</v>
      </c>
      <c r="P388" s="172" t="s">
        <v>4249</v>
      </c>
      <c r="Q388" s="171" t="s">
        <v>6657</v>
      </c>
      <c r="R388" s="170" t="s">
        <v>6658</v>
      </c>
      <c r="S388" s="170" t="s">
        <v>4252</v>
      </c>
      <c r="T388" s="170" t="s">
        <v>4252</v>
      </c>
    </row>
    <row r="389" spans="2:20" ht="78.95" customHeight="1">
      <c r="B389" s="169">
        <v>10065849</v>
      </c>
      <c r="C389" s="170" t="s">
        <v>6511</v>
      </c>
      <c r="D389" s="208" t="s">
        <v>6512</v>
      </c>
      <c r="E389" s="170" t="s">
        <v>6659</v>
      </c>
      <c r="F389" s="190" t="s">
        <v>6660</v>
      </c>
      <c r="G389" s="171" t="s">
        <v>4267</v>
      </c>
      <c r="H389" s="170" t="s">
        <v>4267</v>
      </c>
      <c r="I389" s="170" t="s">
        <v>6649</v>
      </c>
      <c r="J389" s="170" t="s">
        <v>6650</v>
      </c>
      <c r="K389" s="170" t="s">
        <v>6661</v>
      </c>
      <c r="L389" s="170" t="s">
        <v>6662</v>
      </c>
      <c r="M389" s="170" t="s">
        <v>4246</v>
      </c>
      <c r="N389" s="170" t="s">
        <v>4247</v>
      </c>
      <c r="O389" s="170" t="s">
        <v>4248</v>
      </c>
      <c r="P389" s="172" t="s">
        <v>4249</v>
      </c>
      <c r="Q389" s="171" t="s">
        <v>6663</v>
      </c>
      <c r="R389" s="170" t="s">
        <v>6664</v>
      </c>
      <c r="S389" s="170" t="s">
        <v>4252</v>
      </c>
      <c r="T389" s="170" t="s">
        <v>4252</v>
      </c>
    </row>
    <row r="390" spans="2:20" ht="80.099999999999994" customHeight="1">
      <c r="B390" s="169">
        <v>10022356</v>
      </c>
      <c r="C390" s="170" t="s">
        <v>6511</v>
      </c>
      <c r="D390" s="208" t="s">
        <v>6512</v>
      </c>
      <c r="E390" s="170" t="s">
        <v>6665</v>
      </c>
      <c r="F390" s="190" t="s">
        <v>6666</v>
      </c>
      <c r="G390" s="171" t="s">
        <v>6533</v>
      </c>
      <c r="H390" s="170" t="s">
        <v>6534</v>
      </c>
      <c r="I390" s="170" t="s">
        <v>6535</v>
      </c>
      <c r="J390" s="170" t="s">
        <v>6536</v>
      </c>
      <c r="K390" s="170" t="s">
        <v>6527</v>
      </c>
      <c r="L390" s="170" t="s">
        <v>6528</v>
      </c>
      <c r="M390" s="170" t="s">
        <v>4246</v>
      </c>
      <c r="N390" s="170" t="s">
        <v>4247</v>
      </c>
      <c r="O390" s="170" t="s">
        <v>4248</v>
      </c>
      <c r="P390" s="172" t="s">
        <v>4249</v>
      </c>
      <c r="Q390" s="171" t="s">
        <v>6667</v>
      </c>
      <c r="R390" s="170" t="s">
        <v>6668</v>
      </c>
      <c r="S390" s="170" t="s">
        <v>4252</v>
      </c>
      <c r="T390" s="170" t="s">
        <v>4252</v>
      </c>
    </row>
    <row r="391" spans="2:20" ht="60.6" customHeight="1">
      <c r="B391" s="169">
        <v>10059095</v>
      </c>
      <c r="C391" s="170" t="s">
        <v>6511</v>
      </c>
      <c r="D391" s="208" t="s">
        <v>6512</v>
      </c>
      <c r="E391" s="170" t="s">
        <v>6669</v>
      </c>
      <c r="F391" s="190" t="s">
        <v>6670</v>
      </c>
      <c r="G391" s="171" t="s">
        <v>6533</v>
      </c>
      <c r="H391" s="170" t="s">
        <v>6534</v>
      </c>
      <c r="I391" s="170" t="s">
        <v>4457</v>
      </c>
      <c r="J391" s="170" t="s">
        <v>4458</v>
      </c>
      <c r="K391" s="170" t="s">
        <v>5032</v>
      </c>
      <c r="L391" s="170" t="s">
        <v>5033</v>
      </c>
      <c r="M391" s="170" t="s">
        <v>5008</v>
      </c>
      <c r="N391" s="170" t="s">
        <v>5009</v>
      </c>
      <c r="O391" s="170" t="s">
        <v>4248</v>
      </c>
      <c r="P391" s="172" t="s">
        <v>4249</v>
      </c>
      <c r="Q391" s="171" t="s">
        <v>6671</v>
      </c>
      <c r="R391" s="170" t="s">
        <v>6672</v>
      </c>
      <c r="S391" s="170" t="s">
        <v>4252</v>
      </c>
      <c r="T391" s="170" t="s">
        <v>4252</v>
      </c>
    </row>
    <row r="392" spans="2:20" ht="92.1" customHeight="1">
      <c r="B392" s="169">
        <v>10059094</v>
      </c>
      <c r="C392" s="170" t="s">
        <v>6511</v>
      </c>
      <c r="D392" s="208" t="s">
        <v>6512</v>
      </c>
      <c r="E392" s="170" t="s">
        <v>6673</v>
      </c>
      <c r="F392" s="190" t="s">
        <v>6674</v>
      </c>
      <c r="G392" s="171" t="s">
        <v>4267</v>
      </c>
      <c r="H392" s="170" t="s">
        <v>4267</v>
      </c>
      <c r="I392" s="170" t="s">
        <v>5248</v>
      </c>
      <c r="J392" s="170" t="s">
        <v>5249</v>
      </c>
      <c r="K392" s="170" t="s">
        <v>6675</v>
      </c>
      <c r="L392" s="170" t="s">
        <v>6676</v>
      </c>
      <c r="M392" s="170" t="s">
        <v>5008</v>
      </c>
      <c r="N392" s="170" t="s">
        <v>5009</v>
      </c>
      <c r="O392" s="170" t="s">
        <v>4248</v>
      </c>
      <c r="P392" s="172" t="s">
        <v>4249</v>
      </c>
      <c r="Q392" s="171" t="s">
        <v>6677</v>
      </c>
      <c r="R392" s="170" t="s">
        <v>6678</v>
      </c>
      <c r="S392" s="170" t="s">
        <v>4252</v>
      </c>
      <c r="T392" s="170" t="s">
        <v>4252</v>
      </c>
    </row>
    <row r="393" spans="2:20" ht="60">
      <c r="B393" s="169">
        <v>10049468</v>
      </c>
      <c r="C393" s="170" t="s">
        <v>6511</v>
      </c>
      <c r="D393" s="208" t="s">
        <v>6512</v>
      </c>
      <c r="E393" s="170" t="s">
        <v>6679</v>
      </c>
      <c r="F393" s="190" t="s">
        <v>6680</v>
      </c>
      <c r="G393" s="171" t="s">
        <v>6681</v>
      </c>
      <c r="H393" s="170" t="s">
        <v>6682</v>
      </c>
      <c r="I393" s="170" t="s">
        <v>6683</v>
      </c>
      <c r="J393" s="170" t="s">
        <v>6684</v>
      </c>
      <c r="K393" s="170" t="s">
        <v>6685</v>
      </c>
      <c r="L393" s="170" t="s">
        <v>5088</v>
      </c>
      <c r="M393" s="170" t="s">
        <v>4246</v>
      </c>
      <c r="N393" s="170" t="s">
        <v>4247</v>
      </c>
      <c r="O393" s="170" t="s">
        <v>4248</v>
      </c>
      <c r="P393" s="172" t="s">
        <v>4249</v>
      </c>
      <c r="Q393" s="171" t="s">
        <v>6686</v>
      </c>
      <c r="R393" s="170" t="s">
        <v>6687</v>
      </c>
      <c r="S393" s="170" t="s">
        <v>4252</v>
      </c>
      <c r="T393" s="170" t="s">
        <v>4252</v>
      </c>
    </row>
    <row r="394" spans="2:20" ht="75">
      <c r="B394" s="169">
        <v>10065826</v>
      </c>
      <c r="C394" s="170" t="s">
        <v>6511</v>
      </c>
      <c r="D394" s="208" t="s">
        <v>6512</v>
      </c>
      <c r="E394" s="170" t="s">
        <v>6688</v>
      </c>
      <c r="F394" s="190" t="s">
        <v>6689</v>
      </c>
      <c r="G394" s="171" t="s">
        <v>6690</v>
      </c>
      <c r="H394" s="170" t="s">
        <v>6691</v>
      </c>
      <c r="I394" s="170" t="s">
        <v>6692</v>
      </c>
      <c r="J394" s="170" t="s">
        <v>6693</v>
      </c>
      <c r="K394" s="170" t="s">
        <v>6694</v>
      </c>
      <c r="L394" s="170" t="s">
        <v>6695</v>
      </c>
      <c r="M394" s="170" t="s">
        <v>4246</v>
      </c>
      <c r="N394" s="170" t="s">
        <v>4247</v>
      </c>
      <c r="O394" s="170" t="s">
        <v>4248</v>
      </c>
      <c r="P394" s="172" t="s">
        <v>4249</v>
      </c>
      <c r="Q394" s="171" t="s">
        <v>6696</v>
      </c>
      <c r="R394" s="170" t="s">
        <v>6697</v>
      </c>
      <c r="S394" s="170" t="s">
        <v>4252</v>
      </c>
      <c r="T394" s="170" t="s">
        <v>4252</v>
      </c>
    </row>
    <row r="395" spans="2:20" ht="75">
      <c r="B395" s="169">
        <v>10065831</v>
      </c>
      <c r="C395" s="170" t="s">
        <v>6511</v>
      </c>
      <c r="D395" s="208" t="s">
        <v>6512</v>
      </c>
      <c r="E395" s="170" t="s">
        <v>6698</v>
      </c>
      <c r="F395" s="190" t="s">
        <v>6699</v>
      </c>
      <c r="G395" s="171" t="s">
        <v>6690</v>
      </c>
      <c r="H395" s="170" t="s">
        <v>6691</v>
      </c>
      <c r="I395" s="170" t="s">
        <v>6692</v>
      </c>
      <c r="J395" s="170" t="s">
        <v>6693</v>
      </c>
      <c r="K395" s="170" t="s">
        <v>6694</v>
      </c>
      <c r="L395" s="170" t="s">
        <v>6695</v>
      </c>
      <c r="M395" s="170" t="s">
        <v>4246</v>
      </c>
      <c r="N395" s="170" t="s">
        <v>4247</v>
      </c>
      <c r="O395" s="170" t="s">
        <v>4248</v>
      </c>
      <c r="P395" s="172" t="s">
        <v>4249</v>
      </c>
      <c r="Q395" s="171" t="s">
        <v>6700</v>
      </c>
      <c r="R395" s="170" t="s">
        <v>6701</v>
      </c>
      <c r="S395" s="170" t="s">
        <v>4252</v>
      </c>
      <c r="T395" s="170" t="s">
        <v>4252</v>
      </c>
    </row>
    <row r="396" spans="2:20" ht="50.45" customHeight="1">
      <c r="B396" s="169">
        <v>10065843</v>
      </c>
      <c r="C396" s="170" t="s">
        <v>6511</v>
      </c>
      <c r="D396" s="208" t="s">
        <v>6512</v>
      </c>
      <c r="E396" s="170" t="s">
        <v>6702</v>
      </c>
      <c r="F396" s="190" t="s">
        <v>6703</v>
      </c>
      <c r="G396" s="171" t="s">
        <v>4267</v>
      </c>
      <c r="H396" s="170" t="s">
        <v>4267</v>
      </c>
      <c r="I396" s="170" t="s">
        <v>4267</v>
      </c>
      <c r="J396" s="170" t="s">
        <v>4267</v>
      </c>
      <c r="K396" s="170" t="s">
        <v>6690</v>
      </c>
      <c r="L396" s="170" t="s">
        <v>6704</v>
      </c>
      <c r="M396" s="170" t="s">
        <v>4246</v>
      </c>
      <c r="N396" s="170" t="s">
        <v>4247</v>
      </c>
      <c r="O396" s="170" t="s">
        <v>4248</v>
      </c>
      <c r="P396" s="172" t="s">
        <v>4249</v>
      </c>
      <c r="Q396" s="171" t="s">
        <v>6705</v>
      </c>
      <c r="R396" s="170" t="s">
        <v>6706</v>
      </c>
      <c r="S396" s="170" t="s">
        <v>4252</v>
      </c>
      <c r="T396" s="170" t="s">
        <v>4252</v>
      </c>
    </row>
    <row r="397" spans="2:20" ht="107.45" customHeight="1">
      <c r="B397" s="169">
        <v>10065844</v>
      </c>
      <c r="C397" s="170" t="s">
        <v>6511</v>
      </c>
      <c r="D397" s="208" t="s">
        <v>6512</v>
      </c>
      <c r="E397" s="170" t="s">
        <v>6707</v>
      </c>
      <c r="F397" s="190" t="s">
        <v>6708</v>
      </c>
      <c r="G397" s="171" t="s">
        <v>6690</v>
      </c>
      <c r="H397" s="170" t="s">
        <v>6691</v>
      </c>
      <c r="I397" s="170" t="s">
        <v>6692</v>
      </c>
      <c r="J397" s="170" t="s">
        <v>6693</v>
      </c>
      <c r="K397" s="170" t="s">
        <v>6709</v>
      </c>
      <c r="L397" s="170" t="s">
        <v>6710</v>
      </c>
      <c r="M397" s="170" t="s">
        <v>4246</v>
      </c>
      <c r="N397" s="170" t="s">
        <v>4247</v>
      </c>
      <c r="O397" s="170" t="s">
        <v>4248</v>
      </c>
      <c r="P397" s="172" t="s">
        <v>4249</v>
      </c>
      <c r="Q397" s="171" t="s">
        <v>6711</v>
      </c>
      <c r="R397" s="170" t="s">
        <v>6712</v>
      </c>
      <c r="S397" s="170" t="s">
        <v>4252</v>
      </c>
      <c r="T397" s="170" t="s">
        <v>4252</v>
      </c>
    </row>
    <row r="398" spans="2:20" ht="75">
      <c r="B398" s="169">
        <v>10065834</v>
      </c>
      <c r="C398" s="170" t="s">
        <v>6511</v>
      </c>
      <c r="D398" s="208" t="s">
        <v>6512</v>
      </c>
      <c r="E398" s="170" t="s">
        <v>6713</v>
      </c>
      <c r="F398" s="190" t="s">
        <v>6714</v>
      </c>
      <c r="G398" s="171" t="s">
        <v>6690</v>
      </c>
      <c r="H398" s="170" t="s">
        <v>6691</v>
      </c>
      <c r="I398" s="170" t="s">
        <v>6692</v>
      </c>
      <c r="J398" s="170" t="s">
        <v>6693</v>
      </c>
      <c r="K398" s="170" t="s">
        <v>6694</v>
      </c>
      <c r="L398" s="170" t="s">
        <v>6695</v>
      </c>
      <c r="M398" s="170" t="s">
        <v>4246</v>
      </c>
      <c r="N398" s="170" t="s">
        <v>4247</v>
      </c>
      <c r="O398" s="170" t="s">
        <v>4248</v>
      </c>
      <c r="P398" s="172" t="s">
        <v>4249</v>
      </c>
      <c r="Q398" s="171" t="s">
        <v>6715</v>
      </c>
      <c r="R398" s="170" t="s">
        <v>6716</v>
      </c>
      <c r="S398" s="170" t="s">
        <v>4252</v>
      </c>
      <c r="T398" s="170" t="s">
        <v>4252</v>
      </c>
    </row>
    <row r="399" spans="2:20" ht="75">
      <c r="B399" s="169">
        <v>10065825</v>
      </c>
      <c r="C399" s="170" t="s">
        <v>6511</v>
      </c>
      <c r="D399" s="208" t="s">
        <v>6512</v>
      </c>
      <c r="E399" s="170" t="s">
        <v>6717</v>
      </c>
      <c r="F399" s="190" t="s">
        <v>6718</v>
      </c>
      <c r="G399" s="171" t="s">
        <v>6690</v>
      </c>
      <c r="H399" s="170" t="s">
        <v>6691</v>
      </c>
      <c r="I399" s="170" t="s">
        <v>6692</v>
      </c>
      <c r="J399" s="170" t="s">
        <v>6693</v>
      </c>
      <c r="K399" s="170" t="s">
        <v>6694</v>
      </c>
      <c r="L399" s="170" t="s">
        <v>6695</v>
      </c>
      <c r="M399" s="170" t="s">
        <v>4246</v>
      </c>
      <c r="N399" s="170" t="s">
        <v>4247</v>
      </c>
      <c r="O399" s="170" t="s">
        <v>4248</v>
      </c>
      <c r="P399" s="172" t="s">
        <v>4249</v>
      </c>
      <c r="Q399" s="171" t="s">
        <v>6719</v>
      </c>
      <c r="R399" s="170" t="s">
        <v>6720</v>
      </c>
      <c r="S399" s="170" t="s">
        <v>4252</v>
      </c>
      <c r="T399" s="170" t="s">
        <v>4252</v>
      </c>
    </row>
    <row r="400" spans="2:20" ht="75">
      <c r="B400" s="169">
        <v>10065842</v>
      </c>
      <c r="C400" s="170" t="s">
        <v>6511</v>
      </c>
      <c r="D400" s="208" t="s">
        <v>6512</v>
      </c>
      <c r="E400" s="170" t="s">
        <v>6721</v>
      </c>
      <c r="F400" s="190" t="s">
        <v>6722</v>
      </c>
      <c r="G400" s="171" t="s">
        <v>6690</v>
      </c>
      <c r="H400" s="170" t="s">
        <v>6691</v>
      </c>
      <c r="I400" s="170" t="s">
        <v>6692</v>
      </c>
      <c r="J400" s="170" t="s">
        <v>6693</v>
      </c>
      <c r="K400" s="170" t="s">
        <v>6694</v>
      </c>
      <c r="L400" s="170" t="s">
        <v>6695</v>
      </c>
      <c r="M400" s="170" t="s">
        <v>4246</v>
      </c>
      <c r="N400" s="170" t="s">
        <v>4247</v>
      </c>
      <c r="O400" s="170" t="s">
        <v>4248</v>
      </c>
      <c r="P400" s="172" t="s">
        <v>4249</v>
      </c>
      <c r="Q400" s="171" t="s">
        <v>6723</v>
      </c>
      <c r="R400" s="170" t="s">
        <v>6724</v>
      </c>
      <c r="S400" s="170" t="s">
        <v>4252</v>
      </c>
      <c r="T400" s="170" t="s">
        <v>4252</v>
      </c>
    </row>
    <row r="401" spans="2:20" ht="61.5" customHeight="1">
      <c r="B401" s="169">
        <v>10055298</v>
      </c>
      <c r="C401" s="170" t="s">
        <v>6511</v>
      </c>
      <c r="D401" s="208" t="s">
        <v>6512</v>
      </c>
      <c r="E401" s="170" t="s">
        <v>6725</v>
      </c>
      <c r="F401" s="190" t="s">
        <v>6726</v>
      </c>
      <c r="G401" s="171" t="s">
        <v>4267</v>
      </c>
      <c r="H401" s="170" t="s">
        <v>4267</v>
      </c>
      <c r="I401" s="170" t="s">
        <v>4267</v>
      </c>
      <c r="J401" s="170" t="s">
        <v>4267</v>
      </c>
      <c r="K401" s="170" t="s">
        <v>6727</v>
      </c>
      <c r="L401" s="170" t="s">
        <v>6728</v>
      </c>
      <c r="M401" s="170" t="s">
        <v>4246</v>
      </c>
      <c r="N401" s="170" t="s">
        <v>4247</v>
      </c>
      <c r="O401" s="170" t="s">
        <v>4248</v>
      </c>
      <c r="P401" s="172" t="s">
        <v>4249</v>
      </c>
      <c r="Q401" s="171" t="s">
        <v>6729</v>
      </c>
      <c r="R401" s="170" t="s">
        <v>6730</v>
      </c>
      <c r="S401" s="170" t="s">
        <v>4252</v>
      </c>
      <c r="T401" s="170" t="s">
        <v>4252</v>
      </c>
    </row>
    <row r="402" spans="2:20" ht="75">
      <c r="B402" s="169">
        <v>10065827</v>
      </c>
      <c r="C402" s="170" t="s">
        <v>6511</v>
      </c>
      <c r="D402" s="208" t="s">
        <v>6512</v>
      </c>
      <c r="E402" s="170" t="s">
        <v>6731</v>
      </c>
      <c r="F402" s="190" t="s">
        <v>6732</v>
      </c>
      <c r="G402" s="171" t="s">
        <v>6690</v>
      </c>
      <c r="H402" s="170" t="s">
        <v>6691</v>
      </c>
      <c r="I402" s="170" t="s">
        <v>6692</v>
      </c>
      <c r="J402" s="170" t="s">
        <v>6693</v>
      </c>
      <c r="K402" s="170" t="s">
        <v>6694</v>
      </c>
      <c r="L402" s="170" t="s">
        <v>6695</v>
      </c>
      <c r="M402" s="170" t="s">
        <v>4246</v>
      </c>
      <c r="N402" s="170" t="s">
        <v>4247</v>
      </c>
      <c r="O402" s="170" t="s">
        <v>4248</v>
      </c>
      <c r="P402" s="172" t="s">
        <v>4249</v>
      </c>
      <c r="Q402" s="171" t="s">
        <v>6733</v>
      </c>
      <c r="R402" s="170" t="s">
        <v>6734</v>
      </c>
      <c r="S402" s="170" t="s">
        <v>4252</v>
      </c>
      <c r="T402" s="170" t="s">
        <v>4252</v>
      </c>
    </row>
    <row r="403" spans="2:20" ht="75">
      <c r="B403" s="169">
        <v>10065829</v>
      </c>
      <c r="C403" s="170" t="s">
        <v>6511</v>
      </c>
      <c r="D403" s="208" t="s">
        <v>6512</v>
      </c>
      <c r="E403" s="170" t="s">
        <v>6735</v>
      </c>
      <c r="F403" s="190" t="s">
        <v>6736</v>
      </c>
      <c r="G403" s="171" t="s">
        <v>6690</v>
      </c>
      <c r="H403" s="170" t="s">
        <v>6691</v>
      </c>
      <c r="I403" s="170" t="s">
        <v>6692</v>
      </c>
      <c r="J403" s="170" t="s">
        <v>6693</v>
      </c>
      <c r="K403" s="170" t="s">
        <v>6694</v>
      </c>
      <c r="L403" s="170" t="s">
        <v>6695</v>
      </c>
      <c r="M403" s="170" t="s">
        <v>4246</v>
      </c>
      <c r="N403" s="170" t="s">
        <v>4247</v>
      </c>
      <c r="O403" s="170" t="s">
        <v>4248</v>
      </c>
      <c r="P403" s="172" t="s">
        <v>4249</v>
      </c>
      <c r="Q403" s="171" t="s">
        <v>6737</v>
      </c>
      <c r="R403" s="170" t="s">
        <v>6738</v>
      </c>
      <c r="S403" s="170" t="s">
        <v>4252</v>
      </c>
      <c r="T403" s="170" t="s">
        <v>4252</v>
      </c>
    </row>
    <row r="404" spans="2:20" ht="75">
      <c r="B404" s="169">
        <v>10065830</v>
      </c>
      <c r="C404" s="170" t="s">
        <v>6511</v>
      </c>
      <c r="D404" s="208" t="s">
        <v>6512</v>
      </c>
      <c r="E404" s="170" t="s">
        <v>6739</v>
      </c>
      <c r="F404" s="190" t="s">
        <v>6740</v>
      </c>
      <c r="G404" s="171" t="s">
        <v>6690</v>
      </c>
      <c r="H404" s="170" t="s">
        <v>6691</v>
      </c>
      <c r="I404" s="170" t="s">
        <v>6692</v>
      </c>
      <c r="J404" s="170" t="s">
        <v>6693</v>
      </c>
      <c r="K404" s="170" t="s">
        <v>6694</v>
      </c>
      <c r="L404" s="170" t="s">
        <v>6695</v>
      </c>
      <c r="M404" s="170" t="s">
        <v>4246</v>
      </c>
      <c r="N404" s="170" t="s">
        <v>4247</v>
      </c>
      <c r="O404" s="170" t="s">
        <v>4248</v>
      </c>
      <c r="P404" s="172" t="s">
        <v>4249</v>
      </c>
      <c r="Q404" s="171" t="s">
        <v>6741</v>
      </c>
      <c r="R404" s="170" t="s">
        <v>6742</v>
      </c>
      <c r="S404" s="170" t="s">
        <v>4252</v>
      </c>
      <c r="T404" s="170" t="s">
        <v>4252</v>
      </c>
    </row>
    <row r="405" spans="2:20" ht="75">
      <c r="B405" s="169">
        <v>10065841</v>
      </c>
      <c r="C405" s="170" t="s">
        <v>6511</v>
      </c>
      <c r="D405" s="208" t="s">
        <v>6512</v>
      </c>
      <c r="E405" s="170" t="s">
        <v>6743</v>
      </c>
      <c r="F405" s="190" t="s">
        <v>6744</v>
      </c>
      <c r="G405" s="171" t="s">
        <v>6690</v>
      </c>
      <c r="H405" s="170" t="s">
        <v>6691</v>
      </c>
      <c r="I405" s="170" t="s">
        <v>6692</v>
      </c>
      <c r="J405" s="170" t="s">
        <v>6693</v>
      </c>
      <c r="K405" s="170" t="s">
        <v>6694</v>
      </c>
      <c r="L405" s="170" t="s">
        <v>6695</v>
      </c>
      <c r="M405" s="170" t="s">
        <v>4246</v>
      </c>
      <c r="N405" s="170" t="s">
        <v>4247</v>
      </c>
      <c r="O405" s="170" t="s">
        <v>4248</v>
      </c>
      <c r="P405" s="172" t="s">
        <v>4249</v>
      </c>
      <c r="Q405" s="171" t="s">
        <v>6745</v>
      </c>
      <c r="R405" s="170" t="s">
        <v>6746</v>
      </c>
      <c r="S405" s="170" t="s">
        <v>4252</v>
      </c>
      <c r="T405" s="170" t="s">
        <v>4252</v>
      </c>
    </row>
    <row r="406" spans="2:20" ht="75">
      <c r="B406" s="169">
        <v>10065845</v>
      </c>
      <c r="C406" s="170" t="s">
        <v>6511</v>
      </c>
      <c r="D406" s="208" t="s">
        <v>6512</v>
      </c>
      <c r="E406" s="170" t="s">
        <v>6747</v>
      </c>
      <c r="F406" s="190" t="s">
        <v>6748</v>
      </c>
      <c r="G406" s="171" t="s">
        <v>6690</v>
      </c>
      <c r="H406" s="170" t="s">
        <v>6691</v>
      </c>
      <c r="I406" s="170" t="s">
        <v>6692</v>
      </c>
      <c r="J406" s="170" t="s">
        <v>6693</v>
      </c>
      <c r="K406" s="170" t="s">
        <v>6694</v>
      </c>
      <c r="L406" s="170" t="s">
        <v>6695</v>
      </c>
      <c r="M406" s="170" t="s">
        <v>4246</v>
      </c>
      <c r="N406" s="170" t="s">
        <v>4247</v>
      </c>
      <c r="O406" s="170" t="s">
        <v>4248</v>
      </c>
      <c r="P406" s="172" t="s">
        <v>4249</v>
      </c>
      <c r="Q406" s="171" t="s">
        <v>6749</v>
      </c>
      <c r="R406" s="170" t="s">
        <v>6750</v>
      </c>
      <c r="S406" s="170" t="s">
        <v>4252</v>
      </c>
      <c r="T406" s="170" t="s">
        <v>4252</v>
      </c>
    </row>
    <row r="407" spans="2:20" ht="75">
      <c r="B407" s="169">
        <v>10065840</v>
      </c>
      <c r="C407" s="170" t="s">
        <v>6511</v>
      </c>
      <c r="D407" s="208" t="s">
        <v>6512</v>
      </c>
      <c r="E407" s="170" t="s">
        <v>6751</v>
      </c>
      <c r="F407" s="190" t="s">
        <v>6752</v>
      </c>
      <c r="G407" s="171" t="s">
        <v>6690</v>
      </c>
      <c r="H407" s="170" t="s">
        <v>6691</v>
      </c>
      <c r="I407" s="170" t="s">
        <v>6692</v>
      </c>
      <c r="J407" s="170" t="s">
        <v>6693</v>
      </c>
      <c r="K407" s="170" t="s">
        <v>6694</v>
      </c>
      <c r="L407" s="170" t="s">
        <v>6695</v>
      </c>
      <c r="M407" s="170" t="s">
        <v>4246</v>
      </c>
      <c r="N407" s="170" t="s">
        <v>4247</v>
      </c>
      <c r="O407" s="170" t="s">
        <v>4248</v>
      </c>
      <c r="P407" s="172" t="s">
        <v>4249</v>
      </c>
      <c r="Q407" s="171" t="s">
        <v>6753</v>
      </c>
      <c r="R407" s="170" t="s">
        <v>6754</v>
      </c>
      <c r="S407" s="170" t="s">
        <v>4252</v>
      </c>
      <c r="T407" s="170" t="s">
        <v>4252</v>
      </c>
    </row>
    <row r="408" spans="2:20" ht="75">
      <c r="B408" s="169">
        <v>10065832</v>
      </c>
      <c r="C408" s="170" t="s">
        <v>6511</v>
      </c>
      <c r="D408" s="208" t="s">
        <v>6512</v>
      </c>
      <c r="E408" s="170" t="s">
        <v>6755</v>
      </c>
      <c r="F408" s="190" t="s">
        <v>6756</v>
      </c>
      <c r="G408" s="171" t="s">
        <v>6690</v>
      </c>
      <c r="H408" s="170" t="s">
        <v>6691</v>
      </c>
      <c r="I408" s="170" t="s">
        <v>6692</v>
      </c>
      <c r="J408" s="170" t="s">
        <v>6693</v>
      </c>
      <c r="K408" s="170" t="s">
        <v>6694</v>
      </c>
      <c r="L408" s="170" t="s">
        <v>6695</v>
      </c>
      <c r="M408" s="170" t="s">
        <v>4246</v>
      </c>
      <c r="N408" s="170" t="s">
        <v>4247</v>
      </c>
      <c r="O408" s="170" t="s">
        <v>4248</v>
      </c>
      <c r="P408" s="172" t="s">
        <v>4249</v>
      </c>
      <c r="Q408" s="171" t="s">
        <v>6757</v>
      </c>
      <c r="R408" s="170" t="s">
        <v>6758</v>
      </c>
      <c r="S408" s="170" t="s">
        <v>4252</v>
      </c>
      <c r="T408" s="170" t="s">
        <v>4252</v>
      </c>
    </row>
    <row r="409" spans="2:20" ht="78.95" customHeight="1">
      <c r="B409" s="169">
        <v>10065847</v>
      </c>
      <c r="C409" s="170" t="s">
        <v>6511</v>
      </c>
      <c r="D409" s="208" t="s">
        <v>6512</v>
      </c>
      <c r="E409" s="170" t="s">
        <v>6759</v>
      </c>
      <c r="F409" s="190" t="s">
        <v>6760</v>
      </c>
      <c r="G409" s="171" t="s">
        <v>4267</v>
      </c>
      <c r="H409" s="170" t="s">
        <v>4267</v>
      </c>
      <c r="I409" s="170" t="s">
        <v>6690</v>
      </c>
      <c r="J409" s="170" t="s">
        <v>6693</v>
      </c>
      <c r="K409" s="170" t="s">
        <v>6761</v>
      </c>
      <c r="L409" s="170" t="s">
        <v>6762</v>
      </c>
      <c r="M409" s="170" t="s">
        <v>4246</v>
      </c>
      <c r="N409" s="170" t="s">
        <v>4247</v>
      </c>
      <c r="O409" s="170" t="s">
        <v>4248</v>
      </c>
      <c r="P409" s="172" t="s">
        <v>4249</v>
      </c>
      <c r="Q409" s="171" t="s">
        <v>6763</v>
      </c>
      <c r="R409" s="170" t="s">
        <v>6764</v>
      </c>
      <c r="S409" s="170" t="s">
        <v>4252</v>
      </c>
      <c r="T409" s="170" t="s">
        <v>4252</v>
      </c>
    </row>
    <row r="410" spans="2:20" ht="75">
      <c r="B410" s="169">
        <v>10065828</v>
      </c>
      <c r="C410" s="170" t="s">
        <v>6511</v>
      </c>
      <c r="D410" s="208" t="s">
        <v>6512</v>
      </c>
      <c r="E410" s="170" t="s">
        <v>6765</v>
      </c>
      <c r="F410" s="190" t="s">
        <v>6766</v>
      </c>
      <c r="G410" s="171" t="s">
        <v>6690</v>
      </c>
      <c r="H410" s="170" t="s">
        <v>6691</v>
      </c>
      <c r="I410" s="170" t="s">
        <v>6692</v>
      </c>
      <c r="J410" s="170" t="s">
        <v>6693</v>
      </c>
      <c r="K410" s="170" t="s">
        <v>6694</v>
      </c>
      <c r="L410" s="170" t="s">
        <v>6695</v>
      </c>
      <c r="M410" s="170" t="s">
        <v>4246</v>
      </c>
      <c r="N410" s="170" t="s">
        <v>4247</v>
      </c>
      <c r="O410" s="170" t="s">
        <v>4248</v>
      </c>
      <c r="P410" s="172" t="s">
        <v>4249</v>
      </c>
      <c r="Q410" s="171" t="s">
        <v>6767</v>
      </c>
      <c r="R410" s="170" t="s">
        <v>6768</v>
      </c>
      <c r="S410" s="170" t="s">
        <v>4252</v>
      </c>
      <c r="T410" s="170" t="s">
        <v>4252</v>
      </c>
    </row>
    <row r="411" spans="2:20" ht="75">
      <c r="B411" s="169">
        <v>10065848</v>
      </c>
      <c r="C411" s="170" t="s">
        <v>6511</v>
      </c>
      <c r="D411" s="208" t="s">
        <v>6512</v>
      </c>
      <c r="E411" s="170" t="s">
        <v>6769</v>
      </c>
      <c r="F411" s="190" t="s">
        <v>6770</v>
      </c>
      <c r="G411" s="171" t="s">
        <v>6690</v>
      </c>
      <c r="H411" s="170" t="s">
        <v>6691</v>
      </c>
      <c r="I411" s="170" t="s">
        <v>6692</v>
      </c>
      <c r="J411" s="170" t="s">
        <v>6693</v>
      </c>
      <c r="K411" s="170" t="s">
        <v>6694</v>
      </c>
      <c r="L411" s="170" t="s">
        <v>6695</v>
      </c>
      <c r="M411" s="170" t="s">
        <v>4246</v>
      </c>
      <c r="N411" s="170" t="s">
        <v>4247</v>
      </c>
      <c r="O411" s="170" t="s">
        <v>4248</v>
      </c>
      <c r="P411" s="172" t="s">
        <v>4249</v>
      </c>
      <c r="Q411" s="171" t="s">
        <v>6771</v>
      </c>
      <c r="R411" s="170" t="s">
        <v>6772</v>
      </c>
      <c r="S411" s="170" t="s">
        <v>4252</v>
      </c>
      <c r="T411" s="170" t="s">
        <v>4252</v>
      </c>
    </row>
    <row r="412" spans="2:20" ht="75" customHeight="1">
      <c r="B412" s="169">
        <v>10065803</v>
      </c>
      <c r="C412" s="170" t="s">
        <v>6511</v>
      </c>
      <c r="D412" s="208" t="s">
        <v>6512</v>
      </c>
      <c r="E412" s="170" t="s">
        <v>6773</v>
      </c>
      <c r="F412" s="190" t="s">
        <v>6774</v>
      </c>
      <c r="G412" s="171" t="s">
        <v>6533</v>
      </c>
      <c r="H412" s="170" t="s">
        <v>6534</v>
      </c>
      <c r="I412" s="170" t="s">
        <v>4457</v>
      </c>
      <c r="J412" s="170" t="s">
        <v>4458</v>
      </c>
      <c r="K412" s="170" t="s">
        <v>5032</v>
      </c>
      <c r="L412" s="170" t="s">
        <v>5033</v>
      </c>
      <c r="M412" s="170" t="s">
        <v>5008</v>
      </c>
      <c r="N412" s="170" t="s">
        <v>5009</v>
      </c>
      <c r="O412" s="170" t="s">
        <v>4248</v>
      </c>
      <c r="P412" s="172" t="s">
        <v>4249</v>
      </c>
      <c r="Q412" s="171" t="s">
        <v>6775</v>
      </c>
      <c r="R412" s="170" t="s">
        <v>6776</v>
      </c>
      <c r="S412" s="170" t="s">
        <v>4252</v>
      </c>
      <c r="T412" s="170" t="s">
        <v>4252</v>
      </c>
    </row>
    <row r="413" spans="2:20" ht="63" customHeight="1">
      <c r="B413" s="169">
        <v>10065891</v>
      </c>
      <c r="C413" s="170" t="s">
        <v>6511</v>
      </c>
      <c r="D413" s="208" t="s">
        <v>6512</v>
      </c>
      <c r="E413" s="170" t="s">
        <v>6777</v>
      </c>
      <c r="F413" s="190" t="s">
        <v>6778</v>
      </c>
      <c r="G413" s="171" t="s">
        <v>6533</v>
      </c>
      <c r="H413" s="170" t="s">
        <v>6534</v>
      </c>
      <c r="I413" s="170" t="s">
        <v>4457</v>
      </c>
      <c r="J413" s="170" t="s">
        <v>4458</v>
      </c>
      <c r="K413" s="170" t="s">
        <v>5032</v>
      </c>
      <c r="L413" s="170" t="s">
        <v>5033</v>
      </c>
      <c r="M413" s="170" t="s">
        <v>5008</v>
      </c>
      <c r="N413" s="170" t="s">
        <v>5009</v>
      </c>
      <c r="O413" s="170" t="s">
        <v>4248</v>
      </c>
      <c r="P413" s="172" t="s">
        <v>4249</v>
      </c>
      <c r="Q413" s="171" t="s">
        <v>6779</v>
      </c>
      <c r="R413" s="170" t="s">
        <v>6780</v>
      </c>
      <c r="S413" s="170" t="s">
        <v>4252</v>
      </c>
      <c r="T413" s="170" t="s">
        <v>4252</v>
      </c>
    </row>
    <row r="414" spans="2:20" ht="75">
      <c r="B414" s="169">
        <v>10050457</v>
      </c>
      <c r="C414" s="170" t="s">
        <v>6511</v>
      </c>
      <c r="D414" s="208" t="s">
        <v>6512</v>
      </c>
      <c r="E414" s="170" t="s">
        <v>6781</v>
      </c>
      <c r="F414" s="190" t="s">
        <v>6782</v>
      </c>
      <c r="G414" s="171" t="s">
        <v>6533</v>
      </c>
      <c r="H414" s="170" t="s">
        <v>6534</v>
      </c>
      <c r="I414" s="170" t="s">
        <v>4457</v>
      </c>
      <c r="J414" s="170" t="s">
        <v>4458</v>
      </c>
      <c r="K414" s="170" t="s">
        <v>5032</v>
      </c>
      <c r="L414" s="170" t="s">
        <v>5033</v>
      </c>
      <c r="M414" s="170" t="s">
        <v>5008</v>
      </c>
      <c r="N414" s="170" t="s">
        <v>5009</v>
      </c>
      <c r="O414" s="170" t="s">
        <v>4248</v>
      </c>
      <c r="P414" s="172" t="s">
        <v>4249</v>
      </c>
      <c r="Q414" s="171" t="s">
        <v>6783</v>
      </c>
      <c r="R414" s="170" t="s">
        <v>6784</v>
      </c>
      <c r="S414" s="170" t="s">
        <v>4252</v>
      </c>
      <c r="T414" s="170" t="s">
        <v>4252</v>
      </c>
    </row>
    <row r="415" spans="2:20" ht="75">
      <c r="B415" s="169">
        <v>10065705</v>
      </c>
      <c r="C415" s="170" t="s">
        <v>6511</v>
      </c>
      <c r="D415" s="208" t="s">
        <v>6512</v>
      </c>
      <c r="E415" s="170" t="s">
        <v>6785</v>
      </c>
      <c r="F415" s="190" t="s">
        <v>6786</v>
      </c>
      <c r="G415" s="171" t="s">
        <v>6533</v>
      </c>
      <c r="H415" s="170" t="s">
        <v>6534</v>
      </c>
      <c r="I415" s="170" t="s">
        <v>4457</v>
      </c>
      <c r="J415" s="170" t="s">
        <v>4458</v>
      </c>
      <c r="K415" s="170" t="s">
        <v>5032</v>
      </c>
      <c r="L415" s="170" t="s">
        <v>5033</v>
      </c>
      <c r="M415" s="170" t="s">
        <v>5008</v>
      </c>
      <c r="N415" s="170" t="s">
        <v>5009</v>
      </c>
      <c r="O415" s="170" t="s">
        <v>4248</v>
      </c>
      <c r="P415" s="172" t="s">
        <v>4249</v>
      </c>
      <c r="Q415" s="171" t="s">
        <v>6787</v>
      </c>
      <c r="R415" s="170" t="s">
        <v>6788</v>
      </c>
      <c r="S415" s="170" t="s">
        <v>4252</v>
      </c>
      <c r="T415" s="170" t="s">
        <v>4252</v>
      </c>
    </row>
    <row r="416" spans="2:20" ht="95.1" customHeight="1">
      <c r="B416" s="169">
        <v>10055322</v>
      </c>
      <c r="C416" s="170" t="s">
        <v>6511</v>
      </c>
      <c r="D416" s="208" t="s">
        <v>6512</v>
      </c>
      <c r="E416" s="170" t="s">
        <v>6789</v>
      </c>
      <c r="F416" s="190" t="s">
        <v>6790</v>
      </c>
      <c r="G416" s="171" t="s">
        <v>4413</v>
      </c>
      <c r="H416" s="170" t="s">
        <v>4414</v>
      </c>
      <c r="I416" s="170" t="s">
        <v>6791</v>
      </c>
      <c r="J416" s="170" t="s">
        <v>6792</v>
      </c>
      <c r="K416" s="170" t="s">
        <v>6793</v>
      </c>
      <c r="L416" s="170" t="s">
        <v>6794</v>
      </c>
      <c r="M416" s="170" t="s">
        <v>4246</v>
      </c>
      <c r="N416" s="170" t="s">
        <v>4247</v>
      </c>
      <c r="O416" s="170" t="s">
        <v>4248</v>
      </c>
      <c r="P416" s="172" t="s">
        <v>4249</v>
      </c>
      <c r="Q416" s="171" t="s">
        <v>6795</v>
      </c>
      <c r="R416" s="170" t="s">
        <v>6796</v>
      </c>
      <c r="S416" s="170" t="s">
        <v>4252</v>
      </c>
      <c r="T416" s="170" t="s">
        <v>4252</v>
      </c>
    </row>
    <row r="417" spans="2:20" ht="79.5" customHeight="1">
      <c r="B417" s="169">
        <v>10056745</v>
      </c>
      <c r="C417" s="170" t="s">
        <v>6511</v>
      </c>
      <c r="D417" s="208" t="s">
        <v>6512</v>
      </c>
      <c r="E417" s="170" t="s">
        <v>6797</v>
      </c>
      <c r="F417" s="190" t="s">
        <v>6798</v>
      </c>
      <c r="G417" s="171" t="s">
        <v>4267</v>
      </c>
      <c r="H417" s="170" t="s">
        <v>4267</v>
      </c>
      <c r="I417" s="170" t="s">
        <v>6799</v>
      </c>
      <c r="J417" s="170" t="s">
        <v>6800</v>
      </c>
      <c r="K417" s="170" t="s">
        <v>6801</v>
      </c>
      <c r="L417" s="170" t="s">
        <v>6802</v>
      </c>
      <c r="M417" s="170" t="s">
        <v>6803</v>
      </c>
      <c r="N417" s="170" t="s">
        <v>6804</v>
      </c>
      <c r="O417" s="170" t="s">
        <v>4248</v>
      </c>
      <c r="P417" s="172" t="s">
        <v>4249</v>
      </c>
      <c r="Q417" s="171" t="s">
        <v>6805</v>
      </c>
      <c r="R417" s="170" t="s">
        <v>6806</v>
      </c>
      <c r="S417" s="170" t="s">
        <v>4252</v>
      </c>
      <c r="T417" s="170" t="s">
        <v>4252</v>
      </c>
    </row>
    <row r="418" spans="2:20" ht="105.75" customHeight="1">
      <c r="B418" s="169">
        <v>10065745</v>
      </c>
      <c r="C418" s="170" t="s">
        <v>6511</v>
      </c>
      <c r="D418" s="208" t="s">
        <v>6512</v>
      </c>
      <c r="E418" s="170" t="s">
        <v>6807</v>
      </c>
      <c r="F418" s="190" t="s">
        <v>6808</v>
      </c>
      <c r="G418" s="171" t="s">
        <v>6809</v>
      </c>
      <c r="H418" s="170" t="s">
        <v>6810</v>
      </c>
      <c r="I418" s="170" t="s">
        <v>6811</v>
      </c>
      <c r="J418" s="170" t="s">
        <v>6812</v>
      </c>
      <c r="K418" s="170" t="s">
        <v>6813</v>
      </c>
      <c r="L418" s="170" t="s">
        <v>6814</v>
      </c>
      <c r="M418" s="170" t="s">
        <v>5008</v>
      </c>
      <c r="N418" s="170" t="s">
        <v>5009</v>
      </c>
      <c r="O418" s="170" t="s">
        <v>4248</v>
      </c>
      <c r="P418" s="172" t="s">
        <v>4249</v>
      </c>
      <c r="Q418" s="171" t="s">
        <v>6815</v>
      </c>
      <c r="R418" s="170" t="s">
        <v>6816</v>
      </c>
      <c r="S418" s="170" t="s">
        <v>4252</v>
      </c>
      <c r="T418" s="170" t="s">
        <v>4252</v>
      </c>
    </row>
    <row r="419" spans="2:20" ht="92.25" customHeight="1">
      <c r="B419" s="169">
        <v>10065822</v>
      </c>
      <c r="C419" s="170" t="s">
        <v>6511</v>
      </c>
      <c r="D419" s="208" t="s">
        <v>6512</v>
      </c>
      <c r="E419" s="170" t="s">
        <v>6817</v>
      </c>
      <c r="F419" s="190" t="s">
        <v>6818</v>
      </c>
      <c r="G419" s="171" t="s">
        <v>4662</v>
      </c>
      <c r="H419" s="170" t="s">
        <v>4663</v>
      </c>
      <c r="I419" s="170" t="s">
        <v>6819</v>
      </c>
      <c r="J419" s="170" t="s">
        <v>6820</v>
      </c>
      <c r="K419" s="170" t="s">
        <v>6821</v>
      </c>
      <c r="L419" s="170" t="s">
        <v>6822</v>
      </c>
      <c r="M419" s="170" t="s">
        <v>4246</v>
      </c>
      <c r="N419" s="170" t="s">
        <v>4247</v>
      </c>
      <c r="O419" s="170" t="s">
        <v>4248</v>
      </c>
      <c r="P419" s="172" t="s">
        <v>4249</v>
      </c>
      <c r="Q419" s="171" t="s">
        <v>6823</v>
      </c>
      <c r="R419" s="170" t="s">
        <v>6824</v>
      </c>
      <c r="S419" s="170" t="s">
        <v>4252</v>
      </c>
      <c r="T419" s="170" t="s">
        <v>4252</v>
      </c>
    </row>
    <row r="420" spans="2:20" ht="120.75" customHeight="1">
      <c r="B420" s="169">
        <v>10037767</v>
      </c>
      <c r="C420" s="170" t="s">
        <v>6511</v>
      </c>
      <c r="D420" s="208" t="s">
        <v>6512</v>
      </c>
      <c r="E420" s="170" t="s">
        <v>6825</v>
      </c>
      <c r="F420" s="190" t="s">
        <v>6826</v>
      </c>
      <c r="G420" s="171" t="s">
        <v>6567</v>
      </c>
      <c r="H420" s="170" t="s">
        <v>6568</v>
      </c>
      <c r="I420" s="170" t="s">
        <v>6569</v>
      </c>
      <c r="J420" s="170" t="s">
        <v>6570</v>
      </c>
      <c r="K420" s="170" t="s">
        <v>6571</v>
      </c>
      <c r="L420" s="170" t="s">
        <v>6572</v>
      </c>
      <c r="M420" s="170" t="s">
        <v>6573</v>
      </c>
      <c r="N420" s="170" t="s">
        <v>6574</v>
      </c>
      <c r="O420" s="170" t="s">
        <v>4248</v>
      </c>
      <c r="P420" s="172" t="s">
        <v>4249</v>
      </c>
      <c r="Q420" s="171" t="s">
        <v>6827</v>
      </c>
      <c r="R420" s="170" t="s">
        <v>6828</v>
      </c>
      <c r="S420" s="170" t="s">
        <v>4252</v>
      </c>
      <c r="T420" s="170" t="s">
        <v>4252</v>
      </c>
    </row>
    <row r="421" spans="2:20" ht="77.25" customHeight="1">
      <c r="B421" s="169">
        <v>10065894</v>
      </c>
      <c r="C421" s="170" t="s">
        <v>6511</v>
      </c>
      <c r="D421" s="208" t="s">
        <v>6512</v>
      </c>
      <c r="E421" s="170" t="s">
        <v>6829</v>
      </c>
      <c r="F421" s="190" t="s">
        <v>6830</v>
      </c>
      <c r="G421" s="171" t="s">
        <v>6533</v>
      </c>
      <c r="H421" s="170" t="s">
        <v>6534</v>
      </c>
      <c r="I421" s="170" t="s">
        <v>4457</v>
      </c>
      <c r="J421" s="170" t="s">
        <v>4458</v>
      </c>
      <c r="K421" s="170" t="s">
        <v>5032</v>
      </c>
      <c r="L421" s="170" t="s">
        <v>5033</v>
      </c>
      <c r="M421" s="170" t="s">
        <v>5008</v>
      </c>
      <c r="N421" s="170" t="s">
        <v>5009</v>
      </c>
      <c r="O421" s="170" t="s">
        <v>4248</v>
      </c>
      <c r="P421" s="172" t="s">
        <v>4249</v>
      </c>
      <c r="Q421" s="171" t="s">
        <v>6831</v>
      </c>
      <c r="R421" s="170" t="s">
        <v>6832</v>
      </c>
      <c r="S421" s="170" t="s">
        <v>4252</v>
      </c>
      <c r="T421" s="170" t="s">
        <v>4252</v>
      </c>
    </row>
    <row r="422" spans="2:20" ht="62.1" customHeight="1">
      <c r="B422" s="169">
        <v>10040102</v>
      </c>
      <c r="C422" s="170" t="s">
        <v>6511</v>
      </c>
      <c r="D422" s="208" t="s">
        <v>6512</v>
      </c>
      <c r="E422" s="170" t="s">
        <v>6833</v>
      </c>
      <c r="F422" s="219" t="s">
        <v>6834</v>
      </c>
      <c r="G422" s="171" t="s">
        <v>4662</v>
      </c>
      <c r="H422" s="170" t="s">
        <v>4663</v>
      </c>
      <c r="I422" s="170" t="s">
        <v>6835</v>
      </c>
      <c r="J422" s="170" t="s">
        <v>6836</v>
      </c>
      <c r="K422" s="170" t="s">
        <v>6837</v>
      </c>
      <c r="L422" s="170" t="s">
        <v>6838</v>
      </c>
      <c r="M422" s="170" t="s">
        <v>4267</v>
      </c>
      <c r="N422" s="170" t="s">
        <v>4267</v>
      </c>
      <c r="O422" s="170" t="s">
        <v>4267</v>
      </c>
      <c r="P422" s="172" t="s">
        <v>4267</v>
      </c>
      <c r="Q422" s="171" t="s">
        <v>6839</v>
      </c>
      <c r="R422" s="170" t="s">
        <v>6840</v>
      </c>
      <c r="S422" s="170" t="s">
        <v>4252</v>
      </c>
      <c r="T422" s="170" t="s">
        <v>4252</v>
      </c>
    </row>
    <row r="423" spans="2:20" ht="77.25" customHeight="1">
      <c r="B423" s="169">
        <v>10065892</v>
      </c>
      <c r="C423" s="170" t="s">
        <v>6511</v>
      </c>
      <c r="D423" s="208" t="s">
        <v>6512</v>
      </c>
      <c r="E423" s="170" t="s">
        <v>6841</v>
      </c>
      <c r="F423" s="190" t="s">
        <v>6842</v>
      </c>
      <c r="G423" s="171" t="s">
        <v>6533</v>
      </c>
      <c r="H423" s="170" t="s">
        <v>6534</v>
      </c>
      <c r="I423" s="170" t="s">
        <v>4457</v>
      </c>
      <c r="J423" s="170" t="s">
        <v>4458</v>
      </c>
      <c r="K423" s="170" t="s">
        <v>5032</v>
      </c>
      <c r="L423" s="170" t="s">
        <v>5033</v>
      </c>
      <c r="M423" s="170" t="s">
        <v>5008</v>
      </c>
      <c r="N423" s="170" t="s">
        <v>5009</v>
      </c>
      <c r="O423" s="170" t="s">
        <v>4248</v>
      </c>
      <c r="P423" s="172" t="s">
        <v>4249</v>
      </c>
      <c r="Q423" s="171" t="s">
        <v>6843</v>
      </c>
      <c r="R423" s="170" t="s">
        <v>6844</v>
      </c>
      <c r="S423" s="170" t="s">
        <v>4252</v>
      </c>
      <c r="T423" s="170" t="s">
        <v>4252</v>
      </c>
    </row>
    <row r="424" spans="2:20" ht="76.5" customHeight="1">
      <c r="B424" s="169">
        <v>10065897</v>
      </c>
      <c r="C424" s="170" t="s">
        <v>6511</v>
      </c>
      <c r="D424" s="208" t="s">
        <v>6512</v>
      </c>
      <c r="E424" s="170" t="s">
        <v>6845</v>
      </c>
      <c r="F424" s="190" t="s">
        <v>6846</v>
      </c>
      <c r="G424" s="171" t="s">
        <v>6533</v>
      </c>
      <c r="H424" s="170" t="s">
        <v>6534</v>
      </c>
      <c r="I424" s="170" t="s">
        <v>4457</v>
      </c>
      <c r="J424" s="170" t="s">
        <v>4458</v>
      </c>
      <c r="K424" s="170" t="s">
        <v>5032</v>
      </c>
      <c r="L424" s="170" t="s">
        <v>5033</v>
      </c>
      <c r="M424" s="170" t="s">
        <v>5008</v>
      </c>
      <c r="N424" s="170" t="s">
        <v>5009</v>
      </c>
      <c r="O424" s="170" t="s">
        <v>4248</v>
      </c>
      <c r="P424" s="172" t="s">
        <v>4249</v>
      </c>
      <c r="Q424" s="171" t="s">
        <v>6847</v>
      </c>
      <c r="R424" s="170" t="s">
        <v>6848</v>
      </c>
      <c r="S424" s="170" t="s">
        <v>4252</v>
      </c>
      <c r="T424" s="170" t="s">
        <v>4252</v>
      </c>
    </row>
    <row r="425" spans="2:20" ht="126.75" customHeight="1">
      <c r="B425" s="169">
        <v>10041569</v>
      </c>
      <c r="C425" s="170" t="s">
        <v>6511</v>
      </c>
      <c r="D425" s="208" t="s">
        <v>6512</v>
      </c>
      <c r="E425" s="170" t="s">
        <v>6849</v>
      </c>
      <c r="F425" s="190" t="s">
        <v>6850</v>
      </c>
      <c r="G425" s="171" t="s">
        <v>6851</v>
      </c>
      <c r="H425" s="170" t="s">
        <v>6852</v>
      </c>
      <c r="I425" s="170" t="s">
        <v>6853</v>
      </c>
      <c r="J425" s="170" t="s">
        <v>6854</v>
      </c>
      <c r="K425" s="170" t="s">
        <v>6855</v>
      </c>
      <c r="L425" s="170" t="s">
        <v>6856</v>
      </c>
      <c r="M425" s="170" t="s">
        <v>6633</v>
      </c>
      <c r="N425" s="170" t="s">
        <v>6857</v>
      </c>
      <c r="O425" s="170" t="s">
        <v>4248</v>
      </c>
      <c r="P425" s="172" t="s">
        <v>4249</v>
      </c>
      <c r="Q425" s="171" t="s">
        <v>6858</v>
      </c>
      <c r="R425" s="170" t="s">
        <v>6859</v>
      </c>
      <c r="S425" s="170" t="s">
        <v>4252</v>
      </c>
      <c r="T425" s="170" t="s">
        <v>4252</v>
      </c>
    </row>
    <row r="426" spans="2:20" ht="93.6" customHeight="1">
      <c r="B426" s="169">
        <v>10065898</v>
      </c>
      <c r="C426" s="170" t="s">
        <v>6511</v>
      </c>
      <c r="D426" s="208" t="s">
        <v>6512</v>
      </c>
      <c r="E426" s="170" t="s">
        <v>6860</v>
      </c>
      <c r="F426" s="190" t="s">
        <v>6861</v>
      </c>
      <c r="G426" s="171" t="s">
        <v>4267</v>
      </c>
      <c r="H426" s="170" t="s">
        <v>4267</v>
      </c>
      <c r="I426" s="170" t="s">
        <v>6862</v>
      </c>
      <c r="J426" s="170" t="s">
        <v>6863</v>
      </c>
      <c r="K426" s="170" t="s">
        <v>6864</v>
      </c>
      <c r="L426" s="170" t="s">
        <v>6865</v>
      </c>
      <c r="M426" s="170" t="s">
        <v>5008</v>
      </c>
      <c r="N426" s="170" t="s">
        <v>5009</v>
      </c>
      <c r="O426" s="170" t="s">
        <v>4248</v>
      </c>
      <c r="P426" s="172" t="s">
        <v>4249</v>
      </c>
      <c r="Q426" s="171" t="s">
        <v>6866</v>
      </c>
      <c r="R426" s="170" t="s">
        <v>6867</v>
      </c>
      <c r="S426" s="170" t="s">
        <v>4252</v>
      </c>
      <c r="T426" s="170" t="s">
        <v>4252</v>
      </c>
    </row>
    <row r="427" spans="2:20" ht="58.5" customHeight="1">
      <c r="B427" s="169">
        <v>10042127</v>
      </c>
      <c r="C427" s="170" t="s">
        <v>6511</v>
      </c>
      <c r="D427" s="208" t="s">
        <v>6512</v>
      </c>
      <c r="E427" s="170" t="s">
        <v>6868</v>
      </c>
      <c r="F427" s="190" t="s">
        <v>6869</v>
      </c>
      <c r="G427" s="171" t="s">
        <v>4662</v>
      </c>
      <c r="H427" s="170" t="s">
        <v>4663</v>
      </c>
      <c r="I427" s="170" t="s">
        <v>4457</v>
      </c>
      <c r="J427" s="170" t="s">
        <v>4458</v>
      </c>
      <c r="K427" s="170" t="s">
        <v>5068</v>
      </c>
      <c r="L427" s="170" t="s">
        <v>5069</v>
      </c>
      <c r="M427" s="170" t="s">
        <v>4267</v>
      </c>
      <c r="N427" s="170" t="s">
        <v>4267</v>
      </c>
      <c r="O427" s="170" t="s">
        <v>4267</v>
      </c>
      <c r="P427" s="172" t="s">
        <v>4267</v>
      </c>
      <c r="Q427" s="171" t="s">
        <v>6870</v>
      </c>
      <c r="R427" s="170" t="s">
        <v>6871</v>
      </c>
      <c r="S427" s="170" t="s">
        <v>4252</v>
      </c>
      <c r="T427" s="170" t="s">
        <v>4252</v>
      </c>
    </row>
    <row r="428" spans="2:20" ht="63.95" customHeight="1">
      <c r="B428" s="169">
        <v>10062548</v>
      </c>
      <c r="C428" s="170" t="s">
        <v>6511</v>
      </c>
      <c r="D428" s="208" t="s">
        <v>6512</v>
      </c>
      <c r="E428" s="170" t="s">
        <v>6872</v>
      </c>
      <c r="F428" s="190" t="s">
        <v>6873</v>
      </c>
      <c r="G428" s="171" t="s">
        <v>4413</v>
      </c>
      <c r="H428" s="170" t="s">
        <v>4414</v>
      </c>
      <c r="I428" s="170" t="s">
        <v>4988</v>
      </c>
      <c r="J428" s="170" t="s">
        <v>4989</v>
      </c>
      <c r="K428" s="170" t="s">
        <v>4990</v>
      </c>
      <c r="L428" s="170" t="s">
        <v>4991</v>
      </c>
      <c r="M428" s="170" t="s">
        <v>4246</v>
      </c>
      <c r="N428" s="170" t="s">
        <v>4247</v>
      </c>
      <c r="O428" s="170" t="s">
        <v>4248</v>
      </c>
      <c r="P428" s="172" t="s">
        <v>4249</v>
      </c>
      <c r="Q428" s="171" t="s">
        <v>6874</v>
      </c>
      <c r="R428" s="170" t="s">
        <v>6875</v>
      </c>
      <c r="S428" s="170" t="s">
        <v>4252</v>
      </c>
      <c r="T428" s="170" t="s">
        <v>4252</v>
      </c>
    </row>
    <row r="429" spans="2:20" ht="141.94999999999999" customHeight="1">
      <c r="B429" s="169">
        <v>10044291</v>
      </c>
      <c r="C429" s="170" t="s">
        <v>6511</v>
      </c>
      <c r="D429" s="208" t="s">
        <v>6512</v>
      </c>
      <c r="E429" s="170" t="s">
        <v>6876</v>
      </c>
      <c r="F429" s="190" t="s">
        <v>6877</v>
      </c>
      <c r="G429" s="171" t="s">
        <v>6878</v>
      </c>
      <c r="H429" s="170" t="s">
        <v>6879</v>
      </c>
      <c r="I429" s="170" t="s">
        <v>6880</v>
      </c>
      <c r="J429" s="170" t="s">
        <v>6881</v>
      </c>
      <c r="K429" s="170" t="s">
        <v>6882</v>
      </c>
      <c r="L429" s="170" t="s">
        <v>6883</v>
      </c>
      <c r="M429" s="170" t="s">
        <v>6803</v>
      </c>
      <c r="N429" s="170" t="s">
        <v>6804</v>
      </c>
      <c r="O429" s="170" t="s">
        <v>4248</v>
      </c>
      <c r="P429" s="172" t="s">
        <v>4249</v>
      </c>
      <c r="Q429" s="171" t="s">
        <v>6884</v>
      </c>
      <c r="R429" s="170" t="s">
        <v>6885</v>
      </c>
      <c r="S429" s="170" t="s">
        <v>4252</v>
      </c>
      <c r="T429" s="170" t="s">
        <v>4252</v>
      </c>
    </row>
    <row r="430" spans="2:20" ht="60">
      <c r="B430" s="169">
        <v>10065749</v>
      </c>
      <c r="C430" s="170" t="s">
        <v>6511</v>
      </c>
      <c r="D430" s="208" t="s">
        <v>6512</v>
      </c>
      <c r="E430" s="170" t="s">
        <v>6886</v>
      </c>
      <c r="F430" s="190" t="s">
        <v>6887</v>
      </c>
      <c r="G430" s="171" t="s">
        <v>6681</v>
      </c>
      <c r="H430" s="170" t="s">
        <v>6682</v>
      </c>
      <c r="I430" s="170" t="s">
        <v>6683</v>
      </c>
      <c r="J430" s="170" t="s">
        <v>6684</v>
      </c>
      <c r="K430" s="170" t="s">
        <v>6685</v>
      </c>
      <c r="L430" s="170" t="s">
        <v>5088</v>
      </c>
      <c r="M430" s="170" t="s">
        <v>4246</v>
      </c>
      <c r="N430" s="170" t="s">
        <v>4247</v>
      </c>
      <c r="O430" s="170" t="s">
        <v>4248</v>
      </c>
      <c r="P430" s="172" t="s">
        <v>4249</v>
      </c>
      <c r="Q430" s="171" t="s">
        <v>6888</v>
      </c>
      <c r="R430" s="170" t="s">
        <v>6889</v>
      </c>
      <c r="S430" s="170" t="s">
        <v>4252</v>
      </c>
      <c r="T430" s="170" t="s">
        <v>4252</v>
      </c>
    </row>
    <row r="431" spans="2:20" ht="75">
      <c r="B431" s="169">
        <v>10065814</v>
      </c>
      <c r="C431" s="170" t="s">
        <v>6511</v>
      </c>
      <c r="D431" s="208" t="s">
        <v>6512</v>
      </c>
      <c r="E431" s="170" t="s">
        <v>6890</v>
      </c>
      <c r="F431" s="190" t="s">
        <v>6891</v>
      </c>
      <c r="G431" s="171" t="s">
        <v>6533</v>
      </c>
      <c r="H431" s="170" t="s">
        <v>6534</v>
      </c>
      <c r="I431" s="170" t="s">
        <v>4457</v>
      </c>
      <c r="J431" s="170" t="s">
        <v>4458</v>
      </c>
      <c r="K431" s="170" t="s">
        <v>5032</v>
      </c>
      <c r="L431" s="170" t="s">
        <v>5033</v>
      </c>
      <c r="M431" s="170" t="s">
        <v>5008</v>
      </c>
      <c r="N431" s="170" t="s">
        <v>5009</v>
      </c>
      <c r="O431" s="170" t="s">
        <v>4248</v>
      </c>
      <c r="P431" s="172" t="s">
        <v>4249</v>
      </c>
      <c r="Q431" s="171" t="s">
        <v>6892</v>
      </c>
      <c r="R431" s="170" t="s">
        <v>6893</v>
      </c>
      <c r="S431" s="170" t="s">
        <v>4252</v>
      </c>
      <c r="T431" s="170" t="s">
        <v>4252</v>
      </c>
    </row>
    <row r="432" spans="2:20" ht="75">
      <c r="B432" s="169">
        <v>10065815</v>
      </c>
      <c r="C432" s="170" t="s">
        <v>6511</v>
      </c>
      <c r="D432" s="208" t="s">
        <v>6512</v>
      </c>
      <c r="E432" s="170" t="s">
        <v>6894</v>
      </c>
      <c r="F432" s="190" t="s">
        <v>6895</v>
      </c>
      <c r="G432" s="171" t="s">
        <v>6533</v>
      </c>
      <c r="H432" s="170" t="s">
        <v>6534</v>
      </c>
      <c r="I432" s="170" t="s">
        <v>4457</v>
      </c>
      <c r="J432" s="170" t="s">
        <v>4458</v>
      </c>
      <c r="K432" s="170" t="s">
        <v>5032</v>
      </c>
      <c r="L432" s="170" t="s">
        <v>5033</v>
      </c>
      <c r="M432" s="170" t="s">
        <v>5008</v>
      </c>
      <c r="N432" s="170" t="s">
        <v>5009</v>
      </c>
      <c r="O432" s="170" t="s">
        <v>4248</v>
      </c>
      <c r="P432" s="172" t="s">
        <v>4249</v>
      </c>
      <c r="Q432" s="171" t="s">
        <v>6896</v>
      </c>
      <c r="R432" s="170" t="s">
        <v>6897</v>
      </c>
      <c r="S432" s="170" t="s">
        <v>4252</v>
      </c>
      <c r="T432" s="170" t="s">
        <v>4252</v>
      </c>
    </row>
    <row r="433" spans="1:20" ht="57.6" customHeight="1">
      <c r="B433" s="169">
        <v>10065882</v>
      </c>
      <c r="C433" s="170" t="s">
        <v>6511</v>
      </c>
      <c r="D433" s="208" t="s">
        <v>6512</v>
      </c>
      <c r="E433" s="170" t="s">
        <v>6898</v>
      </c>
      <c r="F433" s="190" t="s">
        <v>6899</v>
      </c>
      <c r="G433" s="171" t="s">
        <v>6533</v>
      </c>
      <c r="H433" s="170" t="s">
        <v>6534</v>
      </c>
      <c r="I433" s="170" t="s">
        <v>4457</v>
      </c>
      <c r="J433" s="170" t="s">
        <v>4458</v>
      </c>
      <c r="K433" s="170" t="s">
        <v>5032</v>
      </c>
      <c r="L433" s="170" t="s">
        <v>5033</v>
      </c>
      <c r="M433" s="170" t="s">
        <v>5008</v>
      </c>
      <c r="N433" s="170" t="s">
        <v>5009</v>
      </c>
      <c r="O433" s="170" t="s">
        <v>4248</v>
      </c>
      <c r="P433" s="172" t="s">
        <v>4249</v>
      </c>
      <c r="Q433" s="171" t="s">
        <v>6900</v>
      </c>
      <c r="R433" s="170" t="s">
        <v>6901</v>
      </c>
      <c r="S433" s="170" t="s">
        <v>4252</v>
      </c>
      <c r="T433" s="170" t="s">
        <v>4252</v>
      </c>
    </row>
    <row r="434" spans="1:20" ht="90.6" customHeight="1">
      <c r="B434" s="169">
        <v>10065883</v>
      </c>
      <c r="C434" s="170" t="s">
        <v>6511</v>
      </c>
      <c r="D434" s="208" t="s">
        <v>6512</v>
      </c>
      <c r="E434" s="170" t="s">
        <v>6902</v>
      </c>
      <c r="F434" s="190" t="s">
        <v>6903</v>
      </c>
      <c r="G434" s="171" t="s">
        <v>4662</v>
      </c>
      <c r="H434" s="170" t="s">
        <v>4663</v>
      </c>
      <c r="I434" s="170" t="s">
        <v>6904</v>
      </c>
      <c r="J434" s="170" t="s">
        <v>6905</v>
      </c>
      <c r="K434" s="170" t="s">
        <v>6906</v>
      </c>
      <c r="L434" s="170" t="s">
        <v>6907</v>
      </c>
      <c r="M434" s="170" t="s">
        <v>6908</v>
      </c>
      <c r="N434" s="170" t="s">
        <v>6909</v>
      </c>
      <c r="O434" s="170" t="s">
        <v>4248</v>
      </c>
      <c r="P434" s="172" t="s">
        <v>4249</v>
      </c>
      <c r="Q434" s="171" t="s">
        <v>6910</v>
      </c>
      <c r="R434" s="170" t="s">
        <v>6911</v>
      </c>
      <c r="S434" s="170" t="s">
        <v>4252</v>
      </c>
      <c r="T434" s="170" t="s">
        <v>4252</v>
      </c>
    </row>
    <row r="435" spans="1:20" ht="60">
      <c r="B435" s="169">
        <v>10065748</v>
      </c>
      <c r="C435" s="170" t="s">
        <v>6511</v>
      </c>
      <c r="D435" s="208" t="s">
        <v>6512</v>
      </c>
      <c r="E435" s="170" t="s">
        <v>6912</v>
      </c>
      <c r="F435" s="190" t="s">
        <v>6913</v>
      </c>
      <c r="G435" s="171" t="s">
        <v>6681</v>
      </c>
      <c r="H435" s="170" t="s">
        <v>6682</v>
      </c>
      <c r="I435" s="170" t="s">
        <v>6683</v>
      </c>
      <c r="J435" s="170" t="s">
        <v>6684</v>
      </c>
      <c r="K435" s="170" t="s">
        <v>6685</v>
      </c>
      <c r="L435" s="170" t="s">
        <v>5088</v>
      </c>
      <c r="M435" s="170" t="s">
        <v>4246</v>
      </c>
      <c r="N435" s="170" t="s">
        <v>4247</v>
      </c>
      <c r="O435" s="170" t="s">
        <v>4248</v>
      </c>
      <c r="P435" s="172" t="s">
        <v>4249</v>
      </c>
      <c r="Q435" s="171" t="s">
        <v>6914</v>
      </c>
      <c r="R435" s="170" t="s">
        <v>6915</v>
      </c>
      <c r="S435" s="170" t="s">
        <v>4252</v>
      </c>
      <c r="T435" s="170" t="s">
        <v>4252</v>
      </c>
    </row>
    <row r="436" spans="1:20" ht="105">
      <c r="B436" s="169">
        <v>10065885</v>
      </c>
      <c r="C436" s="170" t="s">
        <v>6511</v>
      </c>
      <c r="D436" s="208" t="s">
        <v>6512</v>
      </c>
      <c r="E436" s="170" t="s">
        <v>6916</v>
      </c>
      <c r="F436" s="190" t="s">
        <v>6917</v>
      </c>
      <c r="G436" s="171" t="s">
        <v>4267</v>
      </c>
      <c r="H436" s="170" t="s">
        <v>4267</v>
      </c>
      <c r="I436" s="170" t="s">
        <v>6918</v>
      </c>
      <c r="J436" s="170" t="s">
        <v>6919</v>
      </c>
      <c r="K436" s="170" t="s">
        <v>6920</v>
      </c>
      <c r="L436" s="170" t="s">
        <v>6921</v>
      </c>
      <c r="M436" s="170" t="s">
        <v>5008</v>
      </c>
      <c r="N436" s="170" t="s">
        <v>5009</v>
      </c>
      <c r="O436" s="170" t="s">
        <v>4248</v>
      </c>
      <c r="P436" s="172" t="s">
        <v>4249</v>
      </c>
      <c r="Q436" s="171" t="s">
        <v>6922</v>
      </c>
      <c r="R436" s="170" t="s">
        <v>6923</v>
      </c>
      <c r="S436" s="170" t="s">
        <v>4252</v>
      </c>
      <c r="T436" s="170" t="s">
        <v>4252</v>
      </c>
    </row>
    <row r="437" spans="1:20" ht="75">
      <c r="B437" s="169">
        <v>10065886</v>
      </c>
      <c r="C437" s="170" t="s">
        <v>6511</v>
      </c>
      <c r="D437" s="208" t="s">
        <v>6512</v>
      </c>
      <c r="E437" s="170" t="s">
        <v>6924</v>
      </c>
      <c r="F437" s="190" t="s">
        <v>6925</v>
      </c>
      <c r="G437" s="171" t="s">
        <v>6533</v>
      </c>
      <c r="H437" s="170" t="s">
        <v>6534</v>
      </c>
      <c r="I437" s="170" t="s">
        <v>4457</v>
      </c>
      <c r="J437" s="170" t="s">
        <v>4458</v>
      </c>
      <c r="K437" s="170" t="s">
        <v>5032</v>
      </c>
      <c r="L437" s="170" t="s">
        <v>5033</v>
      </c>
      <c r="M437" s="170" t="s">
        <v>5008</v>
      </c>
      <c r="N437" s="170" t="s">
        <v>5009</v>
      </c>
      <c r="O437" s="170" t="s">
        <v>4248</v>
      </c>
      <c r="P437" s="172" t="s">
        <v>4249</v>
      </c>
      <c r="Q437" s="171" t="s">
        <v>6926</v>
      </c>
      <c r="R437" s="170" t="s">
        <v>6927</v>
      </c>
      <c r="S437" s="170" t="s">
        <v>4252</v>
      </c>
      <c r="T437" s="170" t="s">
        <v>4252</v>
      </c>
    </row>
    <row r="438" spans="1:20" ht="54" customHeight="1">
      <c r="B438" s="169">
        <v>10046810</v>
      </c>
      <c r="C438" s="170" t="s">
        <v>6511</v>
      </c>
      <c r="D438" s="208" t="s">
        <v>6512</v>
      </c>
      <c r="E438" s="170" t="s">
        <v>6928</v>
      </c>
      <c r="F438" s="190" t="s">
        <v>6929</v>
      </c>
      <c r="G438" s="171" t="s">
        <v>4267</v>
      </c>
      <c r="H438" s="170" t="s">
        <v>4267</v>
      </c>
      <c r="I438" s="170" t="s">
        <v>5099</v>
      </c>
      <c r="J438" s="170" t="s">
        <v>5100</v>
      </c>
      <c r="K438" s="170" t="s">
        <v>4975</v>
      </c>
      <c r="L438" s="170" t="s">
        <v>4976</v>
      </c>
      <c r="M438" s="170" t="s">
        <v>4246</v>
      </c>
      <c r="N438" s="170" t="s">
        <v>4247</v>
      </c>
      <c r="O438" s="170" t="s">
        <v>4248</v>
      </c>
      <c r="P438" s="172" t="s">
        <v>4249</v>
      </c>
      <c r="Q438" s="171" t="s">
        <v>6930</v>
      </c>
      <c r="R438" s="170" t="s">
        <v>6931</v>
      </c>
      <c r="S438" s="170" t="s">
        <v>4252</v>
      </c>
      <c r="T438" s="170" t="s">
        <v>4252</v>
      </c>
    </row>
    <row r="439" spans="1:20" ht="109.5" customHeight="1">
      <c r="A439" s="189"/>
      <c r="B439" s="169">
        <v>10046861</v>
      </c>
      <c r="C439" s="190" t="s">
        <v>6511</v>
      </c>
      <c r="D439" s="208" t="s">
        <v>6512</v>
      </c>
      <c r="E439" s="170" t="s">
        <v>6932</v>
      </c>
      <c r="F439" s="190" t="s">
        <v>6933</v>
      </c>
      <c r="G439" s="191" t="s">
        <v>6934</v>
      </c>
      <c r="H439" s="170" t="s">
        <v>6935</v>
      </c>
      <c r="I439" s="190" t="s">
        <v>6936</v>
      </c>
      <c r="J439" s="170" t="s">
        <v>6937</v>
      </c>
      <c r="K439" s="190" t="s">
        <v>6938</v>
      </c>
      <c r="L439" s="170" t="s">
        <v>6939</v>
      </c>
      <c r="M439" s="190" t="s">
        <v>4246</v>
      </c>
      <c r="N439" s="170" t="s">
        <v>4247</v>
      </c>
      <c r="O439" s="190" t="s">
        <v>4267</v>
      </c>
      <c r="P439" s="172" t="s">
        <v>4267</v>
      </c>
      <c r="Q439" s="191" t="s">
        <v>6940</v>
      </c>
      <c r="R439" s="170" t="s">
        <v>6941</v>
      </c>
      <c r="S439" s="190" t="s">
        <v>6942</v>
      </c>
      <c r="T439" s="170" t="s">
        <v>6943</v>
      </c>
    </row>
    <row r="440" spans="1:20" ht="75">
      <c r="B440" s="169">
        <v>10065887</v>
      </c>
      <c r="C440" s="170" t="s">
        <v>6511</v>
      </c>
      <c r="D440" s="208" t="s">
        <v>6512</v>
      </c>
      <c r="E440" s="170" t="s">
        <v>6944</v>
      </c>
      <c r="F440" s="190" t="s">
        <v>6945</v>
      </c>
      <c r="G440" s="171" t="s">
        <v>6533</v>
      </c>
      <c r="H440" s="170" t="s">
        <v>6534</v>
      </c>
      <c r="I440" s="170" t="s">
        <v>4457</v>
      </c>
      <c r="J440" s="170" t="s">
        <v>4458</v>
      </c>
      <c r="K440" s="170" t="s">
        <v>5032</v>
      </c>
      <c r="L440" s="170" t="s">
        <v>5033</v>
      </c>
      <c r="M440" s="170" t="s">
        <v>5008</v>
      </c>
      <c r="N440" s="170" t="s">
        <v>5009</v>
      </c>
      <c r="O440" s="170" t="s">
        <v>4248</v>
      </c>
      <c r="P440" s="172" t="s">
        <v>4249</v>
      </c>
      <c r="Q440" s="171" t="s">
        <v>6946</v>
      </c>
      <c r="R440" s="170" t="s">
        <v>6947</v>
      </c>
      <c r="S440" s="170" t="s">
        <v>4252</v>
      </c>
      <c r="T440" s="170" t="s">
        <v>4252</v>
      </c>
    </row>
    <row r="441" spans="1:20" ht="90">
      <c r="A441" s="189"/>
      <c r="B441" s="169">
        <v>10065888</v>
      </c>
      <c r="C441" s="190" t="s">
        <v>6511</v>
      </c>
      <c r="D441" s="208" t="s">
        <v>6512</v>
      </c>
      <c r="E441" s="170" t="s">
        <v>6948</v>
      </c>
      <c r="F441" s="190" t="s">
        <v>6949</v>
      </c>
      <c r="G441" s="191" t="s">
        <v>6533</v>
      </c>
      <c r="H441" s="170" t="s">
        <v>6534</v>
      </c>
      <c r="I441" s="190" t="s">
        <v>4457</v>
      </c>
      <c r="J441" s="170" t="s">
        <v>4458</v>
      </c>
      <c r="K441" s="190" t="s">
        <v>5032</v>
      </c>
      <c r="L441" s="170" t="s">
        <v>5033</v>
      </c>
      <c r="M441" s="190" t="s">
        <v>5008</v>
      </c>
      <c r="N441" s="170" t="s">
        <v>5009</v>
      </c>
      <c r="O441" s="190" t="s">
        <v>4248</v>
      </c>
      <c r="P441" s="172" t="s">
        <v>4249</v>
      </c>
      <c r="Q441" s="191" t="s">
        <v>6950</v>
      </c>
      <c r="R441" s="170" t="s">
        <v>6951</v>
      </c>
      <c r="S441" s="190" t="s">
        <v>4252</v>
      </c>
      <c r="T441" s="170" t="s">
        <v>4252</v>
      </c>
    </row>
    <row r="442" spans="1:20" ht="95.1" customHeight="1">
      <c r="B442" s="169">
        <v>10062169</v>
      </c>
      <c r="C442" s="170" t="s">
        <v>6511</v>
      </c>
      <c r="D442" s="208" t="s">
        <v>6512</v>
      </c>
      <c r="E442" s="170" t="s">
        <v>6952</v>
      </c>
      <c r="F442" s="190" t="s">
        <v>6953</v>
      </c>
      <c r="G442" s="171" t="s">
        <v>6954</v>
      </c>
      <c r="H442" s="170" t="s">
        <v>6955</v>
      </c>
      <c r="I442" s="170" t="s">
        <v>6956</v>
      </c>
      <c r="J442" s="170" t="s">
        <v>6957</v>
      </c>
      <c r="K442" s="170" t="s">
        <v>6958</v>
      </c>
      <c r="L442" s="170" t="s">
        <v>6959</v>
      </c>
      <c r="M442" s="170" t="s">
        <v>6960</v>
      </c>
      <c r="N442" s="170" t="s">
        <v>6961</v>
      </c>
      <c r="O442" s="170" t="s">
        <v>4248</v>
      </c>
      <c r="P442" s="172" t="s">
        <v>4249</v>
      </c>
      <c r="Q442" s="171" t="s">
        <v>6962</v>
      </c>
      <c r="R442" s="170" t="s">
        <v>6963</v>
      </c>
      <c r="S442" s="170" t="s">
        <v>4252</v>
      </c>
      <c r="T442" s="170" t="s">
        <v>4252</v>
      </c>
    </row>
    <row r="443" spans="1:20" ht="78.95" customHeight="1">
      <c r="B443" s="169">
        <v>10047228</v>
      </c>
      <c r="C443" s="170" t="s">
        <v>6511</v>
      </c>
      <c r="D443" s="208" t="s">
        <v>6512</v>
      </c>
      <c r="E443" s="170" t="s">
        <v>6964</v>
      </c>
      <c r="F443" s="190" t="s">
        <v>6965</v>
      </c>
      <c r="G443" s="171" t="s">
        <v>6533</v>
      </c>
      <c r="H443" s="170" t="s">
        <v>6534</v>
      </c>
      <c r="I443" s="170" t="s">
        <v>6966</v>
      </c>
      <c r="J443" s="170" t="s">
        <v>6967</v>
      </c>
      <c r="K443" s="170" t="s">
        <v>6527</v>
      </c>
      <c r="L443" s="170" t="s">
        <v>6528</v>
      </c>
      <c r="M443" s="170" t="s">
        <v>5652</v>
      </c>
      <c r="N443" s="170" t="s">
        <v>5653</v>
      </c>
      <c r="O443" s="170" t="s">
        <v>4248</v>
      </c>
      <c r="P443" s="172" t="s">
        <v>4249</v>
      </c>
      <c r="Q443" s="171" t="s">
        <v>6968</v>
      </c>
      <c r="R443" s="170" t="s">
        <v>6969</v>
      </c>
      <c r="S443" s="170" t="s">
        <v>4252</v>
      </c>
      <c r="T443" s="170" t="s">
        <v>4252</v>
      </c>
    </row>
    <row r="444" spans="1:20" ht="108" customHeight="1">
      <c r="B444" s="169">
        <v>10053692</v>
      </c>
      <c r="C444" s="170" t="s">
        <v>6511</v>
      </c>
      <c r="D444" s="208" t="s">
        <v>6512</v>
      </c>
      <c r="E444" s="170" t="s">
        <v>6970</v>
      </c>
      <c r="F444" s="190" t="s">
        <v>6971</v>
      </c>
      <c r="G444" s="171" t="s">
        <v>6972</v>
      </c>
      <c r="H444" s="170" t="s">
        <v>6973</v>
      </c>
      <c r="I444" s="170" t="s">
        <v>6974</v>
      </c>
      <c r="J444" s="170" t="s">
        <v>6975</v>
      </c>
      <c r="K444" s="170" t="s">
        <v>6976</v>
      </c>
      <c r="L444" s="170" t="s">
        <v>6977</v>
      </c>
      <c r="M444" s="170" t="s">
        <v>4329</v>
      </c>
      <c r="N444" s="170" t="s">
        <v>4330</v>
      </c>
      <c r="O444" s="170" t="s">
        <v>4248</v>
      </c>
      <c r="P444" s="172" t="s">
        <v>4249</v>
      </c>
      <c r="Q444" s="171" t="s">
        <v>6978</v>
      </c>
      <c r="R444" s="170" t="s">
        <v>6979</v>
      </c>
      <c r="S444" s="170" t="s">
        <v>6980</v>
      </c>
      <c r="T444" s="170" t="s">
        <v>6981</v>
      </c>
    </row>
    <row r="445" spans="1:20" ht="124.5" customHeight="1">
      <c r="B445" s="169">
        <v>10048031</v>
      </c>
      <c r="C445" s="170" t="s">
        <v>6511</v>
      </c>
      <c r="D445" s="208" t="s">
        <v>6512</v>
      </c>
      <c r="E445" s="170" t="s">
        <v>6982</v>
      </c>
      <c r="F445" s="190" t="s">
        <v>6983</v>
      </c>
      <c r="G445" s="171" t="s">
        <v>6984</v>
      </c>
      <c r="H445" s="170" t="s">
        <v>6985</v>
      </c>
      <c r="I445" s="170" t="s">
        <v>6986</v>
      </c>
      <c r="J445" s="170" t="s">
        <v>6987</v>
      </c>
      <c r="K445" s="170" t="s">
        <v>6988</v>
      </c>
      <c r="L445" s="170" t="s">
        <v>6989</v>
      </c>
      <c r="M445" s="170" t="s">
        <v>6990</v>
      </c>
      <c r="N445" s="170" t="s">
        <v>6991</v>
      </c>
      <c r="O445" s="170" t="s">
        <v>4248</v>
      </c>
      <c r="P445" s="172" t="s">
        <v>4249</v>
      </c>
      <c r="Q445" s="171" t="s">
        <v>6992</v>
      </c>
      <c r="R445" s="170" t="s">
        <v>6993</v>
      </c>
      <c r="S445" s="170" t="s">
        <v>6994</v>
      </c>
      <c r="T445" s="170" t="s">
        <v>6995</v>
      </c>
    </row>
    <row r="446" spans="1:20" ht="77.45" customHeight="1">
      <c r="B446" s="169">
        <v>10048049</v>
      </c>
      <c r="C446" s="170" t="s">
        <v>6511</v>
      </c>
      <c r="D446" s="208" t="s">
        <v>6512</v>
      </c>
      <c r="E446" s="170" t="s">
        <v>6996</v>
      </c>
      <c r="F446" s="190" t="s">
        <v>6997</v>
      </c>
      <c r="G446" s="171" t="s">
        <v>6515</v>
      </c>
      <c r="H446" s="170" t="s">
        <v>6516</v>
      </c>
      <c r="I446" s="170" t="s">
        <v>6517</v>
      </c>
      <c r="J446" s="170" t="s">
        <v>6518</v>
      </c>
      <c r="K446" s="170" t="s">
        <v>6519</v>
      </c>
      <c r="L446" s="170" t="s">
        <v>6520</v>
      </c>
      <c r="M446" s="170" t="s">
        <v>4267</v>
      </c>
      <c r="N446" s="170" t="s">
        <v>4267</v>
      </c>
      <c r="O446" s="170" t="s">
        <v>4267</v>
      </c>
      <c r="P446" s="172" t="s">
        <v>4267</v>
      </c>
      <c r="Q446" s="171" t="s">
        <v>6998</v>
      </c>
      <c r="R446" s="170" t="s">
        <v>6999</v>
      </c>
      <c r="S446" s="170" t="s">
        <v>4252</v>
      </c>
      <c r="T446" s="170" t="s">
        <v>4252</v>
      </c>
    </row>
    <row r="447" spans="1:20" ht="133.5" customHeight="1" thickBot="1">
      <c r="B447" s="174">
        <v>10022117</v>
      </c>
      <c r="C447" s="175" t="s">
        <v>6511</v>
      </c>
      <c r="D447" s="209" t="s">
        <v>6512</v>
      </c>
      <c r="E447" s="175" t="s">
        <v>7000</v>
      </c>
      <c r="F447" s="216" t="s">
        <v>7001</v>
      </c>
      <c r="G447" s="176" t="s">
        <v>4339</v>
      </c>
      <c r="H447" s="175" t="s">
        <v>4340</v>
      </c>
      <c r="I447" s="175" t="s">
        <v>4341</v>
      </c>
      <c r="J447" s="175" t="s">
        <v>4342</v>
      </c>
      <c r="K447" s="175" t="s">
        <v>4343</v>
      </c>
      <c r="L447" s="175" t="s">
        <v>4344</v>
      </c>
      <c r="M447" s="175" t="s">
        <v>4246</v>
      </c>
      <c r="N447" s="175" t="s">
        <v>4247</v>
      </c>
      <c r="O447" s="175" t="s">
        <v>4248</v>
      </c>
      <c r="P447" s="177" t="s">
        <v>4249</v>
      </c>
      <c r="Q447" s="176" t="s">
        <v>4267</v>
      </c>
      <c r="R447" s="176" t="s">
        <v>4267</v>
      </c>
      <c r="S447" s="175" t="s">
        <v>4252</v>
      </c>
      <c r="T447" s="175" t="s">
        <v>4252</v>
      </c>
    </row>
    <row r="448" spans="1:20" s="162" customFormat="1" ht="16.5" customHeight="1" thickBot="1">
      <c r="B448" s="543" t="s">
        <v>7002</v>
      </c>
      <c r="C448" s="544"/>
      <c r="D448" s="544"/>
      <c r="E448" s="544"/>
      <c r="F448" s="544"/>
      <c r="G448" s="544"/>
      <c r="H448" s="544"/>
      <c r="I448" s="544"/>
      <c r="J448" s="544"/>
      <c r="K448" s="544"/>
      <c r="L448" s="544"/>
      <c r="M448" s="544"/>
      <c r="N448" s="544"/>
      <c r="O448" s="544"/>
      <c r="P448" s="544"/>
      <c r="Q448" s="544"/>
      <c r="R448" s="545"/>
      <c r="S448" s="544"/>
      <c r="T448" s="546"/>
    </row>
    <row r="449" spans="1:20" ht="133.5" customHeight="1">
      <c r="B449" s="164">
        <v>10000636</v>
      </c>
      <c r="C449" s="165" t="s">
        <v>7003</v>
      </c>
      <c r="D449" s="207" t="s">
        <v>7004</v>
      </c>
      <c r="E449" s="165" t="s">
        <v>7005</v>
      </c>
      <c r="F449" s="192" t="s">
        <v>7006</v>
      </c>
      <c r="G449" s="166" t="s">
        <v>7007</v>
      </c>
      <c r="H449" s="165" t="s">
        <v>7008</v>
      </c>
      <c r="I449" s="165" t="s">
        <v>7009</v>
      </c>
      <c r="J449" s="165" t="s">
        <v>7010</v>
      </c>
      <c r="K449" s="165" t="s">
        <v>7011</v>
      </c>
      <c r="L449" s="165" t="s">
        <v>7012</v>
      </c>
      <c r="M449" s="165" t="s">
        <v>4267</v>
      </c>
      <c r="N449" s="165" t="s">
        <v>4267</v>
      </c>
      <c r="O449" s="165" t="s">
        <v>4267</v>
      </c>
      <c r="P449" s="167" t="s">
        <v>4267</v>
      </c>
      <c r="Q449" s="166" t="s">
        <v>7013</v>
      </c>
      <c r="R449" s="165" t="s">
        <v>7014</v>
      </c>
      <c r="S449" s="165" t="s">
        <v>4252</v>
      </c>
      <c r="T449" s="165" t="s">
        <v>4252</v>
      </c>
    </row>
    <row r="450" spans="1:20" ht="111.95" customHeight="1">
      <c r="B450" s="169">
        <v>10001551</v>
      </c>
      <c r="C450" s="170" t="s">
        <v>7003</v>
      </c>
      <c r="D450" s="208" t="s">
        <v>7004</v>
      </c>
      <c r="E450" s="170" t="s">
        <v>7015</v>
      </c>
      <c r="F450" s="190" t="s">
        <v>7016</v>
      </c>
      <c r="G450" s="171" t="s">
        <v>7017</v>
      </c>
      <c r="H450" s="170" t="s">
        <v>7018</v>
      </c>
      <c r="I450" s="170" t="s">
        <v>7019</v>
      </c>
      <c r="J450" s="170" t="s">
        <v>7020</v>
      </c>
      <c r="K450" s="170" t="s">
        <v>7021</v>
      </c>
      <c r="L450" s="170" t="s">
        <v>7022</v>
      </c>
      <c r="M450" s="170" t="s">
        <v>7023</v>
      </c>
      <c r="N450" s="170" t="s">
        <v>7024</v>
      </c>
      <c r="O450" s="170" t="s">
        <v>4267</v>
      </c>
      <c r="P450" s="172" t="s">
        <v>4267</v>
      </c>
      <c r="Q450" s="171" t="s">
        <v>7025</v>
      </c>
      <c r="R450" s="170" t="s">
        <v>7026</v>
      </c>
      <c r="S450" s="170" t="s">
        <v>7027</v>
      </c>
      <c r="T450" s="170" t="s">
        <v>7028</v>
      </c>
    </row>
    <row r="451" spans="1:20" ht="111" customHeight="1">
      <c r="B451" s="169">
        <v>10001675</v>
      </c>
      <c r="C451" s="170" t="s">
        <v>7003</v>
      </c>
      <c r="D451" s="208" t="s">
        <v>7004</v>
      </c>
      <c r="E451" s="170" t="s">
        <v>7029</v>
      </c>
      <c r="F451" s="190" t="s">
        <v>7030</v>
      </c>
      <c r="G451" s="171" t="s">
        <v>7031</v>
      </c>
      <c r="H451" s="170" t="s">
        <v>7032</v>
      </c>
      <c r="I451" s="170" t="s">
        <v>7033</v>
      </c>
      <c r="J451" s="170" t="s">
        <v>7034</v>
      </c>
      <c r="K451" s="170" t="s">
        <v>7021</v>
      </c>
      <c r="L451" s="170" t="s">
        <v>7035</v>
      </c>
      <c r="M451" s="170" t="s">
        <v>7023</v>
      </c>
      <c r="N451" s="170" t="s">
        <v>7024</v>
      </c>
      <c r="O451" s="170" t="s">
        <v>4267</v>
      </c>
      <c r="P451" s="172" t="s">
        <v>4267</v>
      </c>
      <c r="Q451" s="171" t="s">
        <v>7036</v>
      </c>
      <c r="R451" s="170" t="s">
        <v>7037</v>
      </c>
      <c r="S451" s="170" t="s">
        <v>4252</v>
      </c>
      <c r="T451" s="170" t="s">
        <v>4252</v>
      </c>
    </row>
    <row r="452" spans="1:20" ht="108.6" customHeight="1">
      <c r="B452" s="169">
        <v>10003481</v>
      </c>
      <c r="C452" s="170" t="s">
        <v>7003</v>
      </c>
      <c r="D452" s="208" t="s">
        <v>7004</v>
      </c>
      <c r="E452" s="170" t="s">
        <v>7038</v>
      </c>
      <c r="F452" s="190" t="s">
        <v>7039</v>
      </c>
      <c r="G452" s="171" t="s">
        <v>7017</v>
      </c>
      <c r="H452" s="170" t="s">
        <v>7018</v>
      </c>
      <c r="I452" s="170" t="s">
        <v>7019</v>
      </c>
      <c r="J452" s="170" t="s">
        <v>7020</v>
      </c>
      <c r="K452" s="170" t="s">
        <v>7021</v>
      </c>
      <c r="L452" s="170" t="s">
        <v>7035</v>
      </c>
      <c r="M452" s="170" t="s">
        <v>7023</v>
      </c>
      <c r="N452" s="170" t="s">
        <v>7024</v>
      </c>
      <c r="O452" s="170" t="s">
        <v>4267</v>
      </c>
      <c r="P452" s="172" t="s">
        <v>4267</v>
      </c>
      <c r="Q452" s="171" t="s">
        <v>7040</v>
      </c>
      <c r="R452" s="170" t="s">
        <v>7041</v>
      </c>
      <c r="S452" s="170" t="s">
        <v>7027</v>
      </c>
      <c r="T452" s="170" t="s">
        <v>7028</v>
      </c>
    </row>
    <row r="453" spans="1:20" ht="60.95" customHeight="1">
      <c r="B453" s="169">
        <v>10005332</v>
      </c>
      <c r="C453" s="170" t="s">
        <v>7003</v>
      </c>
      <c r="D453" s="208" t="s">
        <v>7004</v>
      </c>
      <c r="E453" s="170" t="s">
        <v>7042</v>
      </c>
      <c r="F453" s="190" t="s">
        <v>7043</v>
      </c>
      <c r="G453" s="171" t="s">
        <v>4662</v>
      </c>
      <c r="H453" s="170" t="s">
        <v>4663</v>
      </c>
      <c r="I453" s="170" t="s">
        <v>4457</v>
      </c>
      <c r="J453" s="170" t="s">
        <v>4458</v>
      </c>
      <c r="K453" s="170" t="s">
        <v>7044</v>
      </c>
      <c r="L453" s="170" t="s">
        <v>7045</v>
      </c>
      <c r="M453" s="170" t="s">
        <v>4267</v>
      </c>
      <c r="N453" s="170" t="s">
        <v>4267</v>
      </c>
      <c r="O453" s="170" t="s">
        <v>4267</v>
      </c>
      <c r="P453" s="172" t="s">
        <v>4267</v>
      </c>
      <c r="Q453" s="171" t="s">
        <v>7046</v>
      </c>
      <c r="R453" s="170" t="s">
        <v>7047</v>
      </c>
      <c r="S453" s="170" t="s">
        <v>4252</v>
      </c>
      <c r="T453" s="170" t="s">
        <v>4252</v>
      </c>
    </row>
    <row r="454" spans="1:20" ht="75">
      <c r="B454" s="169">
        <v>10005359</v>
      </c>
      <c r="C454" s="170" t="s">
        <v>7003</v>
      </c>
      <c r="D454" s="208" t="s">
        <v>7004</v>
      </c>
      <c r="E454" s="170" t="s">
        <v>7048</v>
      </c>
      <c r="F454" s="190" t="s">
        <v>7049</v>
      </c>
      <c r="G454" s="171" t="s">
        <v>7050</v>
      </c>
      <c r="H454" s="170" t="s">
        <v>7051</v>
      </c>
      <c r="I454" s="170" t="s">
        <v>4267</v>
      </c>
      <c r="J454" s="170" t="s">
        <v>4267</v>
      </c>
      <c r="K454" s="170" t="s">
        <v>4267</v>
      </c>
      <c r="L454" s="170" t="s">
        <v>4267</v>
      </c>
      <c r="M454" s="170" t="s">
        <v>4267</v>
      </c>
      <c r="N454" s="170" t="s">
        <v>4267</v>
      </c>
      <c r="O454" s="170" t="s">
        <v>4267</v>
      </c>
      <c r="P454" s="172" t="s">
        <v>4267</v>
      </c>
      <c r="Q454" s="171" t="s">
        <v>7052</v>
      </c>
      <c r="R454" s="170" t="s">
        <v>7053</v>
      </c>
      <c r="S454" s="170" t="s">
        <v>7054</v>
      </c>
      <c r="T454" s="170" t="s">
        <v>7055</v>
      </c>
    </row>
    <row r="455" spans="1:20" ht="111" customHeight="1">
      <c r="B455" s="169">
        <v>10005364</v>
      </c>
      <c r="C455" s="170" t="s">
        <v>7003</v>
      </c>
      <c r="D455" s="208" t="s">
        <v>7004</v>
      </c>
      <c r="E455" s="170" t="s">
        <v>7056</v>
      </c>
      <c r="F455" s="190" t="s">
        <v>7057</v>
      </c>
      <c r="G455" s="171" t="s">
        <v>7058</v>
      </c>
      <c r="H455" s="170" t="s">
        <v>7059</v>
      </c>
      <c r="I455" s="170" t="s">
        <v>7060</v>
      </c>
      <c r="J455" s="170" t="s">
        <v>7061</v>
      </c>
      <c r="K455" s="170" t="s">
        <v>7062</v>
      </c>
      <c r="L455" s="170" t="s">
        <v>7063</v>
      </c>
      <c r="M455" s="170" t="s">
        <v>7064</v>
      </c>
      <c r="N455" s="170" t="s">
        <v>7065</v>
      </c>
      <c r="O455" s="170" t="s">
        <v>4267</v>
      </c>
      <c r="P455" s="172" t="s">
        <v>4267</v>
      </c>
      <c r="Q455" s="171" t="s">
        <v>7066</v>
      </c>
      <c r="R455" s="170" t="s">
        <v>7067</v>
      </c>
      <c r="S455" s="170" t="s">
        <v>7027</v>
      </c>
      <c r="T455" s="170" t="s">
        <v>7028</v>
      </c>
    </row>
    <row r="456" spans="1:20" ht="63.95" customHeight="1">
      <c r="B456" s="169">
        <v>10005452</v>
      </c>
      <c r="C456" s="170" t="s">
        <v>7003</v>
      </c>
      <c r="D456" s="208" t="s">
        <v>7004</v>
      </c>
      <c r="E456" s="170" t="s">
        <v>7068</v>
      </c>
      <c r="F456" s="190" t="s">
        <v>7069</v>
      </c>
      <c r="G456" s="171" t="s">
        <v>4662</v>
      </c>
      <c r="H456" s="170" t="s">
        <v>4663</v>
      </c>
      <c r="I456" s="170" t="s">
        <v>4457</v>
      </c>
      <c r="J456" s="170" t="s">
        <v>4458</v>
      </c>
      <c r="K456" s="170" t="s">
        <v>7044</v>
      </c>
      <c r="L456" s="170" t="s">
        <v>7045</v>
      </c>
      <c r="M456" s="170" t="s">
        <v>4267</v>
      </c>
      <c r="N456" s="170" t="s">
        <v>4267</v>
      </c>
      <c r="O456" s="170" t="s">
        <v>4267</v>
      </c>
      <c r="P456" s="172" t="s">
        <v>4267</v>
      </c>
      <c r="Q456" s="171" t="s">
        <v>7070</v>
      </c>
      <c r="R456" s="170" t="s">
        <v>7071</v>
      </c>
      <c r="S456" s="170" t="s">
        <v>4252</v>
      </c>
      <c r="T456" s="170" t="s">
        <v>4252</v>
      </c>
    </row>
    <row r="457" spans="1:20" ht="75">
      <c r="B457" s="169">
        <v>10005561</v>
      </c>
      <c r="C457" s="170" t="s">
        <v>7003</v>
      </c>
      <c r="D457" s="208" t="s">
        <v>7004</v>
      </c>
      <c r="E457" s="170" t="s">
        <v>7072</v>
      </c>
      <c r="F457" s="190" t="s">
        <v>7073</v>
      </c>
      <c r="G457" s="171" t="s">
        <v>4662</v>
      </c>
      <c r="H457" s="170" t="s">
        <v>4663</v>
      </c>
      <c r="I457" s="170" t="s">
        <v>4998</v>
      </c>
      <c r="J457" s="170" t="s">
        <v>4999</v>
      </c>
      <c r="K457" s="170" t="s">
        <v>4639</v>
      </c>
      <c r="L457" s="170" t="s">
        <v>4640</v>
      </c>
      <c r="M457" s="170" t="s">
        <v>4267</v>
      </c>
      <c r="N457" s="170" t="s">
        <v>4267</v>
      </c>
      <c r="O457" s="170" t="s">
        <v>4267</v>
      </c>
      <c r="P457" s="172" t="s">
        <v>4267</v>
      </c>
      <c r="Q457" s="171" t="s">
        <v>7074</v>
      </c>
      <c r="R457" s="170" t="s">
        <v>7075</v>
      </c>
      <c r="S457" s="170" t="s">
        <v>4252</v>
      </c>
      <c r="T457" s="170" t="s">
        <v>4252</v>
      </c>
    </row>
    <row r="458" spans="1:20" ht="68.099999999999994" customHeight="1">
      <c r="A458" s="189"/>
      <c r="B458" s="169">
        <v>10005630</v>
      </c>
      <c r="C458" s="190" t="s">
        <v>7003</v>
      </c>
      <c r="D458" s="208" t="s">
        <v>7004</v>
      </c>
      <c r="E458" s="170" t="s">
        <v>7076</v>
      </c>
      <c r="F458" s="190" t="s">
        <v>7077</v>
      </c>
      <c r="G458" s="191" t="s">
        <v>4326</v>
      </c>
      <c r="H458" s="170" t="s">
        <v>4326</v>
      </c>
      <c r="I458" s="190" t="s">
        <v>4267</v>
      </c>
      <c r="J458" s="170" t="s">
        <v>4267</v>
      </c>
      <c r="K458" s="190" t="s">
        <v>4267</v>
      </c>
      <c r="L458" s="170" t="s">
        <v>4267</v>
      </c>
      <c r="M458" s="190" t="s">
        <v>4267</v>
      </c>
      <c r="N458" s="170" t="s">
        <v>4267</v>
      </c>
      <c r="O458" s="190" t="s">
        <v>4267</v>
      </c>
      <c r="P458" s="172" t="s">
        <v>4267</v>
      </c>
      <c r="Q458" s="191" t="s">
        <v>7078</v>
      </c>
      <c r="R458" s="173" t="s">
        <v>7079</v>
      </c>
      <c r="S458" s="190" t="s">
        <v>4252</v>
      </c>
      <c r="T458" s="170" t="s">
        <v>4252</v>
      </c>
    </row>
    <row r="459" spans="1:20" ht="63.95" customHeight="1">
      <c r="B459" s="169">
        <v>10005778</v>
      </c>
      <c r="C459" s="170" t="s">
        <v>7003</v>
      </c>
      <c r="D459" s="208" t="s">
        <v>7004</v>
      </c>
      <c r="E459" s="170" t="s">
        <v>7080</v>
      </c>
      <c r="F459" s="190" t="s">
        <v>7081</v>
      </c>
      <c r="G459" s="171" t="s">
        <v>4662</v>
      </c>
      <c r="H459" s="170" t="s">
        <v>4663</v>
      </c>
      <c r="I459" s="170" t="s">
        <v>4637</v>
      </c>
      <c r="J459" s="170" t="s">
        <v>4638</v>
      </c>
      <c r="K459" s="170" t="s">
        <v>4267</v>
      </c>
      <c r="L459" s="170" t="s">
        <v>4267</v>
      </c>
      <c r="M459" s="170" t="s">
        <v>4267</v>
      </c>
      <c r="N459" s="170" t="s">
        <v>4267</v>
      </c>
      <c r="O459" s="170" t="s">
        <v>4267</v>
      </c>
      <c r="P459" s="172" t="s">
        <v>4267</v>
      </c>
      <c r="Q459" s="171" t="s">
        <v>7082</v>
      </c>
      <c r="R459" s="170" t="s">
        <v>7083</v>
      </c>
      <c r="S459" s="170" t="s">
        <v>4252</v>
      </c>
      <c r="T459" s="170" t="s">
        <v>4252</v>
      </c>
    </row>
    <row r="460" spans="1:20" ht="141" customHeight="1">
      <c r="B460" s="169">
        <v>10065906</v>
      </c>
      <c r="C460" s="170" t="s">
        <v>7003</v>
      </c>
      <c r="D460" s="208" t="s">
        <v>7004</v>
      </c>
      <c r="E460" s="170" t="s">
        <v>7084</v>
      </c>
      <c r="F460" s="190" t="s">
        <v>7085</v>
      </c>
      <c r="G460" s="171" t="s">
        <v>7086</v>
      </c>
      <c r="H460" s="170" t="s">
        <v>7087</v>
      </c>
      <c r="I460" s="170" t="s">
        <v>7088</v>
      </c>
      <c r="J460" s="170" t="s">
        <v>7089</v>
      </c>
      <c r="K460" s="170" t="s">
        <v>7090</v>
      </c>
      <c r="L460" s="170" t="s">
        <v>7091</v>
      </c>
      <c r="M460" s="170" t="s">
        <v>4267</v>
      </c>
      <c r="N460" s="170" t="s">
        <v>4267</v>
      </c>
      <c r="O460" s="170" t="s">
        <v>4267</v>
      </c>
      <c r="P460" s="172" t="s">
        <v>4267</v>
      </c>
      <c r="Q460" s="171" t="s">
        <v>7092</v>
      </c>
      <c r="R460" s="170" t="s">
        <v>7093</v>
      </c>
      <c r="S460" s="170" t="s">
        <v>7094</v>
      </c>
      <c r="T460" s="170" t="s">
        <v>7095</v>
      </c>
    </row>
    <row r="461" spans="1:20" ht="105" customHeight="1">
      <c r="B461" s="169">
        <v>10007612</v>
      </c>
      <c r="C461" s="170" t="s">
        <v>7003</v>
      </c>
      <c r="D461" s="208" t="s">
        <v>7004</v>
      </c>
      <c r="E461" s="170" t="s">
        <v>7096</v>
      </c>
      <c r="F461" s="190" t="s">
        <v>7097</v>
      </c>
      <c r="G461" s="171" t="s">
        <v>7098</v>
      </c>
      <c r="H461" s="170" t="s">
        <v>7099</v>
      </c>
      <c r="I461" s="170" t="s">
        <v>4267</v>
      </c>
      <c r="J461" s="170" t="s">
        <v>4267</v>
      </c>
      <c r="K461" s="170" t="s">
        <v>7100</v>
      </c>
      <c r="L461" s="170" t="s">
        <v>7101</v>
      </c>
      <c r="M461" s="170" t="s">
        <v>4267</v>
      </c>
      <c r="N461" s="170" t="s">
        <v>4267</v>
      </c>
      <c r="O461" s="170" t="s">
        <v>4267</v>
      </c>
      <c r="P461" s="172" t="s">
        <v>4267</v>
      </c>
      <c r="Q461" s="171" t="s">
        <v>7102</v>
      </c>
      <c r="R461" s="170" t="s">
        <v>7103</v>
      </c>
      <c r="S461" s="170" t="s">
        <v>7104</v>
      </c>
      <c r="T461" s="170" t="s">
        <v>7105</v>
      </c>
    </row>
    <row r="462" spans="1:20" ht="110.25" customHeight="1">
      <c r="A462" s="189"/>
      <c r="B462" s="169">
        <v>10007613</v>
      </c>
      <c r="C462" s="190" t="s">
        <v>7003</v>
      </c>
      <c r="D462" s="208" t="s">
        <v>7004</v>
      </c>
      <c r="E462" s="170" t="s">
        <v>7106</v>
      </c>
      <c r="F462" s="190" t="s">
        <v>7107</v>
      </c>
      <c r="G462" s="191" t="s">
        <v>7098</v>
      </c>
      <c r="H462" s="170" t="s">
        <v>7099</v>
      </c>
      <c r="I462" s="190" t="s">
        <v>4267</v>
      </c>
      <c r="J462" s="170" t="s">
        <v>4267</v>
      </c>
      <c r="K462" s="190" t="s">
        <v>7100</v>
      </c>
      <c r="L462" s="170" t="s">
        <v>7101</v>
      </c>
      <c r="M462" s="190" t="s">
        <v>4267</v>
      </c>
      <c r="N462" s="170" t="s">
        <v>4267</v>
      </c>
      <c r="O462" s="190" t="s">
        <v>4267</v>
      </c>
      <c r="P462" s="172" t="s">
        <v>4267</v>
      </c>
      <c r="Q462" s="191" t="s">
        <v>7108</v>
      </c>
      <c r="R462" s="170" t="s">
        <v>7109</v>
      </c>
      <c r="S462" s="190" t="s">
        <v>7104</v>
      </c>
      <c r="T462" s="170" t="s">
        <v>7110</v>
      </c>
    </row>
    <row r="463" spans="1:20" ht="51" customHeight="1">
      <c r="B463" s="169">
        <v>10007839</v>
      </c>
      <c r="C463" s="170" t="s">
        <v>7003</v>
      </c>
      <c r="D463" s="208" t="s">
        <v>7004</v>
      </c>
      <c r="E463" s="170" t="s">
        <v>7111</v>
      </c>
      <c r="F463" s="190" t="s">
        <v>7112</v>
      </c>
      <c r="G463" s="171" t="s">
        <v>7113</v>
      </c>
      <c r="H463" s="170" t="s">
        <v>7114</v>
      </c>
      <c r="I463" s="170" t="s">
        <v>7115</v>
      </c>
      <c r="J463" s="170" t="s">
        <v>7116</v>
      </c>
      <c r="K463" s="170" t="s">
        <v>7117</v>
      </c>
      <c r="L463" s="170" t="s">
        <v>7118</v>
      </c>
      <c r="M463" s="170" t="s">
        <v>7119</v>
      </c>
      <c r="N463" s="170" t="s">
        <v>7120</v>
      </c>
      <c r="O463" s="170" t="s">
        <v>4267</v>
      </c>
      <c r="P463" s="172" t="s">
        <v>4267</v>
      </c>
      <c r="Q463" s="171" t="s">
        <v>7121</v>
      </c>
      <c r="R463" s="170" t="s">
        <v>7122</v>
      </c>
      <c r="S463" s="170" t="s">
        <v>4252</v>
      </c>
      <c r="T463" s="170" t="s">
        <v>4252</v>
      </c>
    </row>
    <row r="464" spans="1:20" ht="66" customHeight="1">
      <c r="B464" s="169">
        <v>10008661</v>
      </c>
      <c r="C464" s="170" t="s">
        <v>7003</v>
      </c>
      <c r="D464" s="208" t="s">
        <v>7004</v>
      </c>
      <c r="E464" s="170" t="s">
        <v>7123</v>
      </c>
      <c r="F464" s="190" t="s">
        <v>7124</v>
      </c>
      <c r="G464" s="171" t="s">
        <v>7125</v>
      </c>
      <c r="H464" s="170" t="s">
        <v>7126</v>
      </c>
      <c r="I464" s="170" t="s">
        <v>7127</v>
      </c>
      <c r="J464" s="170" t="s">
        <v>7128</v>
      </c>
      <c r="K464" s="170" t="s">
        <v>7129</v>
      </c>
      <c r="L464" s="170" t="s">
        <v>7130</v>
      </c>
      <c r="M464" s="170" t="s">
        <v>7131</v>
      </c>
      <c r="N464" s="170" t="s">
        <v>7131</v>
      </c>
      <c r="O464" s="170" t="s">
        <v>4267</v>
      </c>
      <c r="P464" s="172" t="s">
        <v>4267</v>
      </c>
      <c r="Q464" s="171" t="s">
        <v>7132</v>
      </c>
      <c r="R464" s="170" t="s">
        <v>7133</v>
      </c>
      <c r="S464" s="170" t="s">
        <v>4252</v>
      </c>
      <c r="T464" s="170" t="s">
        <v>4252</v>
      </c>
    </row>
    <row r="465" spans="1:20" ht="120">
      <c r="B465" s="169">
        <v>10011268</v>
      </c>
      <c r="C465" s="170" t="s">
        <v>7003</v>
      </c>
      <c r="D465" s="208" t="s">
        <v>7004</v>
      </c>
      <c r="E465" s="170" t="s">
        <v>7134</v>
      </c>
      <c r="F465" s="190" t="s">
        <v>7135</v>
      </c>
      <c r="G465" s="171" t="s">
        <v>7136</v>
      </c>
      <c r="H465" s="170" t="s">
        <v>7137</v>
      </c>
      <c r="I465" s="170" t="s">
        <v>7138</v>
      </c>
      <c r="J465" s="170" t="s">
        <v>7139</v>
      </c>
      <c r="K465" s="170" t="s">
        <v>7140</v>
      </c>
      <c r="L465" s="170" t="s">
        <v>7141</v>
      </c>
      <c r="M465" s="170" t="s">
        <v>7142</v>
      </c>
      <c r="N465" s="170" t="s">
        <v>7143</v>
      </c>
      <c r="O465" s="170" t="s">
        <v>4267</v>
      </c>
      <c r="P465" s="172" t="s">
        <v>4267</v>
      </c>
      <c r="Q465" s="171" t="s">
        <v>7144</v>
      </c>
      <c r="R465" s="170" t="s">
        <v>7145</v>
      </c>
      <c r="S465" s="170" t="s">
        <v>7104</v>
      </c>
      <c r="T465" s="170" t="s">
        <v>7146</v>
      </c>
    </row>
    <row r="466" spans="1:20" ht="176.25" customHeight="1">
      <c r="B466" s="169">
        <v>10011368</v>
      </c>
      <c r="C466" s="170" t="s">
        <v>7003</v>
      </c>
      <c r="D466" s="208" t="s">
        <v>7004</v>
      </c>
      <c r="E466" s="170" t="s">
        <v>7147</v>
      </c>
      <c r="F466" s="190" t="s">
        <v>7148</v>
      </c>
      <c r="G466" s="171" t="s">
        <v>7007</v>
      </c>
      <c r="H466" s="170" t="s">
        <v>7008</v>
      </c>
      <c r="I466" s="170" t="s">
        <v>7149</v>
      </c>
      <c r="J466" s="170" t="s">
        <v>7150</v>
      </c>
      <c r="K466" s="170" t="s">
        <v>7151</v>
      </c>
      <c r="L466" s="170" t="s">
        <v>7152</v>
      </c>
      <c r="M466" s="170" t="s">
        <v>7153</v>
      </c>
      <c r="N466" s="170" t="s">
        <v>7154</v>
      </c>
      <c r="O466" s="170" t="s">
        <v>4267</v>
      </c>
      <c r="P466" s="172" t="s">
        <v>4267</v>
      </c>
      <c r="Q466" s="171" t="s">
        <v>7155</v>
      </c>
      <c r="R466" s="173" t="s">
        <v>7156</v>
      </c>
      <c r="S466" s="170" t="s">
        <v>7157</v>
      </c>
      <c r="T466" s="170" t="s">
        <v>7158</v>
      </c>
    </row>
    <row r="467" spans="1:20" ht="105">
      <c r="B467" s="169">
        <v>10050528</v>
      </c>
      <c r="C467" s="170" t="s">
        <v>7003</v>
      </c>
      <c r="D467" s="208" t="s">
        <v>7004</v>
      </c>
      <c r="E467" s="170" t="s">
        <v>7159</v>
      </c>
      <c r="F467" s="190" t="s">
        <v>7160</v>
      </c>
      <c r="G467" s="171" t="s">
        <v>4267</v>
      </c>
      <c r="H467" s="170" t="s">
        <v>4267</v>
      </c>
      <c r="I467" s="170" t="s">
        <v>7161</v>
      </c>
      <c r="J467" s="170" t="s">
        <v>7162</v>
      </c>
      <c r="K467" s="170" t="s">
        <v>7163</v>
      </c>
      <c r="L467" s="170" t="s">
        <v>7164</v>
      </c>
      <c r="M467" s="170" t="s">
        <v>7165</v>
      </c>
      <c r="N467" s="170" t="s">
        <v>7166</v>
      </c>
      <c r="O467" s="170" t="s">
        <v>4267</v>
      </c>
      <c r="P467" s="172" t="s">
        <v>4267</v>
      </c>
      <c r="Q467" s="171" t="s">
        <v>7167</v>
      </c>
      <c r="R467" s="170" t="s">
        <v>7168</v>
      </c>
      <c r="S467" s="170" t="s">
        <v>7169</v>
      </c>
      <c r="T467" s="170" t="s">
        <v>7170</v>
      </c>
    </row>
    <row r="468" spans="1:20" ht="81" customHeight="1">
      <c r="B468" s="169">
        <v>10014383</v>
      </c>
      <c r="C468" s="170" t="s">
        <v>7003</v>
      </c>
      <c r="D468" s="208" t="s">
        <v>7004</v>
      </c>
      <c r="E468" s="170" t="s">
        <v>7171</v>
      </c>
      <c r="F468" s="190" t="s">
        <v>7172</v>
      </c>
      <c r="G468" s="171" t="s">
        <v>7173</v>
      </c>
      <c r="H468" s="170" t="s">
        <v>7174</v>
      </c>
      <c r="I468" s="170" t="s">
        <v>7175</v>
      </c>
      <c r="J468" s="170" t="s">
        <v>7176</v>
      </c>
      <c r="K468" s="170" t="s">
        <v>7177</v>
      </c>
      <c r="L468" s="170" t="s">
        <v>7178</v>
      </c>
      <c r="M468" s="170" t="s">
        <v>7179</v>
      </c>
      <c r="N468" s="170" t="s">
        <v>7180</v>
      </c>
      <c r="O468" s="170" t="s">
        <v>4267</v>
      </c>
      <c r="P468" s="172" t="s">
        <v>4267</v>
      </c>
      <c r="Q468" s="171" t="s">
        <v>7181</v>
      </c>
      <c r="R468" s="170" t="s">
        <v>7182</v>
      </c>
      <c r="S468" s="170" t="s">
        <v>4252</v>
      </c>
      <c r="T468" s="170" t="s">
        <v>4252</v>
      </c>
    </row>
    <row r="469" spans="1:20" ht="45">
      <c r="B469" s="169">
        <v>10050380</v>
      </c>
      <c r="C469" s="170" t="s">
        <v>7003</v>
      </c>
      <c r="D469" s="208" t="s">
        <v>7004</v>
      </c>
      <c r="E469" s="170" t="s">
        <v>7183</v>
      </c>
      <c r="F469" s="190" t="s">
        <v>7184</v>
      </c>
      <c r="G469" s="171" t="s">
        <v>7185</v>
      </c>
      <c r="H469" s="170" t="s">
        <v>7186</v>
      </c>
      <c r="I469" s="170" t="s">
        <v>7187</v>
      </c>
      <c r="J469" s="170" t="s">
        <v>7188</v>
      </c>
      <c r="K469" s="170" t="s">
        <v>4267</v>
      </c>
      <c r="L469" s="170" t="s">
        <v>4267</v>
      </c>
      <c r="M469" s="170" t="s">
        <v>4267</v>
      </c>
      <c r="N469" s="170" t="s">
        <v>4267</v>
      </c>
      <c r="O469" s="170" t="s">
        <v>4267</v>
      </c>
      <c r="P469" s="172" t="s">
        <v>4267</v>
      </c>
      <c r="Q469" s="171" t="s">
        <v>7189</v>
      </c>
      <c r="R469" s="170" t="s">
        <v>7190</v>
      </c>
      <c r="S469" s="170" t="s">
        <v>4252</v>
      </c>
      <c r="T469" s="170" t="s">
        <v>4252</v>
      </c>
    </row>
    <row r="470" spans="1:20" ht="110.1" customHeight="1">
      <c r="B470" s="169">
        <v>10016596</v>
      </c>
      <c r="C470" s="170" t="s">
        <v>7003</v>
      </c>
      <c r="D470" s="208" t="s">
        <v>7004</v>
      </c>
      <c r="E470" s="170" t="s">
        <v>7191</v>
      </c>
      <c r="F470" s="190" t="s">
        <v>7192</v>
      </c>
      <c r="G470" s="171" t="s">
        <v>7193</v>
      </c>
      <c r="H470" s="170" t="s">
        <v>7194</v>
      </c>
      <c r="I470" s="170" t="s">
        <v>7195</v>
      </c>
      <c r="J470" s="170" t="s">
        <v>7196</v>
      </c>
      <c r="K470" s="170" t="s">
        <v>7197</v>
      </c>
      <c r="L470" s="170" t="s">
        <v>7198</v>
      </c>
      <c r="M470" s="170" t="s">
        <v>7199</v>
      </c>
      <c r="N470" s="170" t="s">
        <v>7200</v>
      </c>
      <c r="O470" s="170" t="s">
        <v>4267</v>
      </c>
      <c r="P470" s="172" t="s">
        <v>4267</v>
      </c>
      <c r="Q470" s="171" t="s">
        <v>7201</v>
      </c>
      <c r="R470" s="170" t="s">
        <v>7202</v>
      </c>
      <c r="S470" s="170" t="s">
        <v>4252</v>
      </c>
      <c r="T470" s="170" t="s">
        <v>4252</v>
      </c>
    </row>
    <row r="471" spans="1:20" ht="89.1" customHeight="1">
      <c r="B471" s="169">
        <v>10016987</v>
      </c>
      <c r="C471" s="170" t="s">
        <v>7003</v>
      </c>
      <c r="D471" s="208" t="s">
        <v>7004</v>
      </c>
      <c r="E471" s="170" t="s">
        <v>7203</v>
      </c>
      <c r="F471" s="190" t="s">
        <v>7204</v>
      </c>
      <c r="G471" s="171" t="s">
        <v>7205</v>
      </c>
      <c r="H471" s="170" t="s">
        <v>7206</v>
      </c>
      <c r="I471" s="170" t="s">
        <v>7207</v>
      </c>
      <c r="J471" s="170" t="s">
        <v>7208</v>
      </c>
      <c r="K471" s="170" t="s">
        <v>7209</v>
      </c>
      <c r="L471" s="170" t="s">
        <v>7210</v>
      </c>
      <c r="M471" s="170" t="s">
        <v>7211</v>
      </c>
      <c r="N471" s="170" t="s">
        <v>7212</v>
      </c>
      <c r="O471" s="170" t="s">
        <v>4267</v>
      </c>
      <c r="P471" s="172" t="s">
        <v>4267</v>
      </c>
      <c r="Q471" s="171" t="s">
        <v>7213</v>
      </c>
      <c r="R471" s="170" t="s">
        <v>7214</v>
      </c>
      <c r="S471" s="170" t="s">
        <v>7094</v>
      </c>
      <c r="T471" s="170" t="s">
        <v>7095</v>
      </c>
    </row>
    <row r="472" spans="1:20" ht="135.6" customHeight="1">
      <c r="B472" s="169">
        <v>10056910</v>
      </c>
      <c r="C472" s="170" t="s">
        <v>7003</v>
      </c>
      <c r="D472" s="208" t="s">
        <v>7004</v>
      </c>
      <c r="E472" s="170" t="s">
        <v>7215</v>
      </c>
      <c r="F472" s="190" t="s">
        <v>7216</v>
      </c>
      <c r="G472" s="171" t="s">
        <v>7031</v>
      </c>
      <c r="H472" s="170" t="s">
        <v>7217</v>
      </c>
      <c r="I472" s="170" t="s">
        <v>7033</v>
      </c>
      <c r="J472" s="170" t="s">
        <v>7034</v>
      </c>
      <c r="K472" s="170" t="s">
        <v>7021</v>
      </c>
      <c r="L472" s="170" t="s">
        <v>7218</v>
      </c>
      <c r="M472" s="170" t="s">
        <v>7023</v>
      </c>
      <c r="N472" s="170" t="s">
        <v>7219</v>
      </c>
      <c r="O472" s="170" t="s">
        <v>4267</v>
      </c>
      <c r="P472" s="172" t="s">
        <v>4267</v>
      </c>
      <c r="Q472" s="171" t="s">
        <v>7220</v>
      </c>
      <c r="R472" s="170" t="s">
        <v>7221</v>
      </c>
      <c r="S472" s="170" t="s">
        <v>4252</v>
      </c>
      <c r="T472" s="170" t="s">
        <v>4252</v>
      </c>
    </row>
    <row r="473" spans="1:20" ht="75">
      <c r="B473" s="169">
        <v>10018748</v>
      </c>
      <c r="C473" s="170" t="s">
        <v>7003</v>
      </c>
      <c r="D473" s="208" t="s">
        <v>7004</v>
      </c>
      <c r="E473" s="170" t="s">
        <v>7222</v>
      </c>
      <c r="F473" s="190" t="s">
        <v>7223</v>
      </c>
      <c r="G473" s="171" t="s">
        <v>4662</v>
      </c>
      <c r="H473" s="170" t="s">
        <v>4663</v>
      </c>
      <c r="I473" s="170" t="s">
        <v>4998</v>
      </c>
      <c r="J473" s="170" t="s">
        <v>4999</v>
      </c>
      <c r="K473" s="170" t="s">
        <v>4267</v>
      </c>
      <c r="L473" s="170" t="s">
        <v>4267</v>
      </c>
      <c r="M473" s="170" t="s">
        <v>4267</v>
      </c>
      <c r="N473" s="170" t="s">
        <v>4267</v>
      </c>
      <c r="O473" s="170" t="s">
        <v>4267</v>
      </c>
      <c r="P473" s="172" t="s">
        <v>4267</v>
      </c>
      <c r="Q473" s="171" t="s">
        <v>7224</v>
      </c>
      <c r="R473" s="170" t="s">
        <v>7225</v>
      </c>
      <c r="S473" s="170" t="s">
        <v>4252</v>
      </c>
      <c r="T473" s="170" t="s">
        <v>4252</v>
      </c>
    </row>
    <row r="474" spans="1:20" ht="45.95" customHeight="1">
      <c r="B474" s="169">
        <v>10019150</v>
      </c>
      <c r="C474" s="170" t="s">
        <v>7003</v>
      </c>
      <c r="D474" s="208" t="s">
        <v>7004</v>
      </c>
      <c r="E474" s="170" t="s">
        <v>7226</v>
      </c>
      <c r="F474" s="190" t="s">
        <v>7227</v>
      </c>
      <c r="G474" s="171" t="s">
        <v>7228</v>
      </c>
      <c r="H474" s="170" t="s">
        <v>7228</v>
      </c>
      <c r="I474" s="170" t="s">
        <v>4267</v>
      </c>
      <c r="J474" s="170" t="s">
        <v>4267</v>
      </c>
      <c r="K474" s="170" t="s">
        <v>4267</v>
      </c>
      <c r="L474" s="170" t="s">
        <v>4267</v>
      </c>
      <c r="M474" s="170" t="s">
        <v>4267</v>
      </c>
      <c r="N474" s="170" t="s">
        <v>4267</v>
      </c>
      <c r="O474" s="170" t="s">
        <v>4267</v>
      </c>
      <c r="P474" s="172" t="s">
        <v>4267</v>
      </c>
      <c r="Q474" s="171" t="s">
        <v>7229</v>
      </c>
      <c r="R474" s="170" t="s">
        <v>7230</v>
      </c>
      <c r="S474" s="170" t="s">
        <v>4252</v>
      </c>
      <c r="T474" s="170" t="s">
        <v>4252</v>
      </c>
    </row>
    <row r="475" spans="1:20" ht="60">
      <c r="B475" s="169">
        <v>10055599</v>
      </c>
      <c r="C475" s="170" t="s">
        <v>7003</v>
      </c>
      <c r="D475" s="208" t="s">
        <v>7004</v>
      </c>
      <c r="E475" s="170" t="s">
        <v>7231</v>
      </c>
      <c r="F475" s="190" t="s">
        <v>7232</v>
      </c>
      <c r="G475" s="171" t="s">
        <v>7233</v>
      </c>
      <c r="H475" s="170" t="s">
        <v>7234</v>
      </c>
      <c r="I475" s="170" t="s">
        <v>7235</v>
      </c>
      <c r="J475" s="170" t="s">
        <v>7236</v>
      </c>
      <c r="K475" s="170" t="s">
        <v>7237</v>
      </c>
      <c r="L475" s="170" t="s">
        <v>7238</v>
      </c>
      <c r="M475" s="170" t="s">
        <v>4267</v>
      </c>
      <c r="N475" s="170" t="s">
        <v>4267</v>
      </c>
      <c r="O475" s="170" t="s">
        <v>4267</v>
      </c>
      <c r="P475" s="172" t="s">
        <v>4267</v>
      </c>
      <c r="Q475" s="171" t="s">
        <v>7239</v>
      </c>
      <c r="R475" s="170" t="s">
        <v>7240</v>
      </c>
      <c r="S475" s="170" t="s">
        <v>4252</v>
      </c>
      <c r="T475" s="170" t="s">
        <v>4252</v>
      </c>
    </row>
    <row r="476" spans="1:20" ht="109.5" customHeight="1">
      <c r="B476" s="169">
        <v>10022402</v>
      </c>
      <c r="C476" s="170" t="s">
        <v>7003</v>
      </c>
      <c r="D476" s="208" t="s">
        <v>7004</v>
      </c>
      <c r="E476" s="170" t="s">
        <v>7241</v>
      </c>
      <c r="F476" s="190" t="s">
        <v>7242</v>
      </c>
      <c r="G476" s="171" t="s">
        <v>7243</v>
      </c>
      <c r="H476" s="170" t="s">
        <v>7244</v>
      </c>
      <c r="I476" s="170" t="s">
        <v>7245</v>
      </c>
      <c r="J476" s="170" t="s">
        <v>7246</v>
      </c>
      <c r="K476" s="170" t="s">
        <v>7247</v>
      </c>
      <c r="L476" s="170" t="s">
        <v>7248</v>
      </c>
      <c r="M476" s="170" t="s">
        <v>4267</v>
      </c>
      <c r="N476" s="170" t="s">
        <v>4267</v>
      </c>
      <c r="O476" s="170" t="s">
        <v>4267</v>
      </c>
      <c r="P476" s="172" t="s">
        <v>4267</v>
      </c>
      <c r="Q476" s="171" t="s">
        <v>7249</v>
      </c>
      <c r="R476" s="170" t="s">
        <v>7250</v>
      </c>
      <c r="S476" s="170" t="s">
        <v>4252</v>
      </c>
      <c r="T476" s="170" t="s">
        <v>4252</v>
      </c>
    </row>
    <row r="477" spans="1:20" ht="75">
      <c r="A477" s="189"/>
      <c r="B477" s="169">
        <v>10024574</v>
      </c>
      <c r="C477" s="190" t="s">
        <v>7003</v>
      </c>
      <c r="D477" s="208" t="s">
        <v>7004</v>
      </c>
      <c r="E477" s="170" t="s">
        <v>7251</v>
      </c>
      <c r="F477" s="190" t="s">
        <v>7252</v>
      </c>
      <c r="G477" s="191" t="s">
        <v>7007</v>
      </c>
      <c r="H477" s="170" t="s">
        <v>7008</v>
      </c>
      <c r="I477" s="190" t="s">
        <v>7253</v>
      </c>
      <c r="J477" s="170" t="s">
        <v>7254</v>
      </c>
      <c r="K477" s="190" t="s">
        <v>7255</v>
      </c>
      <c r="L477" s="170" t="s">
        <v>7256</v>
      </c>
      <c r="M477" s="190" t="s">
        <v>7257</v>
      </c>
      <c r="N477" s="170" t="s">
        <v>7258</v>
      </c>
      <c r="O477" s="190" t="s">
        <v>4267</v>
      </c>
      <c r="P477" s="172" t="s">
        <v>4267</v>
      </c>
      <c r="Q477" s="191" t="s">
        <v>7259</v>
      </c>
      <c r="R477" s="170" t="s">
        <v>7260</v>
      </c>
      <c r="S477" s="190" t="s">
        <v>4252</v>
      </c>
      <c r="T477" s="170" t="s">
        <v>4252</v>
      </c>
    </row>
    <row r="478" spans="1:20" ht="52.5" customHeight="1">
      <c r="B478" s="169">
        <v>10025256</v>
      </c>
      <c r="C478" s="170" t="s">
        <v>7003</v>
      </c>
      <c r="D478" s="208" t="s">
        <v>7004</v>
      </c>
      <c r="E478" s="170" t="s">
        <v>7261</v>
      </c>
      <c r="F478" s="190" t="s">
        <v>7262</v>
      </c>
      <c r="G478" s="171" t="s">
        <v>7263</v>
      </c>
      <c r="H478" s="170" t="s">
        <v>7264</v>
      </c>
      <c r="I478" s="170" t="s">
        <v>7265</v>
      </c>
      <c r="J478" s="170" t="s">
        <v>7266</v>
      </c>
      <c r="K478" s="170" t="s">
        <v>7115</v>
      </c>
      <c r="L478" s="170" t="s">
        <v>7116</v>
      </c>
      <c r="M478" s="170" t="s">
        <v>7267</v>
      </c>
      <c r="N478" s="170" t="s">
        <v>7268</v>
      </c>
      <c r="O478" s="170" t="s">
        <v>4267</v>
      </c>
      <c r="P478" s="172" t="s">
        <v>4267</v>
      </c>
      <c r="Q478" s="171" t="s">
        <v>7269</v>
      </c>
      <c r="R478" s="170" t="s">
        <v>7270</v>
      </c>
      <c r="S478" s="170" t="s">
        <v>4252</v>
      </c>
      <c r="T478" s="170" t="s">
        <v>4252</v>
      </c>
    </row>
    <row r="479" spans="1:20" ht="60" customHeight="1">
      <c r="B479" s="169">
        <v>10025258</v>
      </c>
      <c r="C479" s="170" t="s">
        <v>7003</v>
      </c>
      <c r="D479" s="208" t="s">
        <v>7004</v>
      </c>
      <c r="E479" s="170" t="s">
        <v>7271</v>
      </c>
      <c r="F479" s="190" t="s">
        <v>7272</v>
      </c>
      <c r="G479" s="171" t="s">
        <v>4267</v>
      </c>
      <c r="H479" s="170" t="s">
        <v>4267</v>
      </c>
      <c r="I479" s="170" t="s">
        <v>7273</v>
      </c>
      <c r="J479" s="170" t="s">
        <v>7274</v>
      </c>
      <c r="K479" s="170" t="s">
        <v>7275</v>
      </c>
      <c r="L479" s="170" t="s">
        <v>7276</v>
      </c>
      <c r="M479" s="170" t="s">
        <v>4267</v>
      </c>
      <c r="N479" s="170" t="s">
        <v>4267</v>
      </c>
      <c r="O479" s="170" t="s">
        <v>4267</v>
      </c>
      <c r="P479" s="172" t="s">
        <v>4267</v>
      </c>
      <c r="Q479" s="171" t="s">
        <v>7277</v>
      </c>
      <c r="R479" s="170" t="s">
        <v>7278</v>
      </c>
      <c r="S479" s="170" t="s">
        <v>4252</v>
      </c>
      <c r="T479" s="170" t="s">
        <v>4252</v>
      </c>
    </row>
    <row r="480" spans="1:20" ht="50.45" customHeight="1">
      <c r="B480" s="169">
        <v>10029366</v>
      </c>
      <c r="C480" s="170" t="s">
        <v>7003</v>
      </c>
      <c r="D480" s="208" t="s">
        <v>7004</v>
      </c>
      <c r="E480" s="170" t="s">
        <v>7279</v>
      </c>
      <c r="F480" s="190" t="s">
        <v>7280</v>
      </c>
      <c r="G480" s="171" t="s">
        <v>7281</v>
      </c>
      <c r="H480" s="170" t="s">
        <v>7282</v>
      </c>
      <c r="I480" s="170" t="s">
        <v>7283</v>
      </c>
      <c r="J480" s="170" t="s">
        <v>7284</v>
      </c>
      <c r="K480" s="170" t="s">
        <v>7285</v>
      </c>
      <c r="L480" s="170" t="s">
        <v>7286</v>
      </c>
      <c r="M480" s="170" t="s">
        <v>7287</v>
      </c>
      <c r="N480" s="170" t="s">
        <v>7288</v>
      </c>
      <c r="O480" s="170" t="s">
        <v>4267</v>
      </c>
      <c r="P480" s="172" t="s">
        <v>4267</v>
      </c>
      <c r="Q480" s="171" t="s">
        <v>7289</v>
      </c>
      <c r="R480" s="170" t="s">
        <v>7290</v>
      </c>
      <c r="S480" s="170" t="s">
        <v>4252</v>
      </c>
      <c r="T480" s="170" t="s">
        <v>4252</v>
      </c>
    </row>
    <row r="481" spans="1:20" ht="49.5" customHeight="1">
      <c r="B481" s="169">
        <v>10062646</v>
      </c>
      <c r="C481" s="170" t="s">
        <v>7003</v>
      </c>
      <c r="D481" s="208" t="s">
        <v>7004</v>
      </c>
      <c r="E481" s="170" t="s">
        <v>7291</v>
      </c>
      <c r="F481" s="190" t="s">
        <v>7292</v>
      </c>
      <c r="G481" s="171" t="s">
        <v>7293</v>
      </c>
      <c r="H481" s="170" t="s">
        <v>7294</v>
      </c>
      <c r="I481" s="170" t="s">
        <v>7295</v>
      </c>
      <c r="J481" s="170" t="s">
        <v>7296</v>
      </c>
      <c r="K481" s="170" t="s">
        <v>7297</v>
      </c>
      <c r="L481" s="170" t="s">
        <v>7298</v>
      </c>
      <c r="M481" s="170" t="s">
        <v>4267</v>
      </c>
      <c r="N481" s="170" t="s">
        <v>4267</v>
      </c>
      <c r="O481" s="170" t="s">
        <v>4267</v>
      </c>
      <c r="P481" s="172" t="s">
        <v>4267</v>
      </c>
      <c r="Q481" s="171" t="s">
        <v>7299</v>
      </c>
      <c r="R481" s="170" t="s">
        <v>7300</v>
      </c>
      <c r="S481" s="170" t="s">
        <v>4252</v>
      </c>
      <c r="T481" s="170" t="s">
        <v>4252</v>
      </c>
    </row>
    <row r="482" spans="1:20" ht="65.099999999999994" customHeight="1">
      <c r="B482" s="169">
        <v>10035528</v>
      </c>
      <c r="C482" s="170" t="s">
        <v>7003</v>
      </c>
      <c r="D482" s="208" t="s">
        <v>7004</v>
      </c>
      <c r="E482" s="170" t="s">
        <v>7301</v>
      </c>
      <c r="F482" s="190" t="s">
        <v>7302</v>
      </c>
      <c r="G482" s="171" t="s">
        <v>7303</v>
      </c>
      <c r="H482" s="170" t="s">
        <v>7304</v>
      </c>
      <c r="I482" s="170" t="s">
        <v>7305</v>
      </c>
      <c r="J482" s="170" t="s">
        <v>7306</v>
      </c>
      <c r="K482" s="170" t="s">
        <v>7307</v>
      </c>
      <c r="L482" s="170" t="s">
        <v>7308</v>
      </c>
      <c r="M482" s="170" t="s">
        <v>7309</v>
      </c>
      <c r="N482" s="170" t="s">
        <v>7310</v>
      </c>
      <c r="O482" s="170" t="s">
        <v>4267</v>
      </c>
      <c r="P482" s="170" t="s">
        <v>4267</v>
      </c>
      <c r="Q482" s="171" t="s">
        <v>7311</v>
      </c>
      <c r="R482" s="170" t="s">
        <v>7312</v>
      </c>
      <c r="S482" s="170" t="s">
        <v>4252</v>
      </c>
      <c r="T482" s="170" t="s">
        <v>4252</v>
      </c>
    </row>
    <row r="483" spans="1:20" ht="75">
      <c r="B483" s="169">
        <v>10040139</v>
      </c>
      <c r="C483" s="170" t="s">
        <v>7003</v>
      </c>
      <c r="D483" s="208" t="s">
        <v>7004</v>
      </c>
      <c r="E483" s="170" t="s">
        <v>7313</v>
      </c>
      <c r="F483" s="190" t="s">
        <v>7314</v>
      </c>
      <c r="G483" s="171" t="s">
        <v>7007</v>
      </c>
      <c r="H483" s="170" t="s">
        <v>7008</v>
      </c>
      <c r="I483" s="170" t="s">
        <v>7253</v>
      </c>
      <c r="J483" s="170" t="s">
        <v>7315</v>
      </c>
      <c r="K483" s="170" t="s">
        <v>7255</v>
      </c>
      <c r="L483" s="170" t="s">
        <v>7256</v>
      </c>
      <c r="M483" s="170" t="s">
        <v>7257</v>
      </c>
      <c r="N483" s="170" t="s">
        <v>7258</v>
      </c>
      <c r="O483" s="170" t="s">
        <v>4267</v>
      </c>
      <c r="P483" s="172" t="s">
        <v>4267</v>
      </c>
      <c r="Q483" s="171" t="s">
        <v>7316</v>
      </c>
      <c r="R483" s="170" t="s">
        <v>7317</v>
      </c>
      <c r="S483" s="170" t="s">
        <v>4252</v>
      </c>
      <c r="T483" s="170" t="s">
        <v>4252</v>
      </c>
    </row>
    <row r="484" spans="1:20" ht="77.45" customHeight="1">
      <c r="B484" s="169">
        <v>10043770</v>
      </c>
      <c r="C484" s="170" t="s">
        <v>7003</v>
      </c>
      <c r="D484" s="208" t="s">
        <v>7004</v>
      </c>
      <c r="E484" s="170" t="s">
        <v>7318</v>
      </c>
      <c r="F484" s="190" t="s">
        <v>7319</v>
      </c>
      <c r="G484" s="171" t="s">
        <v>7320</v>
      </c>
      <c r="H484" s="170" t="s">
        <v>7321</v>
      </c>
      <c r="I484" s="170" t="s">
        <v>4267</v>
      </c>
      <c r="J484" s="170" t="s">
        <v>4267</v>
      </c>
      <c r="K484" s="170" t="s">
        <v>4267</v>
      </c>
      <c r="L484" s="170" t="s">
        <v>4267</v>
      </c>
      <c r="M484" s="170" t="s">
        <v>4267</v>
      </c>
      <c r="N484" s="170" t="s">
        <v>4267</v>
      </c>
      <c r="O484" s="170" t="s">
        <v>4267</v>
      </c>
      <c r="P484" s="172" t="s">
        <v>4267</v>
      </c>
      <c r="Q484" s="171" t="s">
        <v>7322</v>
      </c>
      <c r="R484" s="170" t="s">
        <v>7323</v>
      </c>
      <c r="S484" s="170" t="s">
        <v>7324</v>
      </c>
      <c r="T484" s="170" t="s">
        <v>7325</v>
      </c>
    </row>
    <row r="485" spans="1:20" ht="111.95" customHeight="1">
      <c r="B485" s="169">
        <v>10059895</v>
      </c>
      <c r="C485" s="170" t="s">
        <v>7003</v>
      </c>
      <c r="D485" s="208" t="s">
        <v>7004</v>
      </c>
      <c r="E485" s="170" t="s">
        <v>7326</v>
      </c>
      <c r="F485" s="190" t="s">
        <v>7327</v>
      </c>
      <c r="G485" s="171" t="s">
        <v>4267</v>
      </c>
      <c r="H485" s="170" t="s">
        <v>4267</v>
      </c>
      <c r="I485" s="170" t="s">
        <v>4267</v>
      </c>
      <c r="J485" s="170" t="s">
        <v>4267</v>
      </c>
      <c r="K485" s="170" t="s">
        <v>7328</v>
      </c>
      <c r="L485" s="170" t="s">
        <v>7329</v>
      </c>
      <c r="M485" s="170" t="s">
        <v>7330</v>
      </c>
      <c r="N485" s="170" t="s">
        <v>7331</v>
      </c>
      <c r="O485" s="170" t="s">
        <v>4267</v>
      </c>
      <c r="P485" s="172" t="s">
        <v>4267</v>
      </c>
      <c r="Q485" s="171" t="s">
        <v>7332</v>
      </c>
      <c r="R485" s="170" t="s">
        <v>7333</v>
      </c>
      <c r="S485" s="170" t="s">
        <v>4252</v>
      </c>
      <c r="T485" s="170" t="s">
        <v>4252</v>
      </c>
    </row>
    <row r="486" spans="1:20" ht="90.6" customHeight="1">
      <c r="B486" s="169">
        <v>10047580</v>
      </c>
      <c r="C486" s="170" t="s">
        <v>7003</v>
      </c>
      <c r="D486" s="208" t="s">
        <v>7004</v>
      </c>
      <c r="E486" s="170" t="s">
        <v>7334</v>
      </c>
      <c r="F486" s="190" t="s">
        <v>7335</v>
      </c>
      <c r="G486" s="171" t="s">
        <v>7336</v>
      </c>
      <c r="H486" s="170" t="s">
        <v>7337</v>
      </c>
      <c r="I486" s="170" t="s">
        <v>7338</v>
      </c>
      <c r="J486" s="170" t="s">
        <v>7339</v>
      </c>
      <c r="K486" s="170" t="s">
        <v>7340</v>
      </c>
      <c r="L486" s="170" t="s">
        <v>7341</v>
      </c>
      <c r="M486" s="170" t="s">
        <v>4267</v>
      </c>
      <c r="N486" s="170" t="s">
        <v>4267</v>
      </c>
      <c r="O486" s="170" t="s">
        <v>4267</v>
      </c>
      <c r="P486" s="172" t="s">
        <v>4267</v>
      </c>
      <c r="Q486" s="171" t="s">
        <v>7342</v>
      </c>
      <c r="R486" s="170" t="s">
        <v>7343</v>
      </c>
      <c r="S486" s="170" t="s">
        <v>7344</v>
      </c>
      <c r="T486" s="170" t="s">
        <v>7345</v>
      </c>
    </row>
    <row r="487" spans="1:20" ht="81" customHeight="1">
      <c r="B487" s="169">
        <v>10047896</v>
      </c>
      <c r="C487" s="170" t="s">
        <v>7003</v>
      </c>
      <c r="D487" s="208" t="s">
        <v>7004</v>
      </c>
      <c r="E487" s="170" t="s">
        <v>7346</v>
      </c>
      <c r="F487" s="190" t="s">
        <v>7347</v>
      </c>
      <c r="G487" s="171" t="s">
        <v>7348</v>
      </c>
      <c r="H487" s="170" t="s">
        <v>7349</v>
      </c>
      <c r="I487" s="170" t="s">
        <v>7350</v>
      </c>
      <c r="J487" s="170" t="s">
        <v>7351</v>
      </c>
      <c r="K487" s="170" t="s">
        <v>7352</v>
      </c>
      <c r="L487" s="170" t="s">
        <v>7353</v>
      </c>
      <c r="M487" s="170" t="s">
        <v>4267</v>
      </c>
      <c r="N487" s="170" t="s">
        <v>4267</v>
      </c>
      <c r="O487" s="170" t="s">
        <v>4267</v>
      </c>
      <c r="P487" s="172" t="s">
        <v>4267</v>
      </c>
      <c r="Q487" s="171" t="s">
        <v>7354</v>
      </c>
      <c r="R487" s="170" t="s">
        <v>7355</v>
      </c>
      <c r="S487" s="170" t="s">
        <v>7356</v>
      </c>
      <c r="T487" s="170" t="s">
        <v>7357</v>
      </c>
    </row>
    <row r="488" spans="1:20" ht="66" customHeight="1">
      <c r="B488" s="169">
        <v>10047900</v>
      </c>
      <c r="C488" s="170" t="s">
        <v>7003</v>
      </c>
      <c r="D488" s="208" t="s">
        <v>7004</v>
      </c>
      <c r="E488" s="170" t="s">
        <v>7358</v>
      </c>
      <c r="F488" s="190" t="s">
        <v>7359</v>
      </c>
      <c r="G488" s="171" t="s">
        <v>7360</v>
      </c>
      <c r="H488" s="170" t="s">
        <v>7361</v>
      </c>
      <c r="I488" s="170" t="s">
        <v>7362</v>
      </c>
      <c r="J488" s="170" t="s">
        <v>7363</v>
      </c>
      <c r="K488" s="170" t="s">
        <v>7364</v>
      </c>
      <c r="L488" s="170" t="s">
        <v>7365</v>
      </c>
      <c r="M488" s="170" t="s">
        <v>4267</v>
      </c>
      <c r="N488" s="170" t="s">
        <v>4267</v>
      </c>
      <c r="O488" s="170" t="s">
        <v>4267</v>
      </c>
      <c r="P488" s="172" t="s">
        <v>4267</v>
      </c>
      <c r="Q488" s="171" t="s">
        <v>7366</v>
      </c>
      <c r="R488" s="170" t="s">
        <v>7367</v>
      </c>
      <c r="S488" s="170" t="s">
        <v>4252</v>
      </c>
      <c r="T488" s="170" t="s">
        <v>4252</v>
      </c>
    </row>
    <row r="489" spans="1:20" ht="68.099999999999994" customHeight="1">
      <c r="B489" s="169">
        <v>10049182</v>
      </c>
      <c r="C489" s="170" t="s">
        <v>7003</v>
      </c>
      <c r="D489" s="208" t="s">
        <v>7004</v>
      </c>
      <c r="E489" s="170" t="s">
        <v>7368</v>
      </c>
      <c r="F489" s="190" t="s">
        <v>7369</v>
      </c>
      <c r="G489" s="171" t="s">
        <v>7370</v>
      </c>
      <c r="H489" s="170" t="s">
        <v>7371</v>
      </c>
      <c r="I489" s="170" t="s">
        <v>7372</v>
      </c>
      <c r="J489" s="170" t="s">
        <v>7373</v>
      </c>
      <c r="K489" s="170" t="s">
        <v>7374</v>
      </c>
      <c r="L489" s="170" t="s">
        <v>7375</v>
      </c>
      <c r="M489" s="170" t="s">
        <v>7376</v>
      </c>
      <c r="N489" s="170" t="s">
        <v>7377</v>
      </c>
      <c r="O489" s="170" t="s">
        <v>4267</v>
      </c>
      <c r="P489" s="172" t="s">
        <v>4267</v>
      </c>
      <c r="Q489" s="171" t="s">
        <v>7378</v>
      </c>
      <c r="R489" s="170" t="s">
        <v>7379</v>
      </c>
      <c r="S489" s="170" t="s">
        <v>4252</v>
      </c>
      <c r="T489" s="170" t="s">
        <v>4252</v>
      </c>
    </row>
    <row r="490" spans="1:20" ht="137.1" customHeight="1" thickBot="1">
      <c r="B490" s="174">
        <v>10022891</v>
      </c>
      <c r="C490" s="175" t="s">
        <v>7003</v>
      </c>
      <c r="D490" s="209" t="s">
        <v>7004</v>
      </c>
      <c r="E490" s="175" t="s">
        <v>7380</v>
      </c>
      <c r="F490" s="216" t="s">
        <v>7381</v>
      </c>
      <c r="G490" s="176" t="s">
        <v>4339</v>
      </c>
      <c r="H490" s="175" t="s">
        <v>4340</v>
      </c>
      <c r="I490" s="175" t="s">
        <v>4341</v>
      </c>
      <c r="J490" s="175" t="s">
        <v>4342</v>
      </c>
      <c r="K490" s="175" t="s">
        <v>4343</v>
      </c>
      <c r="L490" s="175" t="s">
        <v>4344</v>
      </c>
      <c r="M490" s="175" t="s">
        <v>4246</v>
      </c>
      <c r="N490" s="175" t="s">
        <v>4247</v>
      </c>
      <c r="O490" s="175" t="s">
        <v>4248</v>
      </c>
      <c r="P490" s="177" t="s">
        <v>4249</v>
      </c>
      <c r="Q490" s="176" t="s">
        <v>4267</v>
      </c>
      <c r="R490" s="176" t="s">
        <v>4267</v>
      </c>
      <c r="S490" s="175" t="s">
        <v>4252</v>
      </c>
      <c r="T490" s="175" t="s">
        <v>4252</v>
      </c>
    </row>
    <row r="491" spans="1:20" s="162" customFormat="1" ht="16.5" customHeight="1" thickBot="1">
      <c r="B491" s="543" t="s">
        <v>7382</v>
      </c>
      <c r="C491" s="544"/>
      <c r="D491" s="544"/>
      <c r="E491" s="544"/>
      <c r="F491" s="544"/>
      <c r="G491" s="544"/>
      <c r="H491" s="544"/>
      <c r="I491" s="544"/>
      <c r="J491" s="544"/>
      <c r="K491" s="544"/>
      <c r="L491" s="544"/>
      <c r="M491" s="544"/>
      <c r="N491" s="544"/>
      <c r="O491" s="544"/>
      <c r="P491" s="544"/>
      <c r="Q491" s="544"/>
      <c r="R491" s="545"/>
      <c r="S491" s="544"/>
      <c r="T491" s="546"/>
    </row>
    <row r="492" spans="1:20" ht="59.45" customHeight="1">
      <c r="B492" s="164">
        <v>10000486</v>
      </c>
      <c r="C492" s="165" t="s">
        <v>7383</v>
      </c>
      <c r="D492" s="207" t="s">
        <v>7384</v>
      </c>
      <c r="E492" s="165" t="s">
        <v>7385</v>
      </c>
      <c r="F492" s="192" t="s">
        <v>7386</v>
      </c>
      <c r="G492" s="166" t="s">
        <v>7387</v>
      </c>
      <c r="H492" s="165" t="s">
        <v>7388</v>
      </c>
      <c r="I492" s="165" t="s">
        <v>4267</v>
      </c>
      <c r="J492" s="165" t="s">
        <v>4267</v>
      </c>
      <c r="K492" s="165" t="s">
        <v>7389</v>
      </c>
      <c r="L492" s="165" t="s">
        <v>7390</v>
      </c>
      <c r="M492" s="165" t="s">
        <v>4329</v>
      </c>
      <c r="N492" s="165" t="s">
        <v>4330</v>
      </c>
      <c r="O492" s="165" t="s">
        <v>4248</v>
      </c>
      <c r="P492" s="167" t="s">
        <v>4249</v>
      </c>
      <c r="Q492" s="166" t="s">
        <v>7391</v>
      </c>
      <c r="R492" s="165" t="s">
        <v>7392</v>
      </c>
      <c r="S492" s="165" t="s">
        <v>4252</v>
      </c>
      <c r="T492" s="165" t="s">
        <v>4252</v>
      </c>
    </row>
    <row r="493" spans="1:20" ht="89.1" customHeight="1">
      <c r="B493" s="169">
        <v>10001598</v>
      </c>
      <c r="C493" s="170" t="s">
        <v>7383</v>
      </c>
      <c r="D493" s="208" t="s">
        <v>7384</v>
      </c>
      <c r="E493" s="170" t="s">
        <v>7393</v>
      </c>
      <c r="F493" s="190" t="s">
        <v>7394</v>
      </c>
      <c r="G493" s="171" t="s">
        <v>4267</v>
      </c>
      <c r="H493" s="170" t="s">
        <v>4267</v>
      </c>
      <c r="I493" s="170" t="s">
        <v>4422</v>
      </c>
      <c r="J493" s="170" t="s">
        <v>4423</v>
      </c>
      <c r="K493" s="170" t="s">
        <v>4639</v>
      </c>
      <c r="L493" s="170" t="s">
        <v>4640</v>
      </c>
      <c r="M493" s="170" t="s">
        <v>4246</v>
      </c>
      <c r="N493" s="170" t="s">
        <v>4247</v>
      </c>
      <c r="O493" s="170" t="s">
        <v>4248</v>
      </c>
      <c r="P493" s="172" t="s">
        <v>4249</v>
      </c>
      <c r="Q493" s="171" t="s">
        <v>7395</v>
      </c>
      <c r="R493" s="170" t="s">
        <v>7396</v>
      </c>
      <c r="S493" s="165" t="s">
        <v>4252</v>
      </c>
      <c r="T493" s="165" t="s">
        <v>4252</v>
      </c>
    </row>
    <row r="494" spans="1:20" ht="59.45" customHeight="1">
      <c r="B494" s="169">
        <v>10001680</v>
      </c>
      <c r="C494" s="170" t="s">
        <v>7383</v>
      </c>
      <c r="D494" s="208" t="s">
        <v>7384</v>
      </c>
      <c r="E494" s="170" t="s">
        <v>7397</v>
      </c>
      <c r="F494" s="190" t="s">
        <v>7398</v>
      </c>
      <c r="G494" s="171" t="s">
        <v>7399</v>
      </c>
      <c r="H494" s="170" t="s">
        <v>7400</v>
      </c>
      <c r="I494" s="170" t="s">
        <v>4267</v>
      </c>
      <c r="J494" s="170" t="s">
        <v>4267</v>
      </c>
      <c r="K494" s="170" t="s">
        <v>7401</v>
      </c>
      <c r="L494" s="170" t="s">
        <v>7402</v>
      </c>
      <c r="M494" s="170" t="s">
        <v>4329</v>
      </c>
      <c r="N494" s="170" t="s">
        <v>4330</v>
      </c>
      <c r="O494" s="170" t="s">
        <v>4248</v>
      </c>
      <c r="P494" s="172" t="s">
        <v>4249</v>
      </c>
      <c r="Q494" s="171" t="s">
        <v>7403</v>
      </c>
      <c r="R494" s="170" t="s">
        <v>7404</v>
      </c>
      <c r="S494" s="165" t="s">
        <v>4252</v>
      </c>
      <c r="T494" s="165" t="s">
        <v>4252</v>
      </c>
    </row>
    <row r="495" spans="1:20" ht="119.1" customHeight="1">
      <c r="A495" s="189"/>
      <c r="B495" s="169">
        <v>10002646</v>
      </c>
      <c r="C495" s="190" t="s">
        <v>7383</v>
      </c>
      <c r="D495" s="208" t="s">
        <v>7384</v>
      </c>
      <c r="E495" s="170" t="s">
        <v>7405</v>
      </c>
      <c r="F495" s="190" t="s">
        <v>7406</v>
      </c>
      <c r="G495" s="191" t="s">
        <v>5440</v>
      </c>
      <c r="H495" s="173" t="s">
        <v>7407</v>
      </c>
      <c r="I495" s="190" t="s">
        <v>7408</v>
      </c>
      <c r="J495" s="170" t="s">
        <v>7409</v>
      </c>
      <c r="K495" s="190" t="s">
        <v>7410</v>
      </c>
      <c r="L495" s="170" t="s">
        <v>7411</v>
      </c>
      <c r="M495" s="190" t="s">
        <v>4246</v>
      </c>
      <c r="N495" s="170" t="s">
        <v>4247</v>
      </c>
      <c r="O495" s="190" t="s">
        <v>4248</v>
      </c>
      <c r="P495" s="172" t="s">
        <v>4249</v>
      </c>
      <c r="Q495" s="191" t="s">
        <v>7412</v>
      </c>
      <c r="R495" s="170" t="s">
        <v>7413</v>
      </c>
      <c r="S495" s="192" t="s">
        <v>4252</v>
      </c>
      <c r="T495" s="165" t="s">
        <v>4252</v>
      </c>
    </row>
    <row r="496" spans="1:20" ht="78" customHeight="1">
      <c r="B496" s="169">
        <v>10012174</v>
      </c>
      <c r="C496" s="170" t="s">
        <v>7383</v>
      </c>
      <c r="D496" s="208" t="s">
        <v>7384</v>
      </c>
      <c r="E496" s="170" t="s">
        <v>7414</v>
      </c>
      <c r="F496" s="190" t="s">
        <v>7415</v>
      </c>
      <c r="G496" s="171" t="s">
        <v>7416</v>
      </c>
      <c r="H496" s="170" t="s">
        <v>7417</v>
      </c>
      <c r="I496" s="170" t="s">
        <v>7418</v>
      </c>
      <c r="J496" s="170" t="s">
        <v>7419</v>
      </c>
      <c r="K496" s="170" t="s">
        <v>7044</v>
      </c>
      <c r="L496" s="170" t="s">
        <v>7045</v>
      </c>
      <c r="M496" s="170" t="s">
        <v>4246</v>
      </c>
      <c r="N496" s="170" t="s">
        <v>4247</v>
      </c>
      <c r="O496" s="170" t="s">
        <v>4248</v>
      </c>
      <c r="P496" s="172" t="s">
        <v>4249</v>
      </c>
      <c r="Q496" s="171" t="s">
        <v>7420</v>
      </c>
      <c r="R496" s="170" t="s">
        <v>7421</v>
      </c>
      <c r="S496" s="165" t="s">
        <v>4252</v>
      </c>
      <c r="T496" s="165" t="s">
        <v>4252</v>
      </c>
    </row>
    <row r="497" spans="2:20" ht="63" customHeight="1">
      <c r="B497" s="169">
        <v>10052426</v>
      </c>
      <c r="C497" s="170" t="s">
        <v>7383</v>
      </c>
      <c r="D497" s="208" t="s">
        <v>7384</v>
      </c>
      <c r="E497" s="170" t="s">
        <v>7422</v>
      </c>
      <c r="F497" s="190" t="s">
        <v>7423</v>
      </c>
      <c r="G497" s="171" t="s">
        <v>4662</v>
      </c>
      <c r="H497" s="170" t="s">
        <v>4663</v>
      </c>
      <c r="I497" s="170" t="s">
        <v>7424</v>
      </c>
      <c r="J497" s="170" t="s">
        <v>7425</v>
      </c>
      <c r="K497" s="170" t="s">
        <v>7426</v>
      </c>
      <c r="L497" s="170" t="s">
        <v>7427</v>
      </c>
      <c r="M497" s="170" t="s">
        <v>4246</v>
      </c>
      <c r="N497" s="170" t="s">
        <v>4247</v>
      </c>
      <c r="O497" s="170" t="s">
        <v>4248</v>
      </c>
      <c r="P497" s="172" t="s">
        <v>4249</v>
      </c>
      <c r="Q497" s="171" t="s">
        <v>7428</v>
      </c>
      <c r="R497" s="170" t="s">
        <v>7429</v>
      </c>
      <c r="S497" s="165" t="s">
        <v>4252</v>
      </c>
      <c r="T497" s="165" t="s">
        <v>4252</v>
      </c>
    </row>
    <row r="498" spans="2:20" ht="105">
      <c r="B498" s="169">
        <v>10020587</v>
      </c>
      <c r="C498" s="170" t="s">
        <v>7383</v>
      </c>
      <c r="D498" s="208" t="s">
        <v>7384</v>
      </c>
      <c r="E498" s="170" t="s">
        <v>7430</v>
      </c>
      <c r="F498" s="190" t="s">
        <v>7431</v>
      </c>
      <c r="G498" s="171" t="s">
        <v>7432</v>
      </c>
      <c r="H498" s="170" t="s">
        <v>7433</v>
      </c>
      <c r="I498" s="170" t="s">
        <v>7434</v>
      </c>
      <c r="J498" s="170" t="s">
        <v>7435</v>
      </c>
      <c r="K498" s="170" t="s">
        <v>7436</v>
      </c>
      <c r="L498" s="170" t="s">
        <v>7437</v>
      </c>
      <c r="M498" s="170" t="s">
        <v>7438</v>
      </c>
      <c r="N498" s="170" t="s">
        <v>7439</v>
      </c>
      <c r="O498" s="170" t="s">
        <v>4248</v>
      </c>
      <c r="P498" s="172" t="s">
        <v>4249</v>
      </c>
      <c r="Q498" s="171" t="s">
        <v>7440</v>
      </c>
      <c r="R498" s="170" t="s">
        <v>7441</v>
      </c>
      <c r="S498" s="165" t="s">
        <v>4252</v>
      </c>
      <c r="T498" s="165" t="s">
        <v>4252</v>
      </c>
    </row>
    <row r="499" spans="2:20" ht="87.95" customHeight="1">
      <c r="B499" s="169">
        <v>10020639</v>
      </c>
      <c r="C499" s="170" t="s">
        <v>7383</v>
      </c>
      <c r="D499" s="208" t="s">
        <v>7384</v>
      </c>
      <c r="E499" s="170" t="s">
        <v>7442</v>
      </c>
      <c r="F499" s="190" t="s">
        <v>7443</v>
      </c>
      <c r="G499" s="171" t="s">
        <v>7444</v>
      </c>
      <c r="H499" s="170" t="s">
        <v>7445</v>
      </c>
      <c r="I499" s="170" t="s">
        <v>7446</v>
      </c>
      <c r="J499" s="170" t="s">
        <v>7447</v>
      </c>
      <c r="K499" s="170" t="s">
        <v>7448</v>
      </c>
      <c r="L499" s="170" t="s">
        <v>7449</v>
      </c>
      <c r="M499" s="170" t="s">
        <v>4246</v>
      </c>
      <c r="N499" s="170" t="s">
        <v>4247</v>
      </c>
      <c r="O499" s="170" t="s">
        <v>4248</v>
      </c>
      <c r="P499" s="172" t="s">
        <v>4249</v>
      </c>
      <c r="Q499" s="171" t="s">
        <v>7450</v>
      </c>
      <c r="R499" s="170" t="s">
        <v>7451</v>
      </c>
      <c r="S499" s="165" t="s">
        <v>4252</v>
      </c>
      <c r="T499" s="165" t="s">
        <v>4252</v>
      </c>
    </row>
    <row r="500" spans="2:20" ht="69.95" customHeight="1">
      <c r="B500" s="169">
        <v>10020647</v>
      </c>
      <c r="C500" s="170" t="s">
        <v>7383</v>
      </c>
      <c r="D500" s="208" t="s">
        <v>7384</v>
      </c>
      <c r="E500" s="170" t="s">
        <v>7452</v>
      </c>
      <c r="F500" s="190" t="s">
        <v>7453</v>
      </c>
      <c r="G500" s="171" t="s">
        <v>7454</v>
      </c>
      <c r="H500" s="170" t="s">
        <v>7455</v>
      </c>
      <c r="I500" s="170" t="s">
        <v>7456</v>
      </c>
      <c r="J500" s="170" t="s">
        <v>7457</v>
      </c>
      <c r="K500" s="170" t="s">
        <v>7458</v>
      </c>
      <c r="L500" s="170" t="s">
        <v>7459</v>
      </c>
      <c r="M500" s="170" t="s">
        <v>7460</v>
      </c>
      <c r="N500" s="170" t="s">
        <v>7461</v>
      </c>
      <c r="O500" s="170" t="s">
        <v>4248</v>
      </c>
      <c r="P500" s="172" t="s">
        <v>4249</v>
      </c>
      <c r="Q500" s="171" t="s">
        <v>7462</v>
      </c>
      <c r="R500" s="170" t="s">
        <v>7463</v>
      </c>
      <c r="S500" s="165" t="s">
        <v>4252</v>
      </c>
      <c r="T500" s="165" t="s">
        <v>4252</v>
      </c>
    </row>
    <row r="501" spans="2:20" ht="42.95" customHeight="1">
      <c r="B501" s="169">
        <v>10020667</v>
      </c>
      <c r="C501" s="170" t="s">
        <v>7383</v>
      </c>
      <c r="D501" s="208" t="s">
        <v>7384</v>
      </c>
      <c r="E501" s="170" t="s">
        <v>7464</v>
      </c>
      <c r="F501" s="190" t="s">
        <v>7465</v>
      </c>
      <c r="G501" s="171" t="s">
        <v>7466</v>
      </c>
      <c r="H501" s="170" t="s">
        <v>7467</v>
      </c>
      <c r="I501" s="170" t="s">
        <v>7468</v>
      </c>
      <c r="J501" s="170" t="s">
        <v>7469</v>
      </c>
      <c r="K501" s="170" t="s">
        <v>7470</v>
      </c>
      <c r="L501" s="170" t="s">
        <v>7471</v>
      </c>
      <c r="M501" s="170" t="s">
        <v>4329</v>
      </c>
      <c r="N501" s="170" t="s">
        <v>4330</v>
      </c>
      <c r="O501" s="170" t="s">
        <v>4267</v>
      </c>
      <c r="P501" s="172" t="s">
        <v>4249</v>
      </c>
      <c r="Q501" s="171" t="s">
        <v>7472</v>
      </c>
      <c r="R501" s="170" t="s">
        <v>7473</v>
      </c>
      <c r="S501" s="165" t="s">
        <v>4252</v>
      </c>
      <c r="T501" s="165" t="s">
        <v>4252</v>
      </c>
    </row>
    <row r="502" spans="2:20" ht="62.1" customHeight="1">
      <c r="B502" s="169">
        <v>10020670</v>
      </c>
      <c r="C502" s="170" t="s">
        <v>7383</v>
      </c>
      <c r="D502" s="208" t="s">
        <v>7384</v>
      </c>
      <c r="E502" s="170" t="s">
        <v>7474</v>
      </c>
      <c r="F502" s="190" t="s">
        <v>7475</v>
      </c>
      <c r="G502" s="171" t="s">
        <v>7476</v>
      </c>
      <c r="H502" s="170" t="s">
        <v>7477</v>
      </c>
      <c r="I502" s="170" t="s">
        <v>4267</v>
      </c>
      <c r="J502" s="170" t="s">
        <v>4267</v>
      </c>
      <c r="K502" s="170" t="s">
        <v>7478</v>
      </c>
      <c r="L502" s="170" t="s">
        <v>7479</v>
      </c>
      <c r="M502" s="170" t="s">
        <v>7480</v>
      </c>
      <c r="N502" s="170" t="s">
        <v>7481</v>
      </c>
      <c r="O502" s="170" t="s">
        <v>4248</v>
      </c>
      <c r="P502" s="172" t="s">
        <v>4249</v>
      </c>
      <c r="Q502" s="171" t="s">
        <v>7482</v>
      </c>
      <c r="R502" s="170" t="s">
        <v>7483</v>
      </c>
      <c r="S502" s="165" t="s">
        <v>4252</v>
      </c>
      <c r="T502" s="165" t="s">
        <v>4252</v>
      </c>
    </row>
    <row r="503" spans="2:20" ht="48" customHeight="1">
      <c r="B503" s="169">
        <v>10020680</v>
      </c>
      <c r="C503" s="170" t="s">
        <v>7383</v>
      </c>
      <c r="D503" s="208" t="s">
        <v>7384</v>
      </c>
      <c r="E503" s="170" t="s">
        <v>7484</v>
      </c>
      <c r="F503" s="190" t="s">
        <v>7485</v>
      </c>
      <c r="G503" s="171" t="s">
        <v>7486</v>
      </c>
      <c r="H503" s="170" t="s">
        <v>7487</v>
      </c>
      <c r="I503" s="170" t="s">
        <v>7488</v>
      </c>
      <c r="J503" s="170" t="s">
        <v>7489</v>
      </c>
      <c r="K503" s="170" t="s">
        <v>7490</v>
      </c>
      <c r="L503" s="170" t="s">
        <v>7491</v>
      </c>
      <c r="M503" s="170" t="s">
        <v>7492</v>
      </c>
      <c r="N503" s="170" t="s">
        <v>7493</v>
      </c>
      <c r="O503" s="170" t="s">
        <v>4248</v>
      </c>
      <c r="P503" s="172" t="s">
        <v>4249</v>
      </c>
      <c r="Q503" s="171" t="s">
        <v>7494</v>
      </c>
      <c r="R503" s="170" t="s">
        <v>7495</v>
      </c>
      <c r="S503" s="165" t="s">
        <v>4252</v>
      </c>
      <c r="T503" s="165" t="s">
        <v>4252</v>
      </c>
    </row>
    <row r="504" spans="2:20" ht="104.45" customHeight="1">
      <c r="B504" s="169">
        <v>10020712</v>
      </c>
      <c r="C504" s="170" t="s">
        <v>7383</v>
      </c>
      <c r="D504" s="208" t="s">
        <v>7384</v>
      </c>
      <c r="E504" s="170" t="s">
        <v>7496</v>
      </c>
      <c r="F504" s="219" t="s">
        <v>7497</v>
      </c>
      <c r="G504" s="171" t="s">
        <v>7498</v>
      </c>
      <c r="H504" s="170" t="s">
        <v>7499</v>
      </c>
      <c r="I504" s="170" t="s">
        <v>7500</v>
      </c>
      <c r="J504" s="170" t="s">
        <v>7501</v>
      </c>
      <c r="K504" s="170" t="s">
        <v>6218</v>
      </c>
      <c r="L504" s="170" t="s">
        <v>7502</v>
      </c>
      <c r="M504" s="170" t="s">
        <v>7503</v>
      </c>
      <c r="N504" s="170" t="s">
        <v>7504</v>
      </c>
      <c r="O504" s="170" t="s">
        <v>4248</v>
      </c>
      <c r="P504" s="172" t="s">
        <v>4249</v>
      </c>
      <c r="Q504" s="171" t="s">
        <v>7505</v>
      </c>
      <c r="R504" s="170" t="s">
        <v>7506</v>
      </c>
      <c r="S504" s="165" t="s">
        <v>4252</v>
      </c>
      <c r="T504" s="165" t="s">
        <v>4252</v>
      </c>
    </row>
    <row r="505" spans="2:20" ht="63" customHeight="1">
      <c r="B505" s="169">
        <v>10020870</v>
      </c>
      <c r="C505" s="170" t="s">
        <v>7383</v>
      </c>
      <c r="D505" s="208" t="s">
        <v>7384</v>
      </c>
      <c r="E505" s="170" t="s">
        <v>7507</v>
      </c>
      <c r="F505" s="190" t="s">
        <v>7508</v>
      </c>
      <c r="G505" s="171" t="s">
        <v>7509</v>
      </c>
      <c r="H505" s="170" t="s">
        <v>7510</v>
      </c>
      <c r="I505" s="170" t="s">
        <v>7511</v>
      </c>
      <c r="J505" s="170" t="s">
        <v>7512</v>
      </c>
      <c r="K505" s="170" t="s">
        <v>7513</v>
      </c>
      <c r="L505" s="170" t="s">
        <v>7514</v>
      </c>
      <c r="M505" s="170" t="s">
        <v>7515</v>
      </c>
      <c r="N505" s="170" t="s">
        <v>7516</v>
      </c>
      <c r="O505" s="170" t="s">
        <v>4248</v>
      </c>
      <c r="P505" s="172" t="s">
        <v>4249</v>
      </c>
      <c r="Q505" s="171" t="s">
        <v>7517</v>
      </c>
      <c r="R505" s="170" t="s">
        <v>7518</v>
      </c>
      <c r="S505" s="165" t="s">
        <v>4252</v>
      </c>
      <c r="T505" s="165" t="s">
        <v>4252</v>
      </c>
    </row>
    <row r="506" spans="2:20" ht="60">
      <c r="B506" s="169">
        <v>10020907</v>
      </c>
      <c r="C506" s="170" t="s">
        <v>7383</v>
      </c>
      <c r="D506" s="208" t="s">
        <v>7384</v>
      </c>
      <c r="E506" s="170" t="s">
        <v>7519</v>
      </c>
      <c r="F506" s="190" t="s">
        <v>7520</v>
      </c>
      <c r="G506" s="171" t="s">
        <v>7521</v>
      </c>
      <c r="H506" s="170" t="s">
        <v>7522</v>
      </c>
      <c r="I506" s="170" t="s">
        <v>4267</v>
      </c>
      <c r="J506" s="170" t="s">
        <v>4267</v>
      </c>
      <c r="K506" s="170" t="s">
        <v>7523</v>
      </c>
      <c r="L506" s="170" t="s">
        <v>7524</v>
      </c>
      <c r="M506" s="170" t="s">
        <v>4329</v>
      </c>
      <c r="N506" s="170" t="s">
        <v>4330</v>
      </c>
      <c r="O506" s="170" t="s">
        <v>4248</v>
      </c>
      <c r="P506" s="172" t="s">
        <v>4249</v>
      </c>
      <c r="Q506" s="171" t="s">
        <v>7525</v>
      </c>
      <c r="R506" s="170" t="s">
        <v>7526</v>
      </c>
      <c r="S506" s="165" t="s">
        <v>4252</v>
      </c>
      <c r="T506" s="165" t="s">
        <v>4252</v>
      </c>
    </row>
    <row r="507" spans="2:20" ht="46.5" customHeight="1">
      <c r="B507" s="169">
        <v>10020943</v>
      </c>
      <c r="C507" s="170" t="s">
        <v>7383</v>
      </c>
      <c r="D507" s="208" t="s">
        <v>7384</v>
      </c>
      <c r="E507" s="170" t="s">
        <v>7527</v>
      </c>
      <c r="F507" s="190" t="s">
        <v>7528</v>
      </c>
      <c r="G507" s="171" t="s">
        <v>7529</v>
      </c>
      <c r="H507" s="170" t="s">
        <v>7530</v>
      </c>
      <c r="I507" s="170" t="s">
        <v>7531</v>
      </c>
      <c r="J507" s="170" t="s">
        <v>7532</v>
      </c>
      <c r="K507" s="170" t="s">
        <v>7533</v>
      </c>
      <c r="L507" s="170" t="s">
        <v>7533</v>
      </c>
      <c r="M507" s="170" t="s">
        <v>7534</v>
      </c>
      <c r="N507" s="170" t="s">
        <v>7535</v>
      </c>
      <c r="O507" s="170" t="s">
        <v>4248</v>
      </c>
      <c r="P507" s="172" t="s">
        <v>4249</v>
      </c>
      <c r="Q507" s="171" t="s">
        <v>7536</v>
      </c>
      <c r="R507" s="170" t="s">
        <v>7537</v>
      </c>
      <c r="S507" s="165" t="s">
        <v>4252</v>
      </c>
      <c r="T507" s="165" t="s">
        <v>4252</v>
      </c>
    </row>
    <row r="508" spans="2:20" ht="113.45" customHeight="1">
      <c r="B508" s="169">
        <v>10020949</v>
      </c>
      <c r="C508" s="170" t="s">
        <v>7383</v>
      </c>
      <c r="D508" s="208" t="s">
        <v>7384</v>
      </c>
      <c r="E508" s="170" t="s">
        <v>7538</v>
      </c>
      <c r="F508" s="190" t="s">
        <v>7539</v>
      </c>
      <c r="G508" s="171" t="s">
        <v>7540</v>
      </c>
      <c r="H508" s="170" t="s">
        <v>7541</v>
      </c>
      <c r="I508" s="170" t="s">
        <v>7542</v>
      </c>
      <c r="J508" s="170" t="s">
        <v>7543</v>
      </c>
      <c r="K508" s="170" t="s">
        <v>7544</v>
      </c>
      <c r="L508" s="170" t="s">
        <v>7545</v>
      </c>
      <c r="M508" s="170" t="s">
        <v>7546</v>
      </c>
      <c r="N508" s="170" t="s">
        <v>7547</v>
      </c>
      <c r="O508" s="170" t="s">
        <v>4248</v>
      </c>
      <c r="P508" s="172" t="s">
        <v>4249</v>
      </c>
      <c r="Q508" s="171" t="s">
        <v>7548</v>
      </c>
      <c r="R508" s="170" t="s">
        <v>7549</v>
      </c>
      <c r="S508" s="165" t="s">
        <v>4252</v>
      </c>
      <c r="T508" s="165" t="s">
        <v>4252</v>
      </c>
    </row>
    <row r="509" spans="2:20" ht="59.45" customHeight="1">
      <c r="B509" s="169">
        <v>10021005</v>
      </c>
      <c r="C509" s="170" t="s">
        <v>7383</v>
      </c>
      <c r="D509" s="208" t="s">
        <v>7384</v>
      </c>
      <c r="E509" s="170" t="s">
        <v>7550</v>
      </c>
      <c r="F509" s="190" t="s">
        <v>7551</v>
      </c>
      <c r="G509" s="171" t="s">
        <v>7552</v>
      </c>
      <c r="H509" s="170" t="s">
        <v>7553</v>
      </c>
      <c r="I509" s="170" t="s">
        <v>7554</v>
      </c>
      <c r="J509" s="170" t="s">
        <v>7555</v>
      </c>
      <c r="K509" s="170" t="s">
        <v>7556</v>
      </c>
      <c r="L509" s="170" t="s">
        <v>7557</v>
      </c>
      <c r="M509" s="170" t="s">
        <v>7558</v>
      </c>
      <c r="N509" s="170" t="s">
        <v>7559</v>
      </c>
      <c r="O509" s="170" t="s">
        <v>4248</v>
      </c>
      <c r="P509" s="172" t="s">
        <v>4249</v>
      </c>
      <c r="Q509" s="171" t="s">
        <v>7560</v>
      </c>
      <c r="R509" s="170" t="s">
        <v>7561</v>
      </c>
      <c r="S509" s="170" t="s">
        <v>4252</v>
      </c>
      <c r="T509" s="170" t="s">
        <v>4252</v>
      </c>
    </row>
    <row r="510" spans="2:20" ht="60">
      <c r="B510" s="169">
        <v>10021018</v>
      </c>
      <c r="C510" s="170" t="s">
        <v>7383</v>
      </c>
      <c r="D510" s="208" t="s">
        <v>7384</v>
      </c>
      <c r="E510" s="170" t="s">
        <v>7562</v>
      </c>
      <c r="F510" s="190" t="s">
        <v>7563</v>
      </c>
      <c r="G510" s="171" t="s">
        <v>7564</v>
      </c>
      <c r="H510" s="170" t="s">
        <v>7565</v>
      </c>
      <c r="I510" s="170" t="s">
        <v>7566</v>
      </c>
      <c r="J510" s="170" t="s">
        <v>7567</v>
      </c>
      <c r="K510" s="170" t="s">
        <v>7568</v>
      </c>
      <c r="L510" s="170" t="s">
        <v>7569</v>
      </c>
      <c r="M510" s="170" t="s">
        <v>7570</v>
      </c>
      <c r="N510" s="170" t="s">
        <v>7571</v>
      </c>
      <c r="O510" s="170" t="s">
        <v>4248</v>
      </c>
      <c r="P510" s="172" t="s">
        <v>4249</v>
      </c>
      <c r="Q510" s="171" t="s">
        <v>7572</v>
      </c>
      <c r="R510" s="170" t="s">
        <v>7573</v>
      </c>
      <c r="S510" s="170" t="s">
        <v>4252</v>
      </c>
      <c r="T510" s="170" t="s">
        <v>4252</v>
      </c>
    </row>
    <row r="511" spans="2:20" ht="60">
      <c r="B511" s="169">
        <v>10021028</v>
      </c>
      <c r="C511" s="170" t="s">
        <v>7383</v>
      </c>
      <c r="D511" s="208" t="s">
        <v>7384</v>
      </c>
      <c r="E511" s="170" t="s">
        <v>7574</v>
      </c>
      <c r="F511" s="190" t="s">
        <v>7575</v>
      </c>
      <c r="G511" s="171" t="s">
        <v>7576</v>
      </c>
      <c r="H511" s="170" t="s">
        <v>7577</v>
      </c>
      <c r="I511" s="170" t="s">
        <v>7578</v>
      </c>
      <c r="J511" s="170" t="s">
        <v>7579</v>
      </c>
      <c r="K511" s="170" t="s">
        <v>7580</v>
      </c>
      <c r="L511" s="170" t="s">
        <v>7581</v>
      </c>
      <c r="M511" s="170" t="s">
        <v>7582</v>
      </c>
      <c r="N511" s="170" t="s">
        <v>7583</v>
      </c>
      <c r="O511" s="170" t="s">
        <v>4248</v>
      </c>
      <c r="P511" s="172" t="s">
        <v>4249</v>
      </c>
      <c r="Q511" s="171" t="s">
        <v>7584</v>
      </c>
      <c r="R511" s="170" t="s">
        <v>7585</v>
      </c>
      <c r="S511" s="170" t="s">
        <v>4252</v>
      </c>
      <c r="T511" s="170" t="s">
        <v>4252</v>
      </c>
    </row>
    <row r="512" spans="2:20" ht="77.25" customHeight="1">
      <c r="B512" s="169">
        <v>10021038</v>
      </c>
      <c r="C512" s="170" t="s">
        <v>7383</v>
      </c>
      <c r="D512" s="208" t="s">
        <v>7384</v>
      </c>
      <c r="E512" s="170" t="s">
        <v>7586</v>
      </c>
      <c r="F512" s="190" t="s">
        <v>7587</v>
      </c>
      <c r="G512" s="171" t="s">
        <v>7588</v>
      </c>
      <c r="H512" s="170" t="s">
        <v>7589</v>
      </c>
      <c r="I512" s="170" t="s">
        <v>7590</v>
      </c>
      <c r="J512" s="170" t="s">
        <v>7591</v>
      </c>
      <c r="K512" s="170" t="s">
        <v>7592</v>
      </c>
      <c r="L512" s="170" t="s">
        <v>7593</v>
      </c>
      <c r="M512" s="170" t="s">
        <v>7594</v>
      </c>
      <c r="N512" s="170" t="s">
        <v>7595</v>
      </c>
      <c r="O512" s="170" t="s">
        <v>4248</v>
      </c>
      <c r="P512" s="172" t="s">
        <v>4249</v>
      </c>
      <c r="Q512" s="171" t="s">
        <v>7596</v>
      </c>
      <c r="R512" s="170" t="s">
        <v>7597</v>
      </c>
      <c r="S512" s="170" t="s">
        <v>4252</v>
      </c>
      <c r="T512" s="170" t="s">
        <v>4252</v>
      </c>
    </row>
    <row r="513" spans="1:20" ht="105" customHeight="1">
      <c r="B513" s="169">
        <v>10021059</v>
      </c>
      <c r="C513" s="170" t="s">
        <v>7383</v>
      </c>
      <c r="D513" s="208" t="s">
        <v>7384</v>
      </c>
      <c r="E513" s="170" t="s">
        <v>7598</v>
      </c>
      <c r="F513" s="190" t="s">
        <v>7599</v>
      </c>
      <c r="G513" s="171" t="s">
        <v>7498</v>
      </c>
      <c r="H513" s="170" t="s">
        <v>7499</v>
      </c>
      <c r="I513" s="170" t="s">
        <v>7600</v>
      </c>
      <c r="J513" s="170" t="s">
        <v>7601</v>
      </c>
      <c r="K513" s="170" t="s">
        <v>6218</v>
      </c>
      <c r="L513" s="170" t="s">
        <v>6219</v>
      </c>
      <c r="M513" s="170" t="s">
        <v>4329</v>
      </c>
      <c r="N513" s="170" t="s">
        <v>4330</v>
      </c>
      <c r="O513" s="170" t="s">
        <v>4248</v>
      </c>
      <c r="P513" s="172" t="s">
        <v>4249</v>
      </c>
      <c r="Q513" s="171" t="s">
        <v>7602</v>
      </c>
      <c r="R513" s="170" t="s">
        <v>7603</v>
      </c>
      <c r="S513" s="170" t="s">
        <v>4252</v>
      </c>
      <c r="T513" s="170" t="s">
        <v>4252</v>
      </c>
    </row>
    <row r="514" spans="1:20" ht="48.95" customHeight="1">
      <c r="B514" s="169">
        <v>10065973</v>
      </c>
      <c r="C514" s="170" t="s">
        <v>7383</v>
      </c>
      <c r="D514" s="208" t="s">
        <v>7384</v>
      </c>
      <c r="E514" s="170" t="s">
        <v>7604</v>
      </c>
      <c r="F514" s="190" t="s">
        <v>7605</v>
      </c>
      <c r="G514" s="171" t="s">
        <v>4267</v>
      </c>
      <c r="H514" s="170" t="s">
        <v>4267</v>
      </c>
      <c r="I514" s="170" t="s">
        <v>7606</v>
      </c>
      <c r="J514" s="170" t="s">
        <v>7607</v>
      </c>
      <c r="K514" s="170" t="s">
        <v>7608</v>
      </c>
      <c r="L514" s="170" t="s">
        <v>7609</v>
      </c>
      <c r="M514" s="170" t="s">
        <v>4246</v>
      </c>
      <c r="N514" s="170" t="s">
        <v>4247</v>
      </c>
      <c r="O514" s="170" t="s">
        <v>4248</v>
      </c>
      <c r="P514" s="172" t="s">
        <v>4249</v>
      </c>
      <c r="Q514" s="171" t="s">
        <v>7610</v>
      </c>
      <c r="R514" s="170" t="s">
        <v>7611</v>
      </c>
      <c r="S514" s="170" t="s">
        <v>4252</v>
      </c>
      <c r="T514" s="170" t="s">
        <v>4252</v>
      </c>
    </row>
    <row r="515" spans="1:20" ht="45">
      <c r="B515" s="169">
        <v>10029883</v>
      </c>
      <c r="C515" s="170" t="s">
        <v>7383</v>
      </c>
      <c r="D515" s="208" t="s">
        <v>7384</v>
      </c>
      <c r="E515" s="170" t="s">
        <v>7612</v>
      </c>
      <c r="F515" s="190" t="s">
        <v>7613</v>
      </c>
      <c r="G515" s="171" t="s">
        <v>4267</v>
      </c>
      <c r="H515" s="170" t="s">
        <v>4267</v>
      </c>
      <c r="I515" s="170" t="s">
        <v>7614</v>
      </c>
      <c r="J515" s="170" t="s">
        <v>7615</v>
      </c>
      <c r="K515" s="170" t="s">
        <v>7616</v>
      </c>
      <c r="L515" s="170" t="s">
        <v>7617</v>
      </c>
      <c r="M515" s="170" t="s">
        <v>7618</v>
      </c>
      <c r="N515" s="170" t="s">
        <v>7619</v>
      </c>
      <c r="O515" s="170" t="s">
        <v>4267</v>
      </c>
      <c r="P515" s="172" t="s">
        <v>4267</v>
      </c>
      <c r="Q515" s="171" t="s">
        <v>7620</v>
      </c>
      <c r="R515" s="170" t="s">
        <v>7621</v>
      </c>
      <c r="S515" s="170" t="s">
        <v>7622</v>
      </c>
      <c r="T515" s="170" t="s">
        <v>7623</v>
      </c>
    </row>
    <row r="516" spans="1:20" ht="60.95" customHeight="1">
      <c r="B516" s="169">
        <v>10045152</v>
      </c>
      <c r="C516" s="170" t="s">
        <v>7383</v>
      </c>
      <c r="D516" s="208" t="s">
        <v>7384</v>
      </c>
      <c r="E516" s="170" t="s">
        <v>7624</v>
      </c>
      <c r="F516" s="190" t="s">
        <v>7625</v>
      </c>
      <c r="G516" s="171" t="s">
        <v>4267</v>
      </c>
      <c r="H516" s="170" t="s">
        <v>4267</v>
      </c>
      <c r="I516" s="170" t="s">
        <v>4267</v>
      </c>
      <c r="J516" s="170" t="s">
        <v>4267</v>
      </c>
      <c r="K516" s="170" t="s">
        <v>4422</v>
      </c>
      <c r="L516" s="170" t="s">
        <v>4423</v>
      </c>
      <c r="M516" s="170" t="s">
        <v>4246</v>
      </c>
      <c r="N516" s="170" t="s">
        <v>4247</v>
      </c>
      <c r="O516" s="170" t="s">
        <v>4248</v>
      </c>
      <c r="P516" s="172" t="s">
        <v>4249</v>
      </c>
      <c r="Q516" s="171" t="s">
        <v>7626</v>
      </c>
      <c r="R516" s="170" t="s">
        <v>7627</v>
      </c>
      <c r="S516" s="170" t="s">
        <v>4252</v>
      </c>
      <c r="T516" s="170" t="s">
        <v>4252</v>
      </c>
    </row>
    <row r="517" spans="1:20" ht="135" customHeight="1" thickBot="1">
      <c r="B517" s="174">
        <v>10027433</v>
      </c>
      <c r="C517" s="175" t="s">
        <v>7383</v>
      </c>
      <c r="D517" s="209" t="s">
        <v>7384</v>
      </c>
      <c r="E517" s="175" t="s">
        <v>7628</v>
      </c>
      <c r="F517" s="216" t="s">
        <v>7629</v>
      </c>
      <c r="G517" s="176" t="s">
        <v>4339</v>
      </c>
      <c r="H517" s="175" t="s">
        <v>4340</v>
      </c>
      <c r="I517" s="175" t="s">
        <v>4341</v>
      </c>
      <c r="J517" s="175" t="s">
        <v>4342</v>
      </c>
      <c r="K517" s="175" t="s">
        <v>4343</v>
      </c>
      <c r="L517" s="175" t="s">
        <v>4344</v>
      </c>
      <c r="M517" s="175" t="s">
        <v>4246</v>
      </c>
      <c r="N517" s="175" t="s">
        <v>4247</v>
      </c>
      <c r="O517" s="175" t="s">
        <v>4248</v>
      </c>
      <c r="P517" s="177" t="s">
        <v>4249</v>
      </c>
      <c r="Q517" s="176" t="s">
        <v>4267</v>
      </c>
      <c r="R517" s="176" t="s">
        <v>4267</v>
      </c>
      <c r="S517" s="175" t="s">
        <v>4252</v>
      </c>
      <c r="T517" s="175" t="s">
        <v>4252</v>
      </c>
    </row>
    <row r="518" spans="1:20" s="162" customFormat="1" ht="16.5" customHeight="1" thickBot="1">
      <c r="B518" s="543" t="s">
        <v>7630</v>
      </c>
      <c r="C518" s="544"/>
      <c r="D518" s="544"/>
      <c r="E518" s="544"/>
      <c r="F518" s="544"/>
      <c r="G518" s="544"/>
      <c r="H518" s="544"/>
      <c r="I518" s="544"/>
      <c r="J518" s="544"/>
      <c r="K518" s="544"/>
      <c r="L518" s="544"/>
      <c r="M518" s="544"/>
      <c r="N518" s="544"/>
      <c r="O518" s="544"/>
      <c r="P518" s="544"/>
      <c r="Q518" s="544"/>
      <c r="R518" s="545"/>
      <c r="S518" s="544"/>
      <c r="T518" s="546"/>
    </row>
    <row r="519" spans="1:20" ht="75.95" customHeight="1">
      <c r="B519" s="164">
        <v>10065775</v>
      </c>
      <c r="C519" s="165" t="s">
        <v>7631</v>
      </c>
      <c r="D519" s="207" t="s">
        <v>7632</v>
      </c>
      <c r="E519" s="165" t="s">
        <v>7633</v>
      </c>
      <c r="F519" s="192" t="s">
        <v>7634</v>
      </c>
      <c r="G519" s="166" t="s">
        <v>4267</v>
      </c>
      <c r="H519" s="165" t="s">
        <v>4267</v>
      </c>
      <c r="I519" s="165" t="s">
        <v>7635</v>
      </c>
      <c r="J519" s="165" t="s">
        <v>7636</v>
      </c>
      <c r="K519" s="165" t="s">
        <v>7637</v>
      </c>
      <c r="L519" s="165" t="s">
        <v>7638</v>
      </c>
      <c r="M519" s="165" t="s">
        <v>4246</v>
      </c>
      <c r="N519" s="165" t="s">
        <v>4247</v>
      </c>
      <c r="O519" s="165" t="s">
        <v>4248</v>
      </c>
      <c r="P519" s="167" t="s">
        <v>4249</v>
      </c>
      <c r="Q519" s="166" t="s">
        <v>7639</v>
      </c>
      <c r="R519" s="165" t="s">
        <v>7640</v>
      </c>
      <c r="S519" s="165" t="s">
        <v>4252</v>
      </c>
      <c r="T519" s="165" t="s">
        <v>4252</v>
      </c>
    </row>
    <row r="520" spans="1:20" ht="63.6" customHeight="1">
      <c r="B520" s="169">
        <v>10003239</v>
      </c>
      <c r="C520" s="170" t="s">
        <v>7631</v>
      </c>
      <c r="D520" s="208" t="s">
        <v>7632</v>
      </c>
      <c r="E520" s="170" t="s">
        <v>7641</v>
      </c>
      <c r="F520" s="190" t="s">
        <v>7642</v>
      </c>
      <c r="G520" s="171" t="s">
        <v>4316</v>
      </c>
      <c r="H520" s="170" t="s">
        <v>4317</v>
      </c>
      <c r="I520" s="170" t="s">
        <v>4318</v>
      </c>
      <c r="J520" s="170" t="s">
        <v>4319</v>
      </c>
      <c r="K520" s="170" t="s">
        <v>4320</v>
      </c>
      <c r="L520" s="170" t="s">
        <v>4321</v>
      </c>
      <c r="M520" s="170" t="s">
        <v>4267</v>
      </c>
      <c r="N520" s="170" t="s">
        <v>4267</v>
      </c>
      <c r="O520" s="170" t="s">
        <v>4267</v>
      </c>
      <c r="P520" s="172" t="s">
        <v>4267</v>
      </c>
      <c r="Q520" s="171" t="s">
        <v>7643</v>
      </c>
      <c r="R520" s="170" t="s">
        <v>7644</v>
      </c>
      <c r="S520" s="170" t="s">
        <v>4252</v>
      </c>
      <c r="T520" s="170" t="s">
        <v>4252</v>
      </c>
    </row>
    <row r="521" spans="1:20" ht="90.95" customHeight="1">
      <c r="B521" s="169">
        <v>10003246</v>
      </c>
      <c r="C521" s="170" t="s">
        <v>7631</v>
      </c>
      <c r="D521" s="208" t="s">
        <v>7632</v>
      </c>
      <c r="E521" s="170" t="s">
        <v>7645</v>
      </c>
      <c r="F521" s="190" t="s">
        <v>7646</v>
      </c>
      <c r="G521" s="171" t="s">
        <v>7647</v>
      </c>
      <c r="H521" s="170" t="s">
        <v>7648</v>
      </c>
      <c r="I521" s="170" t="s">
        <v>7649</v>
      </c>
      <c r="J521" s="170" t="s">
        <v>7650</v>
      </c>
      <c r="K521" s="170" t="s">
        <v>7651</v>
      </c>
      <c r="L521" s="170" t="s">
        <v>7652</v>
      </c>
      <c r="M521" s="170" t="s">
        <v>4267</v>
      </c>
      <c r="N521" s="170" t="s">
        <v>4267</v>
      </c>
      <c r="O521" s="170" t="s">
        <v>4267</v>
      </c>
      <c r="P521" s="172" t="s">
        <v>4267</v>
      </c>
      <c r="Q521" s="171" t="s">
        <v>7653</v>
      </c>
      <c r="R521" s="170" t="s">
        <v>7654</v>
      </c>
      <c r="S521" s="170" t="s">
        <v>4252</v>
      </c>
      <c r="T521" s="170" t="s">
        <v>4252</v>
      </c>
    </row>
    <row r="522" spans="1:20" ht="86.1" customHeight="1">
      <c r="A522" s="189"/>
      <c r="B522" s="169">
        <v>10066480</v>
      </c>
      <c r="C522" s="190" t="s">
        <v>7631</v>
      </c>
      <c r="D522" s="208" t="s">
        <v>7632</v>
      </c>
      <c r="E522" s="170" t="s">
        <v>7655</v>
      </c>
      <c r="F522" s="190" t="s">
        <v>7656</v>
      </c>
      <c r="G522" s="191" t="s">
        <v>4662</v>
      </c>
      <c r="H522" s="170" t="s">
        <v>4663</v>
      </c>
      <c r="I522" s="190" t="s">
        <v>4651</v>
      </c>
      <c r="J522" s="170" t="s">
        <v>4652</v>
      </c>
      <c r="K522" s="190" t="s">
        <v>7657</v>
      </c>
      <c r="L522" s="170" t="s">
        <v>7658</v>
      </c>
      <c r="M522" s="190" t="s">
        <v>4246</v>
      </c>
      <c r="N522" s="170" t="s">
        <v>4247</v>
      </c>
      <c r="O522" s="190" t="s">
        <v>4248</v>
      </c>
      <c r="P522" s="172" t="s">
        <v>4249</v>
      </c>
      <c r="Q522" s="191" t="s">
        <v>7659</v>
      </c>
      <c r="R522" s="170" t="s">
        <v>7660</v>
      </c>
      <c r="S522" s="190" t="s">
        <v>7661</v>
      </c>
      <c r="T522" s="170" t="s">
        <v>7662</v>
      </c>
    </row>
    <row r="523" spans="1:20" ht="63" customHeight="1">
      <c r="B523" s="169">
        <v>10003988</v>
      </c>
      <c r="C523" s="170" t="s">
        <v>7631</v>
      </c>
      <c r="D523" s="208" t="s">
        <v>7632</v>
      </c>
      <c r="E523" s="170" t="s">
        <v>7663</v>
      </c>
      <c r="F523" s="190" t="s">
        <v>7664</v>
      </c>
      <c r="G523" s="171" t="s">
        <v>4316</v>
      </c>
      <c r="H523" s="170" t="s">
        <v>4317</v>
      </c>
      <c r="I523" s="170" t="s">
        <v>4318</v>
      </c>
      <c r="J523" s="170" t="s">
        <v>4319</v>
      </c>
      <c r="K523" s="170" t="s">
        <v>4320</v>
      </c>
      <c r="L523" s="170" t="s">
        <v>4321</v>
      </c>
      <c r="M523" s="170" t="s">
        <v>4267</v>
      </c>
      <c r="N523" s="170" t="s">
        <v>4267</v>
      </c>
      <c r="O523" s="170" t="s">
        <v>4267</v>
      </c>
      <c r="P523" s="172" t="s">
        <v>4267</v>
      </c>
      <c r="Q523" s="171" t="s">
        <v>7665</v>
      </c>
      <c r="R523" s="170" t="s">
        <v>7666</v>
      </c>
      <c r="S523" s="170" t="s">
        <v>4252</v>
      </c>
      <c r="T523" s="170" t="s">
        <v>4252</v>
      </c>
    </row>
    <row r="524" spans="1:20" ht="63.6" customHeight="1">
      <c r="B524" s="169">
        <v>10006002</v>
      </c>
      <c r="C524" s="170" t="s">
        <v>7631</v>
      </c>
      <c r="D524" s="208" t="s">
        <v>7632</v>
      </c>
      <c r="E524" s="170" t="s">
        <v>7667</v>
      </c>
      <c r="F524" s="190" t="s">
        <v>7668</v>
      </c>
      <c r="G524" s="171" t="s">
        <v>4316</v>
      </c>
      <c r="H524" s="170" t="s">
        <v>4317</v>
      </c>
      <c r="I524" s="170" t="s">
        <v>4318</v>
      </c>
      <c r="J524" s="170" t="s">
        <v>4319</v>
      </c>
      <c r="K524" s="170" t="s">
        <v>4320</v>
      </c>
      <c r="L524" s="170" t="s">
        <v>4321</v>
      </c>
      <c r="M524" s="170" t="s">
        <v>4267</v>
      </c>
      <c r="N524" s="170" t="s">
        <v>4267</v>
      </c>
      <c r="O524" s="170" t="s">
        <v>4267</v>
      </c>
      <c r="P524" s="172" t="s">
        <v>4267</v>
      </c>
      <c r="Q524" s="171" t="s">
        <v>7669</v>
      </c>
      <c r="R524" s="170" t="s">
        <v>7670</v>
      </c>
      <c r="S524" s="170" t="s">
        <v>4252</v>
      </c>
      <c r="T524" s="170" t="s">
        <v>4252</v>
      </c>
    </row>
    <row r="525" spans="1:20" ht="63.6" customHeight="1">
      <c r="B525" s="169">
        <v>10048677</v>
      </c>
      <c r="C525" s="170" t="s">
        <v>7631</v>
      </c>
      <c r="D525" s="208" t="s">
        <v>7632</v>
      </c>
      <c r="E525" s="170" t="s">
        <v>7671</v>
      </c>
      <c r="F525" s="190" t="s">
        <v>7672</v>
      </c>
      <c r="G525" s="171" t="s">
        <v>4316</v>
      </c>
      <c r="H525" s="170" t="s">
        <v>4317</v>
      </c>
      <c r="I525" s="170" t="s">
        <v>4318</v>
      </c>
      <c r="J525" s="170" t="s">
        <v>4319</v>
      </c>
      <c r="K525" s="170" t="s">
        <v>4320</v>
      </c>
      <c r="L525" s="170" t="s">
        <v>4321</v>
      </c>
      <c r="M525" s="170" t="s">
        <v>4267</v>
      </c>
      <c r="N525" s="170" t="s">
        <v>4267</v>
      </c>
      <c r="O525" s="170" t="s">
        <v>4267</v>
      </c>
      <c r="P525" s="172" t="s">
        <v>4267</v>
      </c>
      <c r="Q525" s="171" t="s">
        <v>7673</v>
      </c>
      <c r="R525" s="170" t="s">
        <v>7674</v>
      </c>
      <c r="S525" s="170" t="s">
        <v>4252</v>
      </c>
      <c r="T525" s="170" t="s">
        <v>4252</v>
      </c>
    </row>
    <row r="526" spans="1:20" ht="73.5" customHeight="1">
      <c r="B526" s="169">
        <v>10048831</v>
      </c>
      <c r="C526" s="170" t="s">
        <v>7631</v>
      </c>
      <c r="D526" s="208" t="s">
        <v>7632</v>
      </c>
      <c r="E526" s="170" t="s">
        <v>7675</v>
      </c>
      <c r="F526" s="190" t="s">
        <v>7676</v>
      </c>
      <c r="G526" s="171" t="s">
        <v>4267</v>
      </c>
      <c r="H526" s="170" t="s">
        <v>4267</v>
      </c>
      <c r="I526" s="170" t="s">
        <v>7635</v>
      </c>
      <c r="J526" s="170" t="s">
        <v>7636</v>
      </c>
      <c r="K526" s="170" t="s">
        <v>7637</v>
      </c>
      <c r="L526" s="170" t="s">
        <v>7638</v>
      </c>
      <c r="M526" s="170" t="s">
        <v>4246</v>
      </c>
      <c r="N526" s="170" t="s">
        <v>4247</v>
      </c>
      <c r="O526" s="170" t="s">
        <v>4248</v>
      </c>
      <c r="P526" s="172" t="s">
        <v>4249</v>
      </c>
      <c r="Q526" s="171" t="s">
        <v>7677</v>
      </c>
      <c r="R526" s="170" t="s">
        <v>7678</v>
      </c>
      <c r="S526" s="170" t="s">
        <v>4252</v>
      </c>
      <c r="T526" s="170" t="s">
        <v>4252</v>
      </c>
    </row>
    <row r="527" spans="1:20" ht="63" customHeight="1">
      <c r="B527" s="169">
        <v>10008496</v>
      </c>
      <c r="C527" s="170" t="s">
        <v>7631</v>
      </c>
      <c r="D527" s="208" t="s">
        <v>7632</v>
      </c>
      <c r="E527" s="170" t="s">
        <v>7679</v>
      </c>
      <c r="F527" s="190" t="s">
        <v>7680</v>
      </c>
      <c r="G527" s="171" t="s">
        <v>4316</v>
      </c>
      <c r="H527" s="170" t="s">
        <v>4317</v>
      </c>
      <c r="I527" s="170" t="s">
        <v>4318</v>
      </c>
      <c r="J527" s="170" t="s">
        <v>4319</v>
      </c>
      <c r="K527" s="170" t="s">
        <v>4320</v>
      </c>
      <c r="L527" s="170" t="s">
        <v>4321</v>
      </c>
      <c r="M527" s="170" t="s">
        <v>4267</v>
      </c>
      <c r="N527" s="170" t="s">
        <v>4267</v>
      </c>
      <c r="O527" s="170" t="s">
        <v>4267</v>
      </c>
      <c r="P527" s="172" t="s">
        <v>4267</v>
      </c>
      <c r="Q527" s="171" t="s">
        <v>7681</v>
      </c>
      <c r="R527" s="170" t="s">
        <v>7682</v>
      </c>
      <c r="S527" s="170" t="s">
        <v>4252</v>
      </c>
      <c r="T527" s="170" t="s">
        <v>4252</v>
      </c>
    </row>
    <row r="528" spans="1:20" ht="77.45" customHeight="1">
      <c r="B528" s="169">
        <v>10015688</v>
      </c>
      <c r="C528" s="170" t="s">
        <v>7631</v>
      </c>
      <c r="D528" s="208" t="s">
        <v>7632</v>
      </c>
      <c r="E528" s="170" t="s">
        <v>7683</v>
      </c>
      <c r="F528" s="190" t="s">
        <v>7684</v>
      </c>
      <c r="G528" s="171" t="s">
        <v>4662</v>
      </c>
      <c r="H528" s="170" t="s">
        <v>4663</v>
      </c>
      <c r="I528" s="170" t="s">
        <v>4651</v>
      </c>
      <c r="J528" s="170" t="s">
        <v>4652</v>
      </c>
      <c r="K528" s="170" t="s">
        <v>7657</v>
      </c>
      <c r="L528" s="170" t="s">
        <v>7658</v>
      </c>
      <c r="M528" s="170" t="s">
        <v>4267</v>
      </c>
      <c r="N528" s="170" t="s">
        <v>4267</v>
      </c>
      <c r="O528" s="170" t="s">
        <v>4267</v>
      </c>
      <c r="P528" s="172" t="s">
        <v>4267</v>
      </c>
      <c r="Q528" s="171" t="s">
        <v>7685</v>
      </c>
      <c r="R528" s="170" t="s">
        <v>7686</v>
      </c>
      <c r="S528" s="170" t="s">
        <v>4252</v>
      </c>
      <c r="T528" s="170" t="s">
        <v>4252</v>
      </c>
    </row>
    <row r="529" spans="2:20" ht="120.95" customHeight="1">
      <c r="B529" s="169">
        <v>10065799</v>
      </c>
      <c r="C529" s="170" t="s">
        <v>7631</v>
      </c>
      <c r="D529" s="208" t="s">
        <v>7632</v>
      </c>
      <c r="E529" s="170" t="s">
        <v>7687</v>
      </c>
      <c r="F529" s="190" t="s">
        <v>7688</v>
      </c>
      <c r="G529" s="171" t="s">
        <v>7689</v>
      </c>
      <c r="H529" s="170" t="s">
        <v>7690</v>
      </c>
      <c r="I529" s="170" t="s">
        <v>7691</v>
      </c>
      <c r="J529" s="170" t="s">
        <v>7692</v>
      </c>
      <c r="K529" s="170" t="s">
        <v>7693</v>
      </c>
      <c r="L529" s="170" t="s">
        <v>7694</v>
      </c>
      <c r="M529" s="170" t="s">
        <v>7695</v>
      </c>
      <c r="N529" s="170" t="s">
        <v>7696</v>
      </c>
      <c r="O529" s="170" t="s">
        <v>4248</v>
      </c>
      <c r="P529" s="172" t="s">
        <v>4249</v>
      </c>
      <c r="Q529" s="171" t="s">
        <v>7697</v>
      </c>
      <c r="R529" s="170" t="s">
        <v>7698</v>
      </c>
      <c r="S529" s="170" t="s">
        <v>4252</v>
      </c>
      <c r="T529" s="170" t="s">
        <v>4252</v>
      </c>
    </row>
    <row r="530" spans="2:20" ht="59.45" customHeight="1">
      <c r="B530" s="169">
        <v>10016750</v>
      </c>
      <c r="C530" s="170" t="s">
        <v>7631</v>
      </c>
      <c r="D530" s="208" t="s">
        <v>7632</v>
      </c>
      <c r="E530" s="170" t="s">
        <v>7699</v>
      </c>
      <c r="F530" s="190" t="s">
        <v>7700</v>
      </c>
      <c r="G530" s="171" t="s">
        <v>4316</v>
      </c>
      <c r="H530" s="170" t="s">
        <v>4317</v>
      </c>
      <c r="I530" s="170" t="s">
        <v>4318</v>
      </c>
      <c r="J530" s="170" t="s">
        <v>4319</v>
      </c>
      <c r="K530" s="170" t="s">
        <v>4320</v>
      </c>
      <c r="L530" s="170" t="s">
        <v>4321</v>
      </c>
      <c r="M530" s="170" t="s">
        <v>4267</v>
      </c>
      <c r="N530" s="170" t="s">
        <v>4267</v>
      </c>
      <c r="O530" s="170" t="s">
        <v>4267</v>
      </c>
      <c r="P530" s="172" t="s">
        <v>4267</v>
      </c>
      <c r="Q530" s="171" t="s">
        <v>7701</v>
      </c>
      <c r="R530" s="170" t="s">
        <v>7702</v>
      </c>
      <c r="S530" s="170" t="s">
        <v>4252</v>
      </c>
      <c r="T530" s="170" t="s">
        <v>4252</v>
      </c>
    </row>
    <row r="531" spans="2:20" ht="77.099999999999994" customHeight="1">
      <c r="B531" s="169">
        <v>10062572</v>
      </c>
      <c r="C531" s="170" t="s">
        <v>7631</v>
      </c>
      <c r="D531" s="208" t="s">
        <v>7632</v>
      </c>
      <c r="E531" s="170" t="s">
        <v>7703</v>
      </c>
      <c r="F531" s="190" t="s">
        <v>7704</v>
      </c>
      <c r="G531" s="171" t="s">
        <v>7705</v>
      </c>
      <c r="H531" s="170" t="s">
        <v>7706</v>
      </c>
      <c r="I531" s="170" t="s">
        <v>7707</v>
      </c>
      <c r="J531" s="170" t="s">
        <v>7708</v>
      </c>
      <c r="K531" s="170" t="s">
        <v>4814</v>
      </c>
      <c r="L531" s="170" t="s">
        <v>4815</v>
      </c>
      <c r="M531" s="170" t="s">
        <v>4267</v>
      </c>
      <c r="N531" s="170" t="s">
        <v>4267</v>
      </c>
      <c r="O531" s="170" t="s">
        <v>4267</v>
      </c>
      <c r="P531" s="172" t="s">
        <v>4267</v>
      </c>
      <c r="Q531" s="171" t="s">
        <v>7709</v>
      </c>
      <c r="R531" s="170" t="s">
        <v>7710</v>
      </c>
      <c r="S531" s="170" t="s">
        <v>4252</v>
      </c>
      <c r="T531" s="170" t="s">
        <v>4252</v>
      </c>
    </row>
    <row r="532" spans="2:20" ht="89.1" customHeight="1">
      <c r="B532" s="169">
        <v>10018761</v>
      </c>
      <c r="C532" s="170" t="s">
        <v>7631</v>
      </c>
      <c r="D532" s="208" t="s">
        <v>7632</v>
      </c>
      <c r="E532" s="170" t="s">
        <v>7711</v>
      </c>
      <c r="F532" s="190" t="s">
        <v>7712</v>
      </c>
      <c r="G532" s="171" t="s">
        <v>7713</v>
      </c>
      <c r="H532" s="170" t="s">
        <v>7714</v>
      </c>
      <c r="I532" s="170" t="s">
        <v>7715</v>
      </c>
      <c r="J532" s="170" t="s">
        <v>7716</v>
      </c>
      <c r="K532" s="170" t="s">
        <v>7717</v>
      </c>
      <c r="L532" s="170" t="s">
        <v>7718</v>
      </c>
      <c r="M532" s="170" t="s">
        <v>4267</v>
      </c>
      <c r="N532" s="170" t="s">
        <v>4267</v>
      </c>
      <c r="O532" s="170" t="s">
        <v>4267</v>
      </c>
      <c r="P532" s="172" t="s">
        <v>4267</v>
      </c>
      <c r="Q532" s="171" t="s">
        <v>7719</v>
      </c>
      <c r="R532" s="170" t="s">
        <v>7720</v>
      </c>
      <c r="S532" s="170" t="s">
        <v>4252</v>
      </c>
      <c r="T532" s="170" t="s">
        <v>4252</v>
      </c>
    </row>
    <row r="533" spans="2:20" ht="72.599999999999994" customHeight="1">
      <c r="B533" s="169">
        <v>10065779</v>
      </c>
      <c r="C533" s="170" t="s">
        <v>7631</v>
      </c>
      <c r="D533" s="208" t="s">
        <v>7632</v>
      </c>
      <c r="E533" s="170" t="s">
        <v>7721</v>
      </c>
      <c r="F533" s="190" t="s">
        <v>7722</v>
      </c>
      <c r="G533" s="171" t="s">
        <v>4267</v>
      </c>
      <c r="H533" s="170" t="s">
        <v>4267</v>
      </c>
      <c r="I533" s="170" t="s">
        <v>7635</v>
      </c>
      <c r="J533" s="170" t="s">
        <v>7636</v>
      </c>
      <c r="K533" s="170" t="s">
        <v>7637</v>
      </c>
      <c r="L533" s="170" t="s">
        <v>7638</v>
      </c>
      <c r="M533" s="170" t="s">
        <v>4246</v>
      </c>
      <c r="N533" s="170" t="s">
        <v>4247</v>
      </c>
      <c r="O533" s="170" t="s">
        <v>4248</v>
      </c>
      <c r="P533" s="172" t="s">
        <v>4249</v>
      </c>
      <c r="Q533" s="171" t="s">
        <v>7723</v>
      </c>
      <c r="R533" s="170" t="s">
        <v>7724</v>
      </c>
      <c r="S533" s="170" t="s">
        <v>4252</v>
      </c>
      <c r="T533" s="170" t="s">
        <v>4252</v>
      </c>
    </row>
    <row r="534" spans="2:20" ht="75">
      <c r="B534" s="169">
        <v>10023215</v>
      </c>
      <c r="C534" s="170" t="s">
        <v>7631</v>
      </c>
      <c r="D534" s="208" t="s">
        <v>7632</v>
      </c>
      <c r="E534" s="170" t="s">
        <v>7725</v>
      </c>
      <c r="F534" s="190" t="s">
        <v>7726</v>
      </c>
      <c r="G534" s="171" t="s">
        <v>4662</v>
      </c>
      <c r="H534" s="170" t="s">
        <v>4663</v>
      </c>
      <c r="I534" s="170" t="s">
        <v>4651</v>
      </c>
      <c r="J534" s="170" t="s">
        <v>4652</v>
      </c>
      <c r="K534" s="170" t="s">
        <v>7727</v>
      </c>
      <c r="L534" s="170" t="s">
        <v>7728</v>
      </c>
      <c r="M534" s="170" t="s">
        <v>4267</v>
      </c>
      <c r="N534" s="170" t="s">
        <v>4267</v>
      </c>
      <c r="O534" s="170" t="s">
        <v>4267</v>
      </c>
      <c r="P534" s="172" t="s">
        <v>4267</v>
      </c>
      <c r="Q534" s="171" t="s">
        <v>7729</v>
      </c>
      <c r="R534" s="170" t="s">
        <v>7730</v>
      </c>
      <c r="S534" s="170" t="s">
        <v>4252</v>
      </c>
      <c r="T534" s="170" t="s">
        <v>4252</v>
      </c>
    </row>
    <row r="535" spans="2:20" ht="81" customHeight="1">
      <c r="B535" s="169">
        <v>10048706</v>
      </c>
      <c r="C535" s="170" t="s">
        <v>7631</v>
      </c>
      <c r="D535" s="208" t="s">
        <v>7632</v>
      </c>
      <c r="E535" s="170" t="s">
        <v>7731</v>
      </c>
      <c r="F535" s="190" t="s">
        <v>7732</v>
      </c>
      <c r="G535" s="171" t="s">
        <v>7733</v>
      </c>
      <c r="H535" s="170" t="s">
        <v>7734</v>
      </c>
      <c r="I535" s="170" t="s">
        <v>7735</v>
      </c>
      <c r="J535" s="170" t="s">
        <v>7736</v>
      </c>
      <c r="K535" s="170" t="s">
        <v>7737</v>
      </c>
      <c r="L535" s="170" t="s">
        <v>7738</v>
      </c>
      <c r="M535" s="170" t="s">
        <v>4267</v>
      </c>
      <c r="N535" s="170" t="s">
        <v>4267</v>
      </c>
      <c r="O535" s="170" t="s">
        <v>4267</v>
      </c>
      <c r="P535" s="172" t="s">
        <v>4267</v>
      </c>
      <c r="Q535" s="171" t="s">
        <v>7739</v>
      </c>
      <c r="R535" s="170" t="s">
        <v>7740</v>
      </c>
      <c r="S535" s="170" t="s">
        <v>4252</v>
      </c>
      <c r="T535" s="170" t="s">
        <v>4252</v>
      </c>
    </row>
    <row r="536" spans="2:20" ht="60">
      <c r="B536" s="169">
        <v>10065796</v>
      </c>
      <c r="C536" s="170" t="s">
        <v>7631</v>
      </c>
      <c r="D536" s="208" t="s">
        <v>7632</v>
      </c>
      <c r="E536" s="170" t="s">
        <v>7741</v>
      </c>
      <c r="F536" s="190" t="s">
        <v>7742</v>
      </c>
      <c r="G536" s="171" t="s">
        <v>7743</v>
      </c>
      <c r="H536" s="170" t="s">
        <v>7744</v>
      </c>
      <c r="I536" s="170" t="s">
        <v>7745</v>
      </c>
      <c r="J536" s="170" t="s">
        <v>7746</v>
      </c>
      <c r="K536" s="170" t="s">
        <v>7747</v>
      </c>
      <c r="L536" s="170" t="s">
        <v>7748</v>
      </c>
      <c r="M536" s="170" t="s">
        <v>4267</v>
      </c>
      <c r="N536" s="170" t="s">
        <v>4267</v>
      </c>
      <c r="O536" s="170" t="s">
        <v>4267</v>
      </c>
      <c r="P536" s="172" t="s">
        <v>4267</v>
      </c>
      <c r="Q536" s="171" t="s">
        <v>7749</v>
      </c>
      <c r="R536" s="170" t="s">
        <v>7750</v>
      </c>
      <c r="S536" s="170" t="s">
        <v>4252</v>
      </c>
      <c r="T536" s="170" t="s">
        <v>4252</v>
      </c>
    </row>
    <row r="537" spans="2:20" ht="125.1" customHeight="1">
      <c r="B537" s="169">
        <v>10065800</v>
      </c>
      <c r="C537" s="170" t="s">
        <v>7631</v>
      </c>
      <c r="D537" s="208" t="s">
        <v>7632</v>
      </c>
      <c r="E537" s="170" t="s">
        <v>7751</v>
      </c>
      <c r="F537" s="190" t="s">
        <v>7752</v>
      </c>
      <c r="G537" s="171" t="s">
        <v>7753</v>
      </c>
      <c r="H537" s="170" t="s">
        <v>7754</v>
      </c>
      <c r="I537" s="170" t="s">
        <v>7755</v>
      </c>
      <c r="J537" s="170" t="s">
        <v>7756</v>
      </c>
      <c r="K537" s="170" t="s">
        <v>7757</v>
      </c>
      <c r="L537" s="170" t="s">
        <v>7758</v>
      </c>
      <c r="M537" s="170" t="s">
        <v>4267</v>
      </c>
      <c r="N537" s="170" t="s">
        <v>4267</v>
      </c>
      <c r="O537" s="170" t="s">
        <v>4267</v>
      </c>
      <c r="P537" s="172" t="s">
        <v>4267</v>
      </c>
      <c r="Q537" s="171" t="s">
        <v>7759</v>
      </c>
      <c r="R537" s="170" t="s">
        <v>7760</v>
      </c>
      <c r="S537" s="170" t="s">
        <v>4252</v>
      </c>
      <c r="T537" s="170" t="s">
        <v>4252</v>
      </c>
    </row>
    <row r="538" spans="2:20" ht="75.95" customHeight="1">
      <c r="B538" s="169">
        <v>10023509</v>
      </c>
      <c r="C538" s="170" t="s">
        <v>7631</v>
      </c>
      <c r="D538" s="208" t="s">
        <v>7632</v>
      </c>
      <c r="E538" s="170" t="s">
        <v>7761</v>
      </c>
      <c r="F538" s="190" t="s">
        <v>7762</v>
      </c>
      <c r="G538" s="171" t="s">
        <v>4662</v>
      </c>
      <c r="H538" s="170" t="s">
        <v>4663</v>
      </c>
      <c r="I538" s="170" t="s">
        <v>7763</v>
      </c>
      <c r="J538" s="170" t="s">
        <v>4638</v>
      </c>
      <c r="K538" s="170" t="s">
        <v>7764</v>
      </c>
      <c r="L538" s="170" t="s">
        <v>7765</v>
      </c>
      <c r="M538" s="170" t="s">
        <v>4267</v>
      </c>
      <c r="N538" s="170" t="s">
        <v>4267</v>
      </c>
      <c r="O538" s="170" t="s">
        <v>4267</v>
      </c>
      <c r="P538" s="172" t="s">
        <v>4267</v>
      </c>
      <c r="Q538" s="171" t="s">
        <v>7766</v>
      </c>
      <c r="R538" s="170" t="s">
        <v>7767</v>
      </c>
      <c r="S538" s="170" t="s">
        <v>4252</v>
      </c>
      <c r="T538" s="170" t="s">
        <v>4252</v>
      </c>
    </row>
    <row r="539" spans="2:20" ht="75.95" customHeight="1">
      <c r="B539" s="169">
        <v>10024842</v>
      </c>
      <c r="C539" s="170" t="s">
        <v>7631</v>
      </c>
      <c r="D539" s="208" t="s">
        <v>7632</v>
      </c>
      <c r="E539" s="170" t="s">
        <v>7768</v>
      </c>
      <c r="F539" s="190" t="s">
        <v>7769</v>
      </c>
      <c r="G539" s="171" t="s">
        <v>4662</v>
      </c>
      <c r="H539" s="170" t="s">
        <v>4663</v>
      </c>
      <c r="I539" s="170" t="s">
        <v>7763</v>
      </c>
      <c r="J539" s="170" t="s">
        <v>4638</v>
      </c>
      <c r="K539" s="170" t="s">
        <v>7764</v>
      </c>
      <c r="L539" s="170" t="s">
        <v>7765</v>
      </c>
      <c r="M539" s="170" t="s">
        <v>4267</v>
      </c>
      <c r="N539" s="170" t="s">
        <v>4267</v>
      </c>
      <c r="O539" s="170" t="s">
        <v>4267</v>
      </c>
      <c r="P539" s="172" t="s">
        <v>4267</v>
      </c>
      <c r="Q539" s="171" t="s">
        <v>7770</v>
      </c>
      <c r="R539" s="170" t="s">
        <v>7771</v>
      </c>
      <c r="S539" s="170" t="s">
        <v>4252</v>
      </c>
      <c r="T539" s="170" t="s">
        <v>4252</v>
      </c>
    </row>
    <row r="540" spans="2:20" ht="60">
      <c r="B540" s="169">
        <v>10028294</v>
      </c>
      <c r="C540" s="170" t="s">
        <v>7631</v>
      </c>
      <c r="D540" s="208" t="s">
        <v>7632</v>
      </c>
      <c r="E540" s="170" t="s">
        <v>7772</v>
      </c>
      <c r="F540" s="190" t="s">
        <v>7773</v>
      </c>
      <c r="G540" s="171" t="s">
        <v>4316</v>
      </c>
      <c r="H540" s="170" t="s">
        <v>4317</v>
      </c>
      <c r="I540" s="170" t="s">
        <v>4318</v>
      </c>
      <c r="J540" s="170" t="s">
        <v>4319</v>
      </c>
      <c r="K540" s="170" t="s">
        <v>4320</v>
      </c>
      <c r="L540" s="170" t="s">
        <v>4321</v>
      </c>
      <c r="M540" s="170" t="s">
        <v>4267</v>
      </c>
      <c r="N540" s="170" t="s">
        <v>4267</v>
      </c>
      <c r="O540" s="170" t="s">
        <v>4267</v>
      </c>
      <c r="P540" s="172" t="s">
        <v>4267</v>
      </c>
      <c r="Q540" s="171" t="s">
        <v>7774</v>
      </c>
      <c r="R540" s="170" t="s">
        <v>7775</v>
      </c>
      <c r="S540" s="170" t="s">
        <v>7776</v>
      </c>
      <c r="T540" s="170" t="s">
        <v>7777</v>
      </c>
    </row>
    <row r="541" spans="2:20" ht="78.95" customHeight="1">
      <c r="B541" s="169">
        <v>10065776</v>
      </c>
      <c r="C541" s="170" t="s">
        <v>7631</v>
      </c>
      <c r="D541" s="208" t="s">
        <v>7632</v>
      </c>
      <c r="E541" s="170" t="s">
        <v>7778</v>
      </c>
      <c r="F541" s="190" t="s">
        <v>7779</v>
      </c>
      <c r="G541" s="171" t="s">
        <v>7705</v>
      </c>
      <c r="H541" s="170" t="s">
        <v>7780</v>
      </c>
      <c r="I541" s="170" t="s">
        <v>7707</v>
      </c>
      <c r="J541" s="170" t="s">
        <v>7708</v>
      </c>
      <c r="K541" s="170" t="s">
        <v>4814</v>
      </c>
      <c r="L541" s="170" t="s">
        <v>4815</v>
      </c>
      <c r="M541" s="170" t="s">
        <v>4267</v>
      </c>
      <c r="N541" s="170" t="s">
        <v>4267</v>
      </c>
      <c r="O541" s="170" t="s">
        <v>4267</v>
      </c>
      <c r="P541" s="172" t="s">
        <v>4267</v>
      </c>
      <c r="Q541" s="171" t="s">
        <v>7781</v>
      </c>
      <c r="R541" s="170" t="s">
        <v>7782</v>
      </c>
      <c r="S541" s="170" t="s">
        <v>4252</v>
      </c>
      <c r="T541" s="170" t="s">
        <v>4252</v>
      </c>
    </row>
    <row r="542" spans="2:20" ht="78.95" customHeight="1">
      <c r="B542" s="169">
        <v>10065795</v>
      </c>
      <c r="C542" s="170" t="s">
        <v>7631</v>
      </c>
      <c r="D542" s="208" t="s">
        <v>7632</v>
      </c>
      <c r="E542" s="170" t="s">
        <v>7783</v>
      </c>
      <c r="F542" s="190" t="s">
        <v>7784</v>
      </c>
      <c r="G542" s="171" t="s">
        <v>7705</v>
      </c>
      <c r="H542" s="170" t="s">
        <v>7780</v>
      </c>
      <c r="I542" s="170" t="s">
        <v>7707</v>
      </c>
      <c r="J542" s="170" t="s">
        <v>7708</v>
      </c>
      <c r="K542" s="170" t="s">
        <v>4814</v>
      </c>
      <c r="L542" s="170" t="s">
        <v>4815</v>
      </c>
      <c r="M542" s="170" t="s">
        <v>4267</v>
      </c>
      <c r="N542" s="170" t="s">
        <v>4267</v>
      </c>
      <c r="O542" s="170" t="s">
        <v>4267</v>
      </c>
      <c r="P542" s="172" t="s">
        <v>4267</v>
      </c>
      <c r="Q542" s="171" t="s">
        <v>7785</v>
      </c>
      <c r="R542" s="170" t="s">
        <v>7786</v>
      </c>
      <c r="S542" s="170" t="s">
        <v>4252</v>
      </c>
      <c r="T542" s="170" t="s">
        <v>4252</v>
      </c>
    </row>
    <row r="543" spans="2:20" ht="78.95" customHeight="1">
      <c r="B543" s="169">
        <v>10065895</v>
      </c>
      <c r="C543" s="170" t="s">
        <v>7631</v>
      </c>
      <c r="D543" s="208" t="s">
        <v>7632</v>
      </c>
      <c r="E543" s="170" t="s">
        <v>7787</v>
      </c>
      <c r="F543" s="190" t="s">
        <v>7788</v>
      </c>
      <c r="G543" s="171" t="s">
        <v>7705</v>
      </c>
      <c r="H543" s="170" t="s">
        <v>7780</v>
      </c>
      <c r="I543" s="170" t="s">
        <v>7707</v>
      </c>
      <c r="J543" s="170" t="s">
        <v>7708</v>
      </c>
      <c r="K543" s="170" t="s">
        <v>4814</v>
      </c>
      <c r="L543" s="170" t="s">
        <v>4815</v>
      </c>
      <c r="M543" s="170" t="s">
        <v>4267</v>
      </c>
      <c r="N543" s="170" t="s">
        <v>4267</v>
      </c>
      <c r="O543" s="170" t="s">
        <v>4267</v>
      </c>
      <c r="P543" s="172" t="s">
        <v>4267</v>
      </c>
      <c r="Q543" s="171" t="s">
        <v>7789</v>
      </c>
      <c r="R543" s="170" t="s">
        <v>7790</v>
      </c>
      <c r="S543" s="170" t="s">
        <v>4252</v>
      </c>
      <c r="T543" s="170" t="s">
        <v>4252</v>
      </c>
    </row>
    <row r="544" spans="2:20" ht="117.95" customHeight="1">
      <c r="B544" s="169">
        <v>10065783</v>
      </c>
      <c r="C544" s="170" t="s">
        <v>7631</v>
      </c>
      <c r="D544" s="208" t="s">
        <v>7632</v>
      </c>
      <c r="E544" s="170" t="s">
        <v>7791</v>
      </c>
      <c r="F544" s="190" t="s">
        <v>7792</v>
      </c>
      <c r="G544" s="171" t="s">
        <v>7793</v>
      </c>
      <c r="H544" s="170" t="s">
        <v>7794</v>
      </c>
      <c r="I544" s="170" t="s">
        <v>7795</v>
      </c>
      <c r="J544" s="170" t="s">
        <v>7796</v>
      </c>
      <c r="K544" s="170" t="s">
        <v>7797</v>
      </c>
      <c r="L544" s="170" t="s">
        <v>7798</v>
      </c>
      <c r="M544" s="170" t="s">
        <v>4267</v>
      </c>
      <c r="N544" s="170" t="s">
        <v>4267</v>
      </c>
      <c r="O544" s="170" t="s">
        <v>4267</v>
      </c>
      <c r="P544" s="172" t="s">
        <v>4267</v>
      </c>
      <c r="Q544" s="171" t="s">
        <v>7799</v>
      </c>
      <c r="R544" s="170" t="s">
        <v>7800</v>
      </c>
      <c r="S544" s="170" t="s">
        <v>4252</v>
      </c>
      <c r="T544" s="170" t="s">
        <v>4252</v>
      </c>
    </row>
    <row r="545" spans="2:20" ht="60">
      <c r="B545" s="169">
        <v>10028411</v>
      </c>
      <c r="C545" s="170" t="s">
        <v>7631</v>
      </c>
      <c r="D545" s="208" t="s">
        <v>7632</v>
      </c>
      <c r="E545" s="170" t="s">
        <v>7801</v>
      </c>
      <c r="F545" s="190" t="s">
        <v>7802</v>
      </c>
      <c r="G545" s="171" t="s">
        <v>4316</v>
      </c>
      <c r="H545" s="170" t="s">
        <v>4317</v>
      </c>
      <c r="I545" s="170" t="s">
        <v>4318</v>
      </c>
      <c r="J545" s="170" t="s">
        <v>4319</v>
      </c>
      <c r="K545" s="170" t="s">
        <v>4320</v>
      </c>
      <c r="L545" s="170" t="s">
        <v>4321</v>
      </c>
      <c r="M545" s="170" t="s">
        <v>4267</v>
      </c>
      <c r="N545" s="170" t="s">
        <v>4267</v>
      </c>
      <c r="O545" s="170" t="s">
        <v>4267</v>
      </c>
      <c r="P545" s="172" t="s">
        <v>4267</v>
      </c>
      <c r="Q545" s="171" t="s">
        <v>7803</v>
      </c>
      <c r="R545" s="170" t="s">
        <v>7804</v>
      </c>
      <c r="S545" s="170" t="s">
        <v>4252</v>
      </c>
      <c r="T545" s="170" t="s">
        <v>4252</v>
      </c>
    </row>
    <row r="546" spans="2:20" ht="74.45" customHeight="1">
      <c r="B546" s="169">
        <v>10028653</v>
      </c>
      <c r="C546" s="170" t="s">
        <v>7631</v>
      </c>
      <c r="D546" s="208" t="s">
        <v>7632</v>
      </c>
      <c r="E546" s="170" t="s">
        <v>7805</v>
      </c>
      <c r="F546" s="190" t="s">
        <v>7806</v>
      </c>
      <c r="G546" s="171" t="s">
        <v>4316</v>
      </c>
      <c r="H546" s="170" t="s">
        <v>4317</v>
      </c>
      <c r="I546" s="170" t="s">
        <v>7807</v>
      </c>
      <c r="J546" s="170" t="s">
        <v>7808</v>
      </c>
      <c r="K546" s="170" t="s">
        <v>7809</v>
      </c>
      <c r="L546" s="170" t="s">
        <v>7810</v>
      </c>
      <c r="M546" s="170" t="s">
        <v>4246</v>
      </c>
      <c r="N546" s="170" t="s">
        <v>4247</v>
      </c>
      <c r="O546" s="170" t="s">
        <v>4267</v>
      </c>
      <c r="P546" s="172" t="s">
        <v>4267</v>
      </c>
      <c r="Q546" s="171" t="s">
        <v>7811</v>
      </c>
      <c r="R546" s="170" t="s">
        <v>7812</v>
      </c>
      <c r="S546" s="170" t="s">
        <v>4252</v>
      </c>
      <c r="T546" s="170" t="s">
        <v>4252</v>
      </c>
    </row>
    <row r="547" spans="2:20" ht="62.1" customHeight="1">
      <c r="B547" s="169">
        <v>10028836</v>
      </c>
      <c r="C547" s="170" t="s">
        <v>7631</v>
      </c>
      <c r="D547" s="208" t="s">
        <v>7632</v>
      </c>
      <c r="E547" s="170" t="s">
        <v>7813</v>
      </c>
      <c r="F547" s="190" t="s">
        <v>7814</v>
      </c>
      <c r="G547" s="171" t="s">
        <v>4316</v>
      </c>
      <c r="H547" s="170" t="s">
        <v>4317</v>
      </c>
      <c r="I547" s="170" t="s">
        <v>4318</v>
      </c>
      <c r="J547" s="170" t="s">
        <v>4319</v>
      </c>
      <c r="K547" s="170" t="s">
        <v>4320</v>
      </c>
      <c r="L547" s="170" t="s">
        <v>4321</v>
      </c>
      <c r="M547" s="170" t="s">
        <v>4267</v>
      </c>
      <c r="N547" s="170" t="s">
        <v>4267</v>
      </c>
      <c r="O547" s="170" t="s">
        <v>4267</v>
      </c>
      <c r="P547" s="172" t="s">
        <v>4267</v>
      </c>
      <c r="Q547" s="171" t="s">
        <v>7815</v>
      </c>
      <c r="R547" s="170" t="s">
        <v>7816</v>
      </c>
      <c r="S547" s="170" t="s">
        <v>4252</v>
      </c>
      <c r="T547" s="170" t="s">
        <v>4252</v>
      </c>
    </row>
    <row r="548" spans="2:20" ht="74.45" customHeight="1">
      <c r="B548" s="169">
        <v>10065781</v>
      </c>
      <c r="C548" s="170" t="s">
        <v>7631</v>
      </c>
      <c r="D548" s="208" t="s">
        <v>7632</v>
      </c>
      <c r="E548" s="170" t="s">
        <v>7817</v>
      </c>
      <c r="F548" s="190" t="s">
        <v>7818</v>
      </c>
      <c r="G548" s="171" t="s">
        <v>4267</v>
      </c>
      <c r="H548" s="170" t="s">
        <v>4267</v>
      </c>
      <c r="I548" s="170" t="s">
        <v>7635</v>
      </c>
      <c r="J548" s="170" t="s">
        <v>7636</v>
      </c>
      <c r="K548" s="170" t="s">
        <v>7637</v>
      </c>
      <c r="L548" s="170" t="s">
        <v>7638</v>
      </c>
      <c r="M548" s="170" t="s">
        <v>4246</v>
      </c>
      <c r="N548" s="170" t="s">
        <v>4247</v>
      </c>
      <c r="O548" s="170" t="s">
        <v>4248</v>
      </c>
      <c r="P548" s="172" t="s">
        <v>4249</v>
      </c>
      <c r="Q548" s="171" t="s">
        <v>7819</v>
      </c>
      <c r="R548" s="170" t="s">
        <v>7820</v>
      </c>
      <c r="S548" s="170" t="s">
        <v>4252</v>
      </c>
      <c r="T548" s="170" t="s">
        <v>4252</v>
      </c>
    </row>
    <row r="549" spans="2:20" ht="107.1" customHeight="1">
      <c r="B549" s="169">
        <v>10031264</v>
      </c>
      <c r="C549" s="170" t="s">
        <v>7631</v>
      </c>
      <c r="D549" s="208" t="s">
        <v>7632</v>
      </c>
      <c r="E549" s="170" t="s">
        <v>7821</v>
      </c>
      <c r="F549" s="190" t="s">
        <v>7822</v>
      </c>
      <c r="G549" s="171" t="s">
        <v>4662</v>
      </c>
      <c r="H549" s="170" t="s">
        <v>4663</v>
      </c>
      <c r="I549" s="170" t="s">
        <v>7823</v>
      </c>
      <c r="J549" s="170" t="s">
        <v>7824</v>
      </c>
      <c r="K549" s="170" t="s">
        <v>7657</v>
      </c>
      <c r="L549" s="170" t="s">
        <v>7658</v>
      </c>
      <c r="M549" s="170" t="s">
        <v>4246</v>
      </c>
      <c r="N549" s="170" t="s">
        <v>4247</v>
      </c>
      <c r="O549" s="170" t="s">
        <v>4248</v>
      </c>
      <c r="P549" s="172" t="s">
        <v>4249</v>
      </c>
      <c r="Q549" s="171" t="s">
        <v>7659</v>
      </c>
      <c r="R549" s="170" t="s">
        <v>7660</v>
      </c>
      <c r="S549" s="170" t="s">
        <v>4252</v>
      </c>
      <c r="T549" s="170" t="s">
        <v>4252</v>
      </c>
    </row>
    <row r="550" spans="2:20" ht="92.25" customHeight="1">
      <c r="B550" s="169">
        <v>10064658</v>
      </c>
      <c r="C550" s="170" t="s">
        <v>7631</v>
      </c>
      <c r="D550" s="208" t="s">
        <v>7632</v>
      </c>
      <c r="E550" s="170" t="s">
        <v>7825</v>
      </c>
      <c r="F550" s="190" t="s">
        <v>7826</v>
      </c>
      <c r="G550" s="171" t="s">
        <v>4662</v>
      </c>
      <c r="H550" s="170" t="s">
        <v>4663</v>
      </c>
      <c r="I550" s="170" t="s">
        <v>7827</v>
      </c>
      <c r="J550" s="170" t="s">
        <v>7828</v>
      </c>
      <c r="K550" s="170" t="s">
        <v>7657</v>
      </c>
      <c r="L550" s="170" t="s">
        <v>7658</v>
      </c>
      <c r="M550" s="170" t="s">
        <v>4246</v>
      </c>
      <c r="N550" s="170" t="s">
        <v>4247</v>
      </c>
      <c r="O550" s="170" t="s">
        <v>4248</v>
      </c>
      <c r="P550" s="172" t="s">
        <v>4249</v>
      </c>
      <c r="Q550" s="171" t="s">
        <v>7829</v>
      </c>
      <c r="R550" s="170" t="s">
        <v>7830</v>
      </c>
      <c r="S550" s="170" t="s">
        <v>4252</v>
      </c>
      <c r="T550" s="170" t="s">
        <v>4252</v>
      </c>
    </row>
    <row r="551" spans="2:20" ht="254.25" customHeight="1">
      <c r="B551" s="169">
        <v>10031282</v>
      </c>
      <c r="C551" s="170" t="s">
        <v>7631</v>
      </c>
      <c r="D551" s="208" t="s">
        <v>7632</v>
      </c>
      <c r="E551" s="170" t="s">
        <v>7831</v>
      </c>
      <c r="F551" s="190" t="s">
        <v>7832</v>
      </c>
      <c r="G551" s="171" t="s">
        <v>7833</v>
      </c>
      <c r="H551" s="170" t="s">
        <v>7834</v>
      </c>
      <c r="I551" s="170" t="s">
        <v>7835</v>
      </c>
      <c r="J551" s="170" t="s">
        <v>7836</v>
      </c>
      <c r="K551" s="170" t="s">
        <v>7837</v>
      </c>
      <c r="L551" s="170" t="s">
        <v>7838</v>
      </c>
      <c r="M551" s="170" t="s">
        <v>4267</v>
      </c>
      <c r="N551" s="170" t="s">
        <v>4267</v>
      </c>
      <c r="O551" s="170" t="s">
        <v>4267</v>
      </c>
      <c r="P551" s="172" t="s">
        <v>4267</v>
      </c>
      <c r="Q551" s="171" t="s">
        <v>7839</v>
      </c>
      <c r="R551" s="170" t="s">
        <v>7840</v>
      </c>
      <c r="S551" s="170" t="s">
        <v>4252</v>
      </c>
      <c r="T551" s="170" t="s">
        <v>4252</v>
      </c>
    </row>
    <row r="552" spans="2:20" ht="60">
      <c r="B552" s="169">
        <v>10033425</v>
      </c>
      <c r="C552" s="170" t="s">
        <v>7631</v>
      </c>
      <c r="D552" s="208" t="s">
        <v>7632</v>
      </c>
      <c r="E552" s="170" t="s">
        <v>7841</v>
      </c>
      <c r="F552" s="190" t="s">
        <v>7842</v>
      </c>
      <c r="G552" s="171" t="s">
        <v>4316</v>
      </c>
      <c r="H552" s="170" t="s">
        <v>4317</v>
      </c>
      <c r="I552" s="170" t="s">
        <v>4318</v>
      </c>
      <c r="J552" s="170" t="s">
        <v>4319</v>
      </c>
      <c r="K552" s="170" t="s">
        <v>4320</v>
      </c>
      <c r="L552" s="170" t="s">
        <v>4321</v>
      </c>
      <c r="M552" s="170" t="s">
        <v>4267</v>
      </c>
      <c r="N552" s="170" t="s">
        <v>4267</v>
      </c>
      <c r="O552" s="170" t="s">
        <v>4267</v>
      </c>
      <c r="P552" s="172" t="s">
        <v>4267</v>
      </c>
      <c r="Q552" s="171" t="s">
        <v>7843</v>
      </c>
      <c r="R552" s="170" t="s">
        <v>7844</v>
      </c>
      <c r="S552" s="170" t="s">
        <v>4252</v>
      </c>
      <c r="T552" s="170" t="s">
        <v>4252</v>
      </c>
    </row>
    <row r="553" spans="2:20" ht="74.099999999999994" customHeight="1">
      <c r="B553" s="169">
        <v>10065793</v>
      </c>
      <c r="C553" s="170" t="s">
        <v>7631</v>
      </c>
      <c r="D553" s="208" t="s">
        <v>7632</v>
      </c>
      <c r="E553" s="170" t="s">
        <v>7845</v>
      </c>
      <c r="F553" s="190" t="s">
        <v>7846</v>
      </c>
      <c r="G553" s="171" t="s">
        <v>4267</v>
      </c>
      <c r="H553" s="170" t="s">
        <v>4267</v>
      </c>
      <c r="I553" s="170" t="s">
        <v>7635</v>
      </c>
      <c r="J553" s="170" t="s">
        <v>7847</v>
      </c>
      <c r="K553" s="170" t="s">
        <v>7637</v>
      </c>
      <c r="L553" s="170" t="s">
        <v>7638</v>
      </c>
      <c r="M553" s="170" t="s">
        <v>4246</v>
      </c>
      <c r="N553" s="170" t="s">
        <v>4247</v>
      </c>
      <c r="O553" s="170" t="s">
        <v>4248</v>
      </c>
      <c r="P553" s="172" t="s">
        <v>4249</v>
      </c>
      <c r="Q553" s="171" t="s">
        <v>7848</v>
      </c>
      <c r="R553" s="170" t="s">
        <v>7849</v>
      </c>
      <c r="S553" s="170" t="s">
        <v>4252</v>
      </c>
      <c r="T553" s="170" t="s">
        <v>4252</v>
      </c>
    </row>
    <row r="554" spans="2:20" ht="59.45" customHeight="1">
      <c r="B554" s="169">
        <v>10039020</v>
      </c>
      <c r="C554" s="170" t="s">
        <v>7631</v>
      </c>
      <c r="D554" s="208" t="s">
        <v>7632</v>
      </c>
      <c r="E554" s="170" t="s">
        <v>7850</v>
      </c>
      <c r="F554" s="190" t="s">
        <v>7851</v>
      </c>
      <c r="G554" s="171" t="s">
        <v>7852</v>
      </c>
      <c r="H554" s="170" t="s">
        <v>7853</v>
      </c>
      <c r="I554" s="170" t="s">
        <v>4387</v>
      </c>
      <c r="J554" s="170" t="s">
        <v>4388</v>
      </c>
      <c r="K554" s="170" t="s">
        <v>4415</v>
      </c>
      <c r="L554" s="170" t="s">
        <v>4416</v>
      </c>
      <c r="M554" s="170" t="s">
        <v>7854</v>
      </c>
      <c r="N554" s="170" t="s">
        <v>7855</v>
      </c>
      <c r="O554" s="170" t="s">
        <v>4248</v>
      </c>
      <c r="P554" s="172" t="s">
        <v>4249</v>
      </c>
      <c r="Q554" s="171" t="s">
        <v>7856</v>
      </c>
      <c r="R554" s="170" t="s">
        <v>7857</v>
      </c>
      <c r="S554" s="170" t="s">
        <v>4252</v>
      </c>
      <c r="T554" s="170" t="s">
        <v>4252</v>
      </c>
    </row>
    <row r="555" spans="2:20" ht="129.94999999999999" customHeight="1">
      <c r="B555" s="169">
        <v>10039226</v>
      </c>
      <c r="C555" s="170" t="s">
        <v>7631</v>
      </c>
      <c r="D555" s="208" t="s">
        <v>7632</v>
      </c>
      <c r="E555" s="170" t="s">
        <v>7858</v>
      </c>
      <c r="F555" s="190" t="s">
        <v>7859</v>
      </c>
      <c r="G555" s="171" t="s">
        <v>4339</v>
      </c>
      <c r="H555" s="170" t="s">
        <v>4340</v>
      </c>
      <c r="I555" s="170" t="s">
        <v>7860</v>
      </c>
      <c r="J555" s="170" t="s">
        <v>7861</v>
      </c>
      <c r="K555" s="170" t="s">
        <v>4343</v>
      </c>
      <c r="L555" s="170" t="s">
        <v>4344</v>
      </c>
      <c r="M555" s="170" t="s">
        <v>4267</v>
      </c>
      <c r="N555" s="170" t="s">
        <v>4267</v>
      </c>
      <c r="O555" s="170" t="s">
        <v>4267</v>
      </c>
      <c r="P555" s="172" t="s">
        <v>4267</v>
      </c>
      <c r="Q555" s="171" t="s">
        <v>7862</v>
      </c>
      <c r="R555" s="170" t="s">
        <v>7863</v>
      </c>
      <c r="S555" s="170" t="s">
        <v>4252</v>
      </c>
      <c r="T555" s="170" t="s">
        <v>4252</v>
      </c>
    </row>
    <row r="556" spans="2:20" ht="98.45" customHeight="1">
      <c r="B556" s="169">
        <v>10039722</v>
      </c>
      <c r="C556" s="170" t="s">
        <v>7631</v>
      </c>
      <c r="D556" s="208" t="s">
        <v>7632</v>
      </c>
      <c r="E556" s="170" t="s">
        <v>7864</v>
      </c>
      <c r="F556" s="190" t="s">
        <v>7865</v>
      </c>
      <c r="G556" s="171" t="s">
        <v>7866</v>
      </c>
      <c r="H556" s="170" t="s">
        <v>7867</v>
      </c>
      <c r="I556" s="170" t="s">
        <v>7868</v>
      </c>
      <c r="J556" s="170" t="s">
        <v>7869</v>
      </c>
      <c r="K556" s="170" t="s">
        <v>7870</v>
      </c>
      <c r="L556" s="170" t="s">
        <v>7871</v>
      </c>
      <c r="M556" s="170" t="s">
        <v>4267</v>
      </c>
      <c r="N556" s="170" t="s">
        <v>4267</v>
      </c>
      <c r="O556" s="170" t="s">
        <v>4267</v>
      </c>
      <c r="P556" s="172" t="s">
        <v>4267</v>
      </c>
      <c r="Q556" s="171" t="s">
        <v>7872</v>
      </c>
      <c r="R556" s="170" t="s">
        <v>7873</v>
      </c>
      <c r="S556" s="170" t="s">
        <v>4252</v>
      </c>
      <c r="T556" s="170" t="s">
        <v>4252</v>
      </c>
    </row>
    <row r="557" spans="2:20" ht="79.5" customHeight="1">
      <c r="B557" s="169">
        <v>10065777</v>
      </c>
      <c r="C557" s="170" t="s">
        <v>7631</v>
      </c>
      <c r="D557" s="208" t="s">
        <v>7632</v>
      </c>
      <c r="E557" s="170" t="s">
        <v>7874</v>
      </c>
      <c r="F557" s="190" t="s">
        <v>7875</v>
      </c>
      <c r="G557" s="171" t="s">
        <v>4267</v>
      </c>
      <c r="H557" s="170" t="s">
        <v>4267</v>
      </c>
      <c r="I557" s="170" t="s">
        <v>7635</v>
      </c>
      <c r="J557" s="170" t="s">
        <v>7636</v>
      </c>
      <c r="K557" s="170" t="s">
        <v>7637</v>
      </c>
      <c r="L557" s="170" t="s">
        <v>7638</v>
      </c>
      <c r="M557" s="170" t="s">
        <v>4246</v>
      </c>
      <c r="N557" s="170" t="s">
        <v>4247</v>
      </c>
      <c r="O557" s="170" t="s">
        <v>4248</v>
      </c>
      <c r="P557" s="172" t="s">
        <v>4249</v>
      </c>
      <c r="Q557" s="171" t="s">
        <v>7876</v>
      </c>
      <c r="R557" s="170" t="s">
        <v>7877</v>
      </c>
      <c r="S557" s="170" t="s">
        <v>4252</v>
      </c>
      <c r="T557" s="170" t="s">
        <v>4252</v>
      </c>
    </row>
    <row r="558" spans="2:20" ht="78.95" customHeight="1">
      <c r="B558" s="169">
        <v>10065778</v>
      </c>
      <c r="C558" s="170" t="s">
        <v>7631</v>
      </c>
      <c r="D558" s="208" t="s">
        <v>7632</v>
      </c>
      <c r="E558" s="170" t="s">
        <v>7878</v>
      </c>
      <c r="F558" s="190" t="s">
        <v>7879</v>
      </c>
      <c r="G558" s="171" t="s">
        <v>4267</v>
      </c>
      <c r="H558" s="170" t="s">
        <v>4267</v>
      </c>
      <c r="I558" s="170" t="s">
        <v>7635</v>
      </c>
      <c r="J558" s="170" t="s">
        <v>7636</v>
      </c>
      <c r="K558" s="170" t="s">
        <v>7637</v>
      </c>
      <c r="L558" s="170" t="s">
        <v>7638</v>
      </c>
      <c r="M558" s="170" t="s">
        <v>4246</v>
      </c>
      <c r="N558" s="170" t="s">
        <v>4247</v>
      </c>
      <c r="O558" s="170" t="s">
        <v>4248</v>
      </c>
      <c r="P558" s="172" t="s">
        <v>4249</v>
      </c>
      <c r="Q558" s="171" t="s">
        <v>7880</v>
      </c>
      <c r="R558" s="170" t="s">
        <v>7881</v>
      </c>
      <c r="S558" s="170" t="s">
        <v>4252</v>
      </c>
      <c r="T558" s="170" t="s">
        <v>4252</v>
      </c>
    </row>
    <row r="559" spans="2:20" ht="120.75" customHeight="1">
      <c r="B559" s="169">
        <v>10065798</v>
      </c>
      <c r="C559" s="170" t="s">
        <v>7631</v>
      </c>
      <c r="D559" s="208" t="s">
        <v>7632</v>
      </c>
      <c r="E559" s="170" t="s">
        <v>7882</v>
      </c>
      <c r="F559" s="190" t="s">
        <v>7883</v>
      </c>
      <c r="G559" s="171" t="s">
        <v>7689</v>
      </c>
      <c r="H559" s="170" t="s">
        <v>7690</v>
      </c>
      <c r="I559" s="170" t="s">
        <v>7691</v>
      </c>
      <c r="J559" s="170" t="s">
        <v>7692</v>
      </c>
      <c r="K559" s="170" t="s">
        <v>7693</v>
      </c>
      <c r="L559" s="170" t="s">
        <v>7694</v>
      </c>
      <c r="M559" s="170" t="s">
        <v>7695</v>
      </c>
      <c r="N559" s="170" t="s">
        <v>7696</v>
      </c>
      <c r="O559" s="170" t="s">
        <v>4248</v>
      </c>
      <c r="P559" s="172" t="s">
        <v>4249</v>
      </c>
      <c r="Q559" s="171" t="s">
        <v>7884</v>
      </c>
      <c r="R559" s="170" t="s">
        <v>7885</v>
      </c>
      <c r="S559" s="170" t="s">
        <v>4252</v>
      </c>
      <c r="T559" s="170" t="s">
        <v>4252</v>
      </c>
    </row>
    <row r="560" spans="2:20" ht="64.5" customHeight="1">
      <c r="B560" s="169">
        <v>10044684</v>
      </c>
      <c r="C560" s="170" t="s">
        <v>7631</v>
      </c>
      <c r="D560" s="208" t="s">
        <v>7632</v>
      </c>
      <c r="E560" s="170" t="s">
        <v>7886</v>
      </c>
      <c r="F560" s="190" t="s">
        <v>7887</v>
      </c>
      <c r="G560" s="171" t="s">
        <v>7888</v>
      </c>
      <c r="H560" s="170" t="s">
        <v>7889</v>
      </c>
      <c r="I560" s="170" t="s">
        <v>7890</v>
      </c>
      <c r="J560" s="170" t="s">
        <v>7891</v>
      </c>
      <c r="K560" s="170" t="s">
        <v>7892</v>
      </c>
      <c r="L560" s="170" t="s">
        <v>7893</v>
      </c>
      <c r="M560" s="170" t="s">
        <v>4267</v>
      </c>
      <c r="N560" s="170" t="s">
        <v>4267</v>
      </c>
      <c r="O560" s="170" t="s">
        <v>4267</v>
      </c>
      <c r="P560" s="172" t="s">
        <v>4267</v>
      </c>
      <c r="Q560" s="171" t="s">
        <v>7894</v>
      </c>
      <c r="R560" s="170" t="s">
        <v>7895</v>
      </c>
      <c r="S560" s="170" t="s">
        <v>4252</v>
      </c>
      <c r="T560" s="170" t="s">
        <v>4252</v>
      </c>
    </row>
    <row r="561" spans="2:20" ht="90.75" customHeight="1">
      <c r="B561" s="169">
        <v>10065738</v>
      </c>
      <c r="C561" s="170" t="s">
        <v>7631</v>
      </c>
      <c r="D561" s="208" t="s">
        <v>7632</v>
      </c>
      <c r="E561" s="170" t="s">
        <v>7896</v>
      </c>
      <c r="F561" s="190" t="s">
        <v>7897</v>
      </c>
      <c r="G561" s="171" t="s">
        <v>7898</v>
      </c>
      <c r="H561" s="170" t="s">
        <v>7899</v>
      </c>
      <c r="I561" s="170" t="s">
        <v>7900</v>
      </c>
      <c r="J561" s="170" t="s">
        <v>7901</v>
      </c>
      <c r="K561" s="170" t="s">
        <v>7902</v>
      </c>
      <c r="L561" s="170" t="s">
        <v>7903</v>
      </c>
      <c r="M561" s="170" t="s">
        <v>4267</v>
      </c>
      <c r="N561" s="170" t="s">
        <v>4267</v>
      </c>
      <c r="O561" s="170" t="s">
        <v>4267</v>
      </c>
      <c r="P561" s="172" t="s">
        <v>4267</v>
      </c>
      <c r="Q561" s="171" t="s">
        <v>7904</v>
      </c>
      <c r="R561" s="170" t="s">
        <v>7905</v>
      </c>
      <c r="S561" s="170" t="s">
        <v>4252</v>
      </c>
      <c r="T561" s="170" t="s">
        <v>4252</v>
      </c>
    </row>
    <row r="562" spans="2:20" ht="132" customHeight="1" thickBot="1">
      <c r="B562" s="174">
        <v>10028395</v>
      </c>
      <c r="C562" s="175" t="s">
        <v>7631</v>
      </c>
      <c r="D562" s="209" t="s">
        <v>7632</v>
      </c>
      <c r="E562" s="175" t="s">
        <v>7906</v>
      </c>
      <c r="F562" s="216" t="s">
        <v>7907</v>
      </c>
      <c r="G562" s="176" t="s">
        <v>4339</v>
      </c>
      <c r="H562" s="175" t="s">
        <v>7908</v>
      </c>
      <c r="I562" s="175" t="s">
        <v>4341</v>
      </c>
      <c r="J562" s="175" t="s">
        <v>4342</v>
      </c>
      <c r="K562" s="175" t="s">
        <v>4343</v>
      </c>
      <c r="L562" s="175" t="s">
        <v>4344</v>
      </c>
      <c r="M562" s="175" t="s">
        <v>4246</v>
      </c>
      <c r="N562" s="175" t="s">
        <v>4247</v>
      </c>
      <c r="O562" s="175" t="s">
        <v>4248</v>
      </c>
      <c r="P562" s="177" t="s">
        <v>4249</v>
      </c>
      <c r="Q562" s="176" t="s">
        <v>4267</v>
      </c>
      <c r="R562" s="176" t="s">
        <v>4267</v>
      </c>
      <c r="S562" s="170" t="s">
        <v>4252</v>
      </c>
      <c r="T562" s="170" t="s">
        <v>4252</v>
      </c>
    </row>
    <row r="563" spans="2:20" s="162" customFormat="1" ht="16.5" customHeight="1" thickBot="1">
      <c r="B563" s="543" t="s">
        <v>7909</v>
      </c>
      <c r="C563" s="544"/>
      <c r="D563" s="544"/>
      <c r="E563" s="544"/>
      <c r="F563" s="544"/>
      <c r="G563" s="544"/>
      <c r="H563" s="544"/>
      <c r="I563" s="544"/>
      <c r="J563" s="544"/>
      <c r="K563" s="544"/>
      <c r="L563" s="544"/>
      <c r="M563" s="544"/>
      <c r="N563" s="544"/>
      <c r="O563" s="544"/>
      <c r="P563" s="544"/>
      <c r="Q563" s="544"/>
      <c r="R563" s="545"/>
      <c r="S563" s="544"/>
      <c r="T563" s="546"/>
    </row>
    <row r="564" spans="2:20" ht="78.95" customHeight="1">
      <c r="B564" s="164">
        <v>10048293</v>
      </c>
      <c r="C564" s="165" t="s">
        <v>7910</v>
      </c>
      <c r="D564" s="207" t="s">
        <v>7911</v>
      </c>
      <c r="E564" s="165" t="s">
        <v>7912</v>
      </c>
      <c r="F564" s="192" t="s">
        <v>7913</v>
      </c>
      <c r="G564" s="166" t="s">
        <v>4267</v>
      </c>
      <c r="H564" s="165" t="s">
        <v>4267</v>
      </c>
      <c r="I564" s="165" t="s">
        <v>4267</v>
      </c>
      <c r="J564" s="165" t="s">
        <v>4267</v>
      </c>
      <c r="K564" s="165" t="s">
        <v>4267</v>
      </c>
      <c r="L564" s="165" t="s">
        <v>4267</v>
      </c>
      <c r="M564" s="165" t="s">
        <v>4422</v>
      </c>
      <c r="N564" s="165" t="s">
        <v>4423</v>
      </c>
      <c r="O564" s="165" t="s">
        <v>4248</v>
      </c>
      <c r="P564" s="167" t="s">
        <v>4249</v>
      </c>
      <c r="Q564" s="166" t="s">
        <v>7914</v>
      </c>
      <c r="R564" s="165" t="s">
        <v>7915</v>
      </c>
      <c r="S564" s="165" t="s">
        <v>4252</v>
      </c>
      <c r="T564" s="165" t="s">
        <v>4252</v>
      </c>
    </row>
    <row r="565" spans="2:20" ht="72.95" customHeight="1">
      <c r="B565" s="169">
        <v>10028533</v>
      </c>
      <c r="C565" s="170" t="s">
        <v>7910</v>
      </c>
      <c r="D565" s="208" t="s">
        <v>7911</v>
      </c>
      <c r="E565" s="170" t="s">
        <v>7916</v>
      </c>
      <c r="F565" s="190" t="s">
        <v>7917</v>
      </c>
      <c r="G565" s="171" t="s">
        <v>4267</v>
      </c>
      <c r="H565" s="170" t="s">
        <v>4267</v>
      </c>
      <c r="I565" s="170" t="s">
        <v>4267</v>
      </c>
      <c r="J565" s="170" t="s">
        <v>4267</v>
      </c>
      <c r="K565" s="170" t="s">
        <v>4267</v>
      </c>
      <c r="L565" s="170" t="s">
        <v>4267</v>
      </c>
      <c r="M565" s="170" t="s">
        <v>4246</v>
      </c>
      <c r="N565" s="170" t="s">
        <v>4247</v>
      </c>
      <c r="O565" s="170" t="s">
        <v>4248</v>
      </c>
      <c r="P565" s="172" t="s">
        <v>4249</v>
      </c>
      <c r="Q565" s="171" t="s">
        <v>7918</v>
      </c>
      <c r="R565" s="170" t="s">
        <v>7919</v>
      </c>
      <c r="S565" s="165" t="s">
        <v>4252</v>
      </c>
      <c r="T565" s="165" t="s">
        <v>4252</v>
      </c>
    </row>
    <row r="566" spans="2:20" ht="75" customHeight="1">
      <c r="B566" s="169">
        <v>10040907</v>
      </c>
      <c r="C566" s="170" t="s">
        <v>7910</v>
      </c>
      <c r="D566" s="208" t="s">
        <v>7911</v>
      </c>
      <c r="E566" s="170" t="s">
        <v>7920</v>
      </c>
      <c r="F566" s="190" t="s">
        <v>7921</v>
      </c>
      <c r="G566" s="171" t="s">
        <v>7922</v>
      </c>
      <c r="H566" s="170" t="s">
        <v>4369</v>
      </c>
      <c r="I566" s="170" t="s">
        <v>7923</v>
      </c>
      <c r="J566" s="170" t="s">
        <v>4487</v>
      </c>
      <c r="K566" s="170" t="s">
        <v>4267</v>
      </c>
      <c r="L566" s="170" t="s">
        <v>4267</v>
      </c>
      <c r="M566" s="170" t="s">
        <v>4267</v>
      </c>
      <c r="N566" s="170" t="s">
        <v>4267</v>
      </c>
      <c r="O566" s="170" t="s">
        <v>4267</v>
      </c>
      <c r="P566" s="172" t="s">
        <v>4267</v>
      </c>
      <c r="Q566" s="171" t="s">
        <v>7924</v>
      </c>
      <c r="R566" s="170" t="s">
        <v>7925</v>
      </c>
      <c r="S566" s="165" t="s">
        <v>4252</v>
      </c>
      <c r="T566" s="165" t="s">
        <v>4252</v>
      </c>
    </row>
    <row r="567" spans="2:20" ht="70.5" customHeight="1">
      <c r="B567" s="169">
        <v>10049737</v>
      </c>
      <c r="C567" s="170" t="s">
        <v>7910</v>
      </c>
      <c r="D567" s="208" t="s">
        <v>7911</v>
      </c>
      <c r="E567" s="170" t="s">
        <v>7926</v>
      </c>
      <c r="F567" s="190" t="s">
        <v>7927</v>
      </c>
      <c r="G567" s="171" t="s">
        <v>4267</v>
      </c>
      <c r="H567" s="170" t="s">
        <v>4267</v>
      </c>
      <c r="I567" s="170" t="s">
        <v>4267</v>
      </c>
      <c r="J567" s="170" t="s">
        <v>4267</v>
      </c>
      <c r="K567" s="170" t="s">
        <v>7928</v>
      </c>
      <c r="L567" s="170" t="s">
        <v>7929</v>
      </c>
      <c r="M567" s="170" t="s">
        <v>7930</v>
      </c>
      <c r="N567" s="170" t="s">
        <v>7931</v>
      </c>
      <c r="O567" s="170" t="s">
        <v>4248</v>
      </c>
      <c r="P567" s="172" t="s">
        <v>4249</v>
      </c>
      <c r="Q567" s="171" t="s">
        <v>7932</v>
      </c>
      <c r="R567" s="170" t="s">
        <v>7933</v>
      </c>
      <c r="S567" s="165" t="s">
        <v>4252</v>
      </c>
      <c r="T567" s="165" t="s">
        <v>4252</v>
      </c>
    </row>
    <row r="568" spans="2:20" ht="75.75" customHeight="1">
      <c r="B568" s="169">
        <v>10055351</v>
      </c>
      <c r="C568" s="170" t="s">
        <v>7910</v>
      </c>
      <c r="D568" s="208" t="s">
        <v>7911</v>
      </c>
      <c r="E568" s="170" t="s">
        <v>7934</v>
      </c>
      <c r="F568" s="190" t="s">
        <v>7935</v>
      </c>
      <c r="G568" s="171" t="s">
        <v>4413</v>
      </c>
      <c r="H568" s="170" t="s">
        <v>4414</v>
      </c>
      <c r="I568" s="170" t="s">
        <v>4988</v>
      </c>
      <c r="J568" s="170" t="s">
        <v>4989</v>
      </c>
      <c r="K568" s="170" t="s">
        <v>4990</v>
      </c>
      <c r="L568" s="170" t="s">
        <v>4991</v>
      </c>
      <c r="M568" s="170" t="s">
        <v>4246</v>
      </c>
      <c r="N568" s="170" t="s">
        <v>4247</v>
      </c>
      <c r="O568" s="170" t="s">
        <v>4248</v>
      </c>
      <c r="P568" s="172" t="s">
        <v>4249</v>
      </c>
      <c r="Q568" s="171" t="s">
        <v>7936</v>
      </c>
      <c r="R568" s="170" t="s">
        <v>7937</v>
      </c>
      <c r="S568" s="165" t="s">
        <v>4252</v>
      </c>
      <c r="T568" s="165" t="s">
        <v>4252</v>
      </c>
    </row>
    <row r="569" spans="2:20" ht="72.95" customHeight="1">
      <c r="B569" s="169">
        <v>10045158</v>
      </c>
      <c r="C569" s="170" t="s">
        <v>7910</v>
      </c>
      <c r="D569" s="208" t="s">
        <v>7911</v>
      </c>
      <c r="E569" s="170" t="s">
        <v>7938</v>
      </c>
      <c r="F569" s="190" t="s">
        <v>7939</v>
      </c>
      <c r="G569" s="171" t="s">
        <v>4316</v>
      </c>
      <c r="H569" s="170" t="s">
        <v>4317</v>
      </c>
      <c r="I569" s="170" t="s">
        <v>4318</v>
      </c>
      <c r="J569" s="170" t="s">
        <v>4319</v>
      </c>
      <c r="K569" s="170" t="s">
        <v>4320</v>
      </c>
      <c r="L569" s="170" t="s">
        <v>4321</v>
      </c>
      <c r="M569" s="170" t="s">
        <v>4267</v>
      </c>
      <c r="N569" s="170" t="s">
        <v>4267</v>
      </c>
      <c r="O569" s="170" t="s">
        <v>4267</v>
      </c>
      <c r="P569" s="172" t="s">
        <v>4267</v>
      </c>
      <c r="Q569" s="171" t="s">
        <v>7940</v>
      </c>
      <c r="R569" s="170" t="s">
        <v>7941</v>
      </c>
      <c r="S569" s="165" t="s">
        <v>4252</v>
      </c>
      <c r="T569" s="165" t="s">
        <v>4252</v>
      </c>
    </row>
    <row r="570" spans="2:20" ht="135.6" customHeight="1" thickBot="1">
      <c r="B570" s="174">
        <v>10029104</v>
      </c>
      <c r="C570" s="175" t="s">
        <v>7910</v>
      </c>
      <c r="D570" s="209" t="s">
        <v>7911</v>
      </c>
      <c r="E570" s="175" t="s">
        <v>7942</v>
      </c>
      <c r="F570" s="216" t="s">
        <v>7943</v>
      </c>
      <c r="G570" s="176" t="s">
        <v>4339</v>
      </c>
      <c r="H570" s="175" t="s">
        <v>4340</v>
      </c>
      <c r="I570" s="175" t="s">
        <v>4341</v>
      </c>
      <c r="J570" s="175" t="s">
        <v>4342</v>
      </c>
      <c r="K570" s="175" t="s">
        <v>4343</v>
      </c>
      <c r="L570" s="175" t="s">
        <v>4344</v>
      </c>
      <c r="M570" s="175" t="s">
        <v>4246</v>
      </c>
      <c r="N570" s="175" t="s">
        <v>4247</v>
      </c>
      <c r="O570" s="175" t="s">
        <v>4248</v>
      </c>
      <c r="P570" s="177" t="s">
        <v>4249</v>
      </c>
      <c r="Q570" s="176" t="s">
        <v>4267</v>
      </c>
      <c r="R570" s="176" t="s">
        <v>4267</v>
      </c>
      <c r="S570" s="165" t="s">
        <v>4252</v>
      </c>
      <c r="T570" s="165" t="s">
        <v>4252</v>
      </c>
    </row>
    <row r="571" spans="2:20" s="162" customFormat="1" ht="16.5" customHeight="1" thickBot="1">
      <c r="B571" s="543" t="s">
        <v>7944</v>
      </c>
      <c r="C571" s="544"/>
      <c r="D571" s="544"/>
      <c r="E571" s="544"/>
      <c r="F571" s="544"/>
      <c r="G571" s="544"/>
      <c r="H571" s="544"/>
      <c r="I571" s="544"/>
      <c r="J571" s="544"/>
      <c r="K571" s="544"/>
      <c r="L571" s="544"/>
      <c r="M571" s="544"/>
      <c r="N571" s="544"/>
      <c r="O571" s="544"/>
      <c r="P571" s="544"/>
      <c r="Q571" s="544"/>
      <c r="R571" s="545"/>
      <c r="S571" s="544"/>
      <c r="T571" s="546"/>
    </row>
    <row r="572" spans="2:20" ht="63.95" customHeight="1">
      <c r="B572" s="164">
        <v>10053662</v>
      </c>
      <c r="C572" s="165" t="s">
        <v>7945</v>
      </c>
      <c r="D572" s="207" t="s">
        <v>7946</v>
      </c>
      <c r="E572" s="165" t="s">
        <v>7947</v>
      </c>
      <c r="F572" s="192" t="s">
        <v>7948</v>
      </c>
      <c r="G572" s="166" t="s">
        <v>4662</v>
      </c>
      <c r="H572" s="165" t="s">
        <v>4663</v>
      </c>
      <c r="I572" s="165" t="s">
        <v>4637</v>
      </c>
      <c r="J572" s="165" t="s">
        <v>4638</v>
      </c>
      <c r="K572" s="165" t="s">
        <v>4639</v>
      </c>
      <c r="L572" s="165" t="s">
        <v>4640</v>
      </c>
      <c r="M572" s="165" t="s">
        <v>4267</v>
      </c>
      <c r="N572" s="165" t="s">
        <v>4267</v>
      </c>
      <c r="O572" s="165" t="s">
        <v>4267</v>
      </c>
      <c r="P572" s="167" t="s">
        <v>4267</v>
      </c>
      <c r="Q572" s="166" t="s">
        <v>7949</v>
      </c>
      <c r="R572" s="165" t="s">
        <v>7950</v>
      </c>
      <c r="S572" s="165" t="s">
        <v>4252</v>
      </c>
      <c r="T572" s="165" t="s">
        <v>4252</v>
      </c>
    </row>
    <row r="573" spans="2:20" ht="64.5" customHeight="1">
      <c r="B573" s="169">
        <v>10060929</v>
      </c>
      <c r="C573" s="170" t="s">
        <v>7945</v>
      </c>
      <c r="D573" s="208" t="s">
        <v>7946</v>
      </c>
      <c r="E573" s="170" t="s">
        <v>7951</v>
      </c>
      <c r="F573" s="190" t="s">
        <v>7952</v>
      </c>
      <c r="G573" s="171" t="s">
        <v>4662</v>
      </c>
      <c r="H573" s="170" t="s">
        <v>4663</v>
      </c>
      <c r="I573" s="170" t="s">
        <v>4637</v>
      </c>
      <c r="J573" s="170" t="s">
        <v>4638</v>
      </c>
      <c r="K573" s="170" t="s">
        <v>4639</v>
      </c>
      <c r="L573" s="170" t="s">
        <v>4640</v>
      </c>
      <c r="M573" s="170" t="s">
        <v>4267</v>
      </c>
      <c r="N573" s="170" t="s">
        <v>4267</v>
      </c>
      <c r="O573" s="170" t="s">
        <v>4267</v>
      </c>
      <c r="P573" s="172" t="s">
        <v>4267</v>
      </c>
      <c r="Q573" s="171" t="s">
        <v>7953</v>
      </c>
      <c r="R573" s="170" t="s">
        <v>7954</v>
      </c>
      <c r="S573" s="165" t="s">
        <v>4252</v>
      </c>
      <c r="T573" s="165" t="s">
        <v>4252</v>
      </c>
    </row>
    <row r="574" spans="2:20" ht="63" customHeight="1">
      <c r="B574" s="169">
        <v>10000521</v>
      </c>
      <c r="C574" s="170" t="s">
        <v>7945</v>
      </c>
      <c r="D574" s="208" t="s">
        <v>7946</v>
      </c>
      <c r="E574" s="170" t="s">
        <v>7955</v>
      </c>
      <c r="F574" s="190" t="s">
        <v>7956</v>
      </c>
      <c r="G574" s="171" t="s">
        <v>4662</v>
      </c>
      <c r="H574" s="170" t="s">
        <v>4663</v>
      </c>
      <c r="I574" s="170" t="s">
        <v>4637</v>
      </c>
      <c r="J574" s="170" t="s">
        <v>4638</v>
      </c>
      <c r="K574" s="170" t="s">
        <v>4639</v>
      </c>
      <c r="L574" s="170" t="s">
        <v>4640</v>
      </c>
      <c r="M574" s="170" t="s">
        <v>4267</v>
      </c>
      <c r="N574" s="170" t="s">
        <v>4267</v>
      </c>
      <c r="O574" s="170" t="s">
        <v>4267</v>
      </c>
      <c r="P574" s="172" t="s">
        <v>4267</v>
      </c>
      <c r="Q574" s="171" t="s">
        <v>7957</v>
      </c>
      <c r="R574" s="170" t="s">
        <v>7958</v>
      </c>
      <c r="S574" s="165" t="s">
        <v>4252</v>
      </c>
      <c r="T574" s="165" t="s">
        <v>4252</v>
      </c>
    </row>
    <row r="575" spans="2:20" ht="77.25" customHeight="1">
      <c r="B575" s="169">
        <v>10001540</v>
      </c>
      <c r="C575" s="170" t="s">
        <v>7945</v>
      </c>
      <c r="D575" s="208" t="s">
        <v>7946</v>
      </c>
      <c r="E575" s="170" t="s">
        <v>7959</v>
      </c>
      <c r="F575" s="190" t="s">
        <v>7960</v>
      </c>
      <c r="G575" s="171" t="s">
        <v>7961</v>
      </c>
      <c r="H575" s="170" t="s">
        <v>7962</v>
      </c>
      <c r="I575" s="170" t="s">
        <v>7963</v>
      </c>
      <c r="J575" s="170" t="s">
        <v>7964</v>
      </c>
      <c r="K575" s="170" t="s">
        <v>7965</v>
      </c>
      <c r="L575" s="170" t="s">
        <v>7966</v>
      </c>
      <c r="M575" s="170" t="s">
        <v>4267</v>
      </c>
      <c r="N575" s="170" t="s">
        <v>4267</v>
      </c>
      <c r="O575" s="170" t="s">
        <v>4267</v>
      </c>
      <c r="P575" s="172" t="s">
        <v>4267</v>
      </c>
      <c r="Q575" s="171" t="s">
        <v>7967</v>
      </c>
      <c r="R575" s="173" t="s">
        <v>7968</v>
      </c>
      <c r="S575" s="165" t="s">
        <v>4252</v>
      </c>
      <c r="T575" s="165" t="s">
        <v>4252</v>
      </c>
    </row>
    <row r="576" spans="2:20" ht="82.5" customHeight="1">
      <c r="B576" s="169">
        <v>10001949</v>
      </c>
      <c r="C576" s="170" t="s">
        <v>7945</v>
      </c>
      <c r="D576" s="208" t="s">
        <v>7946</v>
      </c>
      <c r="E576" s="170" t="s">
        <v>7969</v>
      </c>
      <c r="F576" s="190" t="s">
        <v>7970</v>
      </c>
      <c r="G576" s="171" t="s">
        <v>7971</v>
      </c>
      <c r="H576" s="170" t="s">
        <v>7972</v>
      </c>
      <c r="I576" s="170" t="s">
        <v>7973</v>
      </c>
      <c r="J576" s="170" t="s">
        <v>7974</v>
      </c>
      <c r="K576" s="170" t="s">
        <v>7975</v>
      </c>
      <c r="L576" s="170" t="s">
        <v>7976</v>
      </c>
      <c r="M576" s="170" t="s">
        <v>4267</v>
      </c>
      <c r="N576" s="170" t="s">
        <v>4267</v>
      </c>
      <c r="O576" s="170" t="s">
        <v>4267</v>
      </c>
      <c r="P576" s="172" t="s">
        <v>4267</v>
      </c>
      <c r="Q576" s="171" t="s">
        <v>7977</v>
      </c>
      <c r="R576" s="170" t="s">
        <v>7978</v>
      </c>
      <c r="S576" s="165" t="s">
        <v>4252</v>
      </c>
      <c r="T576" s="165" t="s">
        <v>4252</v>
      </c>
    </row>
    <row r="577" spans="1:20" ht="46.5" customHeight="1">
      <c r="B577" s="169">
        <v>10002653</v>
      </c>
      <c r="C577" s="170" t="s">
        <v>7945</v>
      </c>
      <c r="D577" s="208" t="s">
        <v>7946</v>
      </c>
      <c r="E577" s="170" t="s">
        <v>7979</v>
      </c>
      <c r="F577" s="190" t="s">
        <v>7980</v>
      </c>
      <c r="G577" s="171" t="s">
        <v>4422</v>
      </c>
      <c r="H577" s="170" t="s">
        <v>4423</v>
      </c>
      <c r="I577" s="170" t="s">
        <v>4267</v>
      </c>
      <c r="J577" s="170" t="s">
        <v>4267</v>
      </c>
      <c r="K577" s="170" t="s">
        <v>4267</v>
      </c>
      <c r="L577" s="170" t="s">
        <v>4267</v>
      </c>
      <c r="M577" s="170" t="s">
        <v>4267</v>
      </c>
      <c r="N577" s="170" t="s">
        <v>4267</v>
      </c>
      <c r="O577" s="170" t="s">
        <v>4267</v>
      </c>
      <c r="P577" s="172" t="s">
        <v>4267</v>
      </c>
      <c r="Q577" s="171" t="s">
        <v>7981</v>
      </c>
      <c r="R577" s="170" t="s">
        <v>7982</v>
      </c>
      <c r="S577" s="170" t="s">
        <v>7983</v>
      </c>
      <c r="T577" s="170" t="s">
        <v>7984</v>
      </c>
    </row>
    <row r="578" spans="1:20" ht="75">
      <c r="B578" s="169">
        <v>10002953</v>
      </c>
      <c r="C578" s="170" t="s">
        <v>7945</v>
      </c>
      <c r="D578" s="208" t="s">
        <v>7946</v>
      </c>
      <c r="E578" s="170" t="s">
        <v>7985</v>
      </c>
      <c r="F578" s="190" t="s">
        <v>7986</v>
      </c>
      <c r="G578" s="171" t="s">
        <v>4267</v>
      </c>
      <c r="H578" s="170" t="s">
        <v>4267</v>
      </c>
      <c r="I578" s="170" t="s">
        <v>4267</v>
      </c>
      <c r="J578" s="170" t="s">
        <v>4267</v>
      </c>
      <c r="K578" s="170" t="s">
        <v>7987</v>
      </c>
      <c r="L578" s="170" t="s">
        <v>7988</v>
      </c>
      <c r="M578" s="170" t="s">
        <v>4267</v>
      </c>
      <c r="N578" s="170" t="s">
        <v>4267</v>
      </c>
      <c r="O578" s="170" t="s">
        <v>4267</v>
      </c>
      <c r="P578" s="172" t="s">
        <v>4267</v>
      </c>
      <c r="Q578" s="171" t="s">
        <v>7989</v>
      </c>
      <c r="R578" s="170" t="s">
        <v>7990</v>
      </c>
      <c r="S578" s="170" t="s">
        <v>4252</v>
      </c>
      <c r="T578" s="170" t="s">
        <v>4252</v>
      </c>
    </row>
    <row r="579" spans="1:20" ht="75">
      <c r="B579" s="169">
        <v>10003074</v>
      </c>
      <c r="C579" s="170" t="s">
        <v>7945</v>
      </c>
      <c r="D579" s="208" t="s">
        <v>7946</v>
      </c>
      <c r="E579" s="170" t="s">
        <v>7991</v>
      </c>
      <c r="F579" s="190" t="s">
        <v>7992</v>
      </c>
      <c r="G579" s="171" t="s">
        <v>4645</v>
      </c>
      <c r="H579" s="170" t="s">
        <v>4646</v>
      </c>
      <c r="I579" s="170" t="s">
        <v>4637</v>
      </c>
      <c r="J579" s="170" t="s">
        <v>4638</v>
      </c>
      <c r="K579" s="170" t="s">
        <v>4639</v>
      </c>
      <c r="L579" s="170" t="s">
        <v>4640</v>
      </c>
      <c r="M579" s="170" t="s">
        <v>4246</v>
      </c>
      <c r="N579" s="170" t="s">
        <v>4247</v>
      </c>
      <c r="O579" s="170" t="s">
        <v>4248</v>
      </c>
      <c r="P579" s="172" t="s">
        <v>4249</v>
      </c>
      <c r="Q579" s="171" t="s">
        <v>7993</v>
      </c>
      <c r="R579" s="170" t="s">
        <v>7994</v>
      </c>
      <c r="S579" s="170" t="s">
        <v>4252</v>
      </c>
      <c r="T579" s="170" t="s">
        <v>4252</v>
      </c>
    </row>
    <row r="580" spans="1:20" ht="90">
      <c r="B580" s="169">
        <v>10003591</v>
      </c>
      <c r="C580" s="170" t="s">
        <v>7945</v>
      </c>
      <c r="D580" s="208" t="s">
        <v>7946</v>
      </c>
      <c r="E580" s="170" t="s">
        <v>7995</v>
      </c>
      <c r="F580" s="190" t="s">
        <v>7996</v>
      </c>
      <c r="G580" s="171" t="s">
        <v>4662</v>
      </c>
      <c r="H580" s="170" t="s">
        <v>4663</v>
      </c>
      <c r="I580" s="170" t="s">
        <v>4637</v>
      </c>
      <c r="J580" s="170" t="s">
        <v>4638</v>
      </c>
      <c r="K580" s="170" t="s">
        <v>7997</v>
      </c>
      <c r="L580" s="170" t="s">
        <v>7998</v>
      </c>
      <c r="M580" s="170" t="s">
        <v>4267</v>
      </c>
      <c r="N580" s="170" t="s">
        <v>4267</v>
      </c>
      <c r="O580" s="170" t="s">
        <v>4267</v>
      </c>
      <c r="P580" s="172" t="s">
        <v>4267</v>
      </c>
      <c r="Q580" s="171" t="s">
        <v>7999</v>
      </c>
      <c r="R580" s="170" t="s">
        <v>8000</v>
      </c>
      <c r="S580" s="170" t="s">
        <v>4252</v>
      </c>
      <c r="T580" s="170" t="s">
        <v>4252</v>
      </c>
    </row>
    <row r="581" spans="1:20" ht="63.95" customHeight="1">
      <c r="B581" s="169">
        <v>10065417</v>
      </c>
      <c r="C581" s="170" t="s">
        <v>7945</v>
      </c>
      <c r="D581" s="208" t="s">
        <v>7946</v>
      </c>
      <c r="E581" s="170" t="s">
        <v>8001</v>
      </c>
      <c r="F581" s="190" t="s">
        <v>8002</v>
      </c>
      <c r="G581" s="171" t="s">
        <v>4662</v>
      </c>
      <c r="H581" s="170" t="s">
        <v>4663</v>
      </c>
      <c r="I581" s="170" t="s">
        <v>4637</v>
      </c>
      <c r="J581" s="170" t="s">
        <v>4638</v>
      </c>
      <c r="K581" s="170" t="s">
        <v>4639</v>
      </c>
      <c r="L581" s="170" t="s">
        <v>4640</v>
      </c>
      <c r="M581" s="170" t="s">
        <v>4267</v>
      </c>
      <c r="N581" s="170" t="s">
        <v>4267</v>
      </c>
      <c r="O581" s="170" t="s">
        <v>4267</v>
      </c>
      <c r="P581" s="172" t="s">
        <v>4267</v>
      </c>
      <c r="Q581" s="171" t="s">
        <v>8003</v>
      </c>
      <c r="R581" s="170" t="s">
        <v>8004</v>
      </c>
      <c r="S581" s="170" t="s">
        <v>4252</v>
      </c>
      <c r="T581" s="170" t="s">
        <v>4252</v>
      </c>
    </row>
    <row r="582" spans="1:20" ht="63" customHeight="1">
      <c r="B582" s="169">
        <v>10065784</v>
      </c>
      <c r="C582" s="170" t="s">
        <v>7945</v>
      </c>
      <c r="D582" s="208" t="s">
        <v>7946</v>
      </c>
      <c r="E582" s="170" t="s">
        <v>8005</v>
      </c>
      <c r="F582" s="190" t="s">
        <v>8006</v>
      </c>
      <c r="G582" s="171" t="s">
        <v>4662</v>
      </c>
      <c r="H582" s="170" t="s">
        <v>4663</v>
      </c>
      <c r="I582" s="170" t="s">
        <v>8007</v>
      </c>
      <c r="J582" s="170" t="s">
        <v>8008</v>
      </c>
      <c r="K582" s="170" t="s">
        <v>8009</v>
      </c>
      <c r="L582" s="170" t="s">
        <v>8010</v>
      </c>
      <c r="M582" s="170" t="s">
        <v>4246</v>
      </c>
      <c r="N582" s="170" t="s">
        <v>4247</v>
      </c>
      <c r="O582" s="170" t="s">
        <v>4248</v>
      </c>
      <c r="P582" s="172" t="s">
        <v>4249</v>
      </c>
      <c r="Q582" s="171" t="s">
        <v>8011</v>
      </c>
      <c r="R582" s="170" t="s">
        <v>8012</v>
      </c>
      <c r="S582" s="170" t="s">
        <v>4252</v>
      </c>
      <c r="T582" s="170" t="s">
        <v>4252</v>
      </c>
    </row>
    <row r="583" spans="1:20" ht="112.5" customHeight="1">
      <c r="B583" s="169">
        <v>10008164</v>
      </c>
      <c r="C583" s="170" t="s">
        <v>7945</v>
      </c>
      <c r="D583" s="208" t="s">
        <v>7946</v>
      </c>
      <c r="E583" s="170" t="s">
        <v>8013</v>
      </c>
      <c r="F583" s="190" t="s">
        <v>8014</v>
      </c>
      <c r="G583" s="171" t="s">
        <v>8015</v>
      </c>
      <c r="H583" s="170" t="s">
        <v>8016</v>
      </c>
      <c r="I583" s="170" t="s">
        <v>8017</v>
      </c>
      <c r="J583" s="170" t="s">
        <v>8018</v>
      </c>
      <c r="K583" s="170" t="s">
        <v>8009</v>
      </c>
      <c r="L583" s="170" t="s">
        <v>8010</v>
      </c>
      <c r="M583" s="170" t="s">
        <v>4246</v>
      </c>
      <c r="N583" s="170" t="s">
        <v>4247</v>
      </c>
      <c r="O583" s="170" t="s">
        <v>4248</v>
      </c>
      <c r="P583" s="172" t="s">
        <v>4249</v>
      </c>
      <c r="Q583" s="171" t="s">
        <v>8019</v>
      </c>
      <c r="R583" s="170" t="s">
        <v>8020</v>
      </c>
      <c r="S583" s="170" t="s">
        <v>4252</v>
      </c>
      <c r="T583" s="170" t="s">
        <v>4252</v>
      </c>
    </row>
    <row r="584" spans="1:20" ht="122.45" customHeight="1">
      <c r="B584" s="169">
        <v>10009845</v>
      </c>
      <c r="C584" s="170" t="s">
        <v>7945</v>
      </c>
      <c r="D584" s="208" t="s">
        <v>7946</v>
      </c>
      <c r="E584" s="170" t="s">
        <v>8021</v>
      </c>
      <c r="F584" s="190" t="s">
        <v>8022</v>
      </c>
      <c r="G584" s="171" t="s">
        <v>8023</v>
      </c>
      <c r="H584" s="170" t="s">
        <v>8024</v>
      </c>
      <c r="I584" s="170" t="s">
        <v>8025</v>
      </c>
      <c r="J584" s="170" t="s">
        <v>8026</v>
      </c>
      <c r="K584" s="170" t="s">
        <v>8027</v>
      </c>
      <c r="L584" s="170" t="s">
        <v>8028</v>
      </c>
      <c r="M584" s="170" t="s">
        <v>4267</v>
      </c>
      <c r="N584" s="170" t="s">
        <v>4267</v>
      </c>
      <c r="O584" s="170" t="s">
        <v>4267</v>
      </c>
      <c r="P584" s="172" t="s">
        <v>4267</v>
      </c>
      <c r="Q584" s="171" t="s">
        <v>8029</v>
      </c>
      <c r="R584" s="170" t="s">
        <v>8030</v>
      </c>
      <c r="S584" s="170" t="s">
        <v>4252</v>
      </c>
      <c r="T584" s="170" t="s">
        <v>4252</v>
      </c>
    </row>
    <row r="585" spans="1:20" ht="78" customHeight="1">
      <c r="B585" s="169">
        <v>10010250</v>
      </c>
      <c r="C585" s="170" t="s">
        <v>7945</v>
      </c>
      <c r="D585" s="208" t="s">
        <v>7946</v>
      </c>
      <c r="E585" s="170" t="s">
        <v>8031</v>
      </c>
      <c r="F585" s="190" t="s">
        <v>8032</v>
      </c>
      <c r="G585" s="171" t="s">
        <v>8033</v>
      </c>
      <c r="H585" s="170" t="s">
        <v>8034</v>
      </c>
      <c r="I585" s="170" t="s">
        <v>8035</v>
      </c>
      <c r="J585" s="170" t="s">
        <v>8036</v>
      </c>
      <c r="K585" s="170" t="s">
        <v>8037</v>
      </c>
      <c r="L585" s="170" t="s">
        <v>8038</v>
      </c>
      <c r="M585" s="170" t="s">
        <v>4267</v>
      </c>
      <c r="N585" s="170" t="s">
        <v>4267</v>
      </c>
      <c r="O585" s="170" t="s">
        <v>4267</v>
      </c>
      <c r="P585" s="172" t="s">
        <v>4267</v>
      </c>
      <c r="Q585" s="171" t="s">
        <v>8039</v>
      </c>
      <c r="R585" s="170" t="s">
        <v>8040</v>
      </c>
      <c r="S585" s="170" t="s">
        <v>4252</v>
      </c>
      <c r="T585" s="170" t="s">
        <v>4252</v>
      </c>
    </row>
    <row r="586" spans="1:20" ht="75" customHeight="1">
      <c r="B586" s="169">
        <v>10012373</v>
      </c>
      <c r="C586" s="170" t="s">
        <v>7945</v>
      </c>
      <c r="D586" s="208" t="s">
        <v>7946</v>
      </c>
      <c r="E586" s="170" t="s">
        <v>8041</v>
      </c>
      <c r="F586" s="190" t="s">
        <v>8042</v>
      </c>
      <c r="G586" s="171" t="s">
        <v>8043</v>
      </c>
      <c r="H586" s="170" t="s">
        <v>8044</v>
      </c>
      <c r="I586" s="170" t="s">
        <v>8045</v>
      </c>
      <c r="J586" s="170" t="s">
        <v>8046</v>
      </c>
      <c r="K586" s="170" t="s">
        <v>8047</v>
      </c>
      <c r="L586" s="170" t="s">
        <v>8048</v>
      </c>
      <c r="M586" s="170" t="s">
        <v>8049</v>
      </c>
      <c r="N586" s="170" t="s">
        <v>8050</v>
      </c>
      <c r="O586" s="170" t="s">
        <v>4248</v>
      </c>
      <c r="P586" s="172" t="s">
        <v>4249</v>
      </c>
      <c r="Q586" s="171" t="s">
        <v>8051</v>
      </c>
      <c r="R586" s="170" t="s">
        <v>8052</v>
      </c>
      <c r="S586" s="170" t="s">
        <v>4252</v>
      </c>
      <c r="T586" s="170" t="s">
        <v>4252</v>
      </c>
    </row>
    <row r="587" spans="1:20" ht="75">
      <c r="B587" s="169">
        <v>10013573</v>
      </c>
      <c r="C587" s="170" t="s">
        <v>7945</v>
      </c>
      <c r="D587" s="208" t="s">
        <v>7946</v>
      </c>
      <c r="E587" s="170" t="s">
        <v>8053</v>
      </c>
      <c r="F587" s="190" t="s">
        <v>8054</v>
      </c>
      <c r="G587" s="171" t="s">
        <v>8055</v>
      </c>
      <c r="H587" s="170" t="s">
        <v>8056</v>
      </c>
      <c r="I587" s="170" t="s">
        <v>8057</v>
      </c>
      <c r="J587" s="170" t="s">
        <v>8058</v>
      </c>
      <c r="K587" s="170" t="s">
        <v>8059</v>
      </c>
      <c r="L587" s="170" t="s">
        <v>8060</v>
      </c>
      <c r="M587" s="170" t="s">
        <v>4267</v>
      </c>
      <c r="N587" s="170" t="s">
        <v>4267</v>
      </c>
      <c r="O587" s="170" t="s">
        <v>4267</v>
      </c>
      <c r="P587" s="172" t="s">
        <v>4267</v>
      </c>
      <c r="Q587" s="171" t="s">
        <v>8061</v>
      </c>
      <c r="R587" s="170" t="s">
        <v>8062</v>
      </c>
      <c r="S587" s="170" t="s">
        <v>4252</v>
      </c>
      <c r="T587" s="170" t="s">
        <v>4252</v>
      </c>
    </row>
    <row r="588" spans="1:20" ht="63" customHeight="1">
      <c r="B588" s="169">
        <v>10013887</v>
      </c>
      <c r="C588" s="170" t="s">
        <v>7945</v>
      </c>
      <c r="D588" s="208" t="s">
        <v>7946</v>
      </c>
      <c r="E588" s="170" t="s">
        <v>8063</v>
      </c>
      <c r="F588" s="190" t="s">
        <v>8064</v>
      </c>
      <c r="G588" s="171" t="s">
        <v>8065</v>
      </c>
      <c r="H588" s="170" t="s">
        <v>8066</v>
      </c>
      <c r="I588" s="170" t="s">
        <v>8067</v>
      </c>
      <c r="J588" s="170" t="s">
        <v>8068</v>
      </c>
      <c r="K588" s="170" t="s">
        <v>8069</v>
      </c>
      <c r="L588" s="170" t="s">
        <v>8070</v>
      </c>
      <c r="M588" s="170" t="s">
        <v>4267</v>
      </c>
      <c r="N588" s="170" t="s">
        <v>4267</v>
      </c>
      <c r="O588" s="170" t="s">
        <v>4267</v>
      </c>
      <c r="P588" s="172" t="s">
        <v>4267</v>
      </c>
      <c r="Q588" s="171" t="s">
        <v>8071</v>
      </c>
      <c r="R588" s="170" t="s">
        <v>8072</v>
      </c>
      <c r="S588" s="170" t="s">
        <v>4252</v>
      </c>
      <c r="T588" s="170" t="s">
        <v>4252</v>
      </c>
    </row>
    <row r="589" spans="1:20" ht="64.5" customHeight="1">
      <c r="B589" s="169">
        <v>10062872</v>
      </c>
      <c r="C589" s="170" t="s">
        <v>7945</v>
      </c>
      <c r="D589" s="208" t="s">
        <v>7946</v>
      </c>
      <c r="E589" s="170" t="s">
        <v>8073</v>
      </c>
      <c r="F589" s="190" t="s">
        <v>8074</v>
      </c>
      <c r="G589" s="171" t="s">
        <v>8075</v>
      </c>
      <c r="H589" s="170" t="s">
        <v>8076</v>
      </c>
      <c r="I589" s="170" t="s">
        <v>8077</v>
      </c>
      <c r="J589" s="170" t="s">
        <v>8078</v>
      </c>
      <c r="K589" s="170" t="s">
        <v>8079</v>
      </c>
      <c r="L589" s="170" t="s">
        <v>8080</v>
      </c>
      <c r="M589" s="170" t="s">
        <v>4267</v>
      </c>
      <c r="N589" s="170" t="s">
        <v>4267</v>
      </c>
      <c r="O589" s="170" t="s">
        <v>4267</v>
      </c>
      <c r="P589" s="172" t="s">
        <v>4267</v>
      </c>
      <c r="Q589" s="171" t="s">
        <v>8081</v>
      </c>
      <c r="R589" s="170" t="s">
        <v>8082</v>
      </c>
      <c r="S589" s="170" t="s">
        <v>4252</v>
      </c>
      <c r="T589" s="170" t="s">
        <v>4252</v>
      </c>
    </row>
    <row r="590" spans="1:20" ht="78.599999999999994" customHeight="1">
      <c r="A590" s="189"/>
      <c r="B590" s="169">
        <v>10013911</v>
      </c>
      <c r="C590" s="190" t="s">
        <v>7945</v>
      </c>
      <c r="D590" s="208" t="s">
        <v>7946</v>
      </c>
      <c r="E590" s="170" t="s">
        <v>8083</v>
      </c>
      <c r="F590" s="219" t="s">
        <v>8084</v>
      </c>
      <c r="G590" s="191" t="s">
        <v>8085</v>
      </c>
      <c r="H590" s="170" t="s">
        <v>8086</v>
      </c>
      <c r="I590" s="190" t="s">
        <v>8087</v>
      </c>
      <c r="J590" s="170" t="s">
        <v>8088</v>
      </c>
      <c r="K590" s="190" t="s">
        <v>4267</v>
      </c>
      <c r="L590" s="170" t="s">
        <v>4267</v>
      </c>
      <c r="M590" s="190" t="s">
        <v>4267</v>
      </c>
      <c r="N590" s="170" t="s">
        <v>4267</v>
      </c>
      <c r="O590" s="190" t="s">
        <v>4267</v>
      </c>
      <c r="P590" s="172" t="s">
        <v>4267</v>
      </c>
      <c r="Q590" s="191" t="s">
        <v>8089</v>
      </c>
      <c r="R590" s="170" t="s">
        <v>8090</v>
      </c>
      <c r="S590" s="190" t="s">
        <v>4252</v>
      </c>
      <c r="T590" s="170" t="s">
        <v>4252</v>
      </c>
    </row>
    <row r="591" spans="1:20" ht="75.95" customHeight="1">
      <c r="B591" s="169">
        <v>10013951</v>
      </c>
      <c r="C591" s="170" t="s">
        <v>7945</v>
      </c>
      <c r="D591" s="208" t="s">
        <v>7946</v>
      </c>
      <c r="E591" s="170" t="s">
        <v>8091</v>
      </c>
      <c r="F591" s="190" t="s">
        <v>8092</v>
      </c>
      <c r="G591" s="171" t="s">
        <v>8093</v>
      </c>
      <c r="H591" s="170" t="s">
        <v>8094</v>
      </c>
      <c r="I591" s="170" t="s">
        <v>8095</v>
      </c>
      <c r="J591" s="170" t="s">
        <v>8096</v>
      </c>
      <c r="K591" s="170" t="s">
        <v>8097</v>
      </c>
      <c r="L591" s="170" t="s">
        <v>8098</v>
      </c>
      <c r="M591" s="170" t="s">
        <v>4267</v>
      </c>
      <c r="N591" s="170" t="s">
        <v>4267</v>
      </c>
      <c r="O591" s="170" t="s">
        <v>4267</v>
      </c>
      <c r="P591" s="172" t="s">
        <v>4267</v>
      </c>
      <c r="Q591" s="171" t="s">
        <v>8099</v>
      </c>
      <c r="R591" s="170" t="s">
        <v>8100</v>
      </c>
      <c r="S591" s="170" t="s">
        <v>4252</v>
      </c>
      <c r="T591" s="170" t="s">
        <v>4252</v>
      </c>
    </row>
    <row r="592" spans="1:20" ht="50.1" customHeight="1">
      <c r="B592" s="169">
        <v>10014217</v>
      </c>
      <c r="C592" s="170" t="s">
        <v>7945</v>
      </c>
      <c r="D592" s="208" t="s">
        <v>7946</v>
      </c>
      <c r="E592" s="170" t="s">
        <v>8101</v>
      </c>
      <c r="F592" s="190" t="s">
        <v>8102</v>
      </c>
      <c r="G592" s="171" t="s">
        <v>4267</v>
      </c>
      <c r="H592" s="170" t="s">
        <v>4267</v>
      </c>
      <c r="I592" s="170" t="s">
        <v>4267</v>
      </c>
      <c r="J592" s="170" t="s">
        <v>4267</v>
      </c>
      <c r="K592" s="170" t="s">
        <v>8103</v>
      </c>
      <c r="L592" s="170" t="s">
        <v>8104</v>
      </c>
      <c r="M592" s="170" t="s">
        <v>4246</v>
      </c>
      <c r="N592" s="170" t="s">
        <v>4247</v>
      </c>
      <c r="O592" s="170" t="s">
        <v>4248</v>
      </c>
      <c r="P592" s="172" t="s">
        <v>4249</v>
      </c>
      <c r="Q592" s="171" t="s">
        <v>8105</v>
      </c>
      <c r="R592" s="170" t="s">
        <v>8106</v>
      </c>
      <c r="S592" s="170" t="s">
        <v>4252</v>
      </c>
      <c r="T592" s="170" t="s">
        <v>4252</v>
      </c>
    </row>
    <row r="593" spans="2:20" ht="60.75" customHeight="1">
      <c r="B593" s="169">
        <v>10014625</v>
      </c>
      <c r="C593" s="170" t="s">
        <v>7945</v>
      </c>
      <c r="D593" s="208" t="s">
        <v>7946</v>
      </c>
      <c r="E593" s="170" t="s">
        <v>8107</v>
      </c>
      <c r="F593" s="190" t="s">
        <v>8108</v>
      </c>
      <c r="G593" s="171" t="s">
        <v>4645</v>
      </c>
      <c r="H593" s="170" t="s">
        <v>4646</v>
      </c>
      <c r="I593" s="170" t="s">
        <v>4637</v>
      </c>
      <c r="J593" s="170" t="s">
        <v>4638</v>
      </c>
      <c r="K593" s="170" t="s">
        <v>4639</v>
      </c>
      <c r="L593" s="170" t="s">
        <v>4640</v>
      </c>
      <c r="M593" s="170" t="s">
        <v>4246</v>
      </c>
      <c r="N593" s="170" t="s">
        <v>4247</v>
      </c>
      <c r="O593" s="170" t="s">
        <v>4248</v>
      </c>
      <c r="P593" s="172" t="s">
        <v>4249</v>
      </c>
      <c r="Q593" s="171" t="s">
        <v>8109</v>
      </c>
      <c r="R593" s="170" t="s">
        <v>8110</v>
      </c>
      <c r="S593" s="170" t="s">
        <v>4252</v>
      </c>
      <c r="T593" s="170" t="s">
        <v>4252</v>
      </c>
    </row>
    <row r="594" spans="2:20" ht="75">
      <c r="B594" s="169">
        <v>10015832</v>
      </c>
      <c r="C594" s="170" t="s">
        <v>7945</v>
      </c>
      <c r="D594" s="208" t="s">
        <v>7946</v>
      </c>
      <c r="E594" s="170" t="s">
        <v>8111</v>
      </c>
      <c r="F594" s="190" t="s">
        <v>8112</v>
      </c>
      <c r="G594" s="171" t="s">
        <v>8113</v>
      </c>
      <c r="H594" s="170" t="s">
        <v>8114</v>
      </c>
      <c r="I594" s="170" t="s">
        <v>8115</v>
      </c>
      <c r="J594" s="170" t="s">
        <v>8116</v>
      </c>
      <c r="K594" s="170" t="s">
        <v>8117</v>
      </c>
      <c r="L594" s="170" t="s">
        <v>8118</v>
      </c>
      <c r="M594" s="170" t="s">
        <v>4246</v>
      </c>
      <c r="N594" s="170" t="s">
        <v>4247</v>
      </c>
      <c r="O594" s="170" t="s">
        <v>4248</v>
      </c>
      <c r="P594" s="172" t="s">
        <v>4249</v>
      </c>
      <c r="Q594" s="171" t="s">
        <v>8119</v>
      </c>
      <c r="R594" s="170" t="s">
        <v>8120</v>
      </c>
      <c r="S594" s="170" t="s">
        <v>8121</v>
      </c>
      <c r="T594" s="170" t="s">
        <v>8122</v>
      </c>
    </row>
    <row r="595" spans="2:20" ht="67.5" customHeight="1">
      <c r="B595" s="169">
        <v>10051272</v>
      </c>
      <c r="C595" s="170" t="s">
        <v>7945</v>
      </c>
      <c r="D595" s="208" t="s">
        <v>7946</v>
      </c>
      <c r="E595" s="170" t="s">
        <v>8123</v>
      </c>
      <c r="F595" s="190" t="s">
        <v>8124</v>
      </c>
      <c r="G595" s="171" t="s">
        <v>4662</v>
      </c>
      <c r="H595" s="170" t="s">
        <v>4663</v>
      </c>
      <c r="I595" s="170" t="s">
        <v>4637</v>
      </c>
      <c r="J595" s="170" t="s">
        <v>4638</v>
      </c>
      <c r="K595" s="170" t="s">
        <v>4639</v>
      </c>
      <c r="L595" s="170" t="s">
        <v>4640</v>
      </c>
      <c r="M595" s="170" t="s">
        <v>4267</v>
      </c>
      <c r="N595" s="170" t="s">
        <v>4267</v>
      </c>
      <c r="O595" s="170" t="s">
        <v>4267</v>
      </c>
      <c r="P595" s="172" t="s">
        <v>4267</v>
      </c>
      <c r="Q595" s="171" t="s">
        <v>8125</v>
      </c>
      <c r="R595" s="170" t="s">
        <v>8126</v>
      </c>
      <c r="S595" s="170" t="s">
        <v>4252</v>
      </c>
      <c r="T595" s="170" t="s">
        <v>4252</v>
      </c>
    </row>
    <row r="596" spans="2:20" ht="66" customHeight="1">
      <c r="B596" s="169">
        <v>10061457</v>
      </c>
      <c r="C596" s="170" t="s">
        <v>7945</v>
      </c>
      <c r="D596" s="208" t="s">
        <v>7946</v>
      </c>
      <c r="E596" s="170" t="s">
        <v>8127</v>
      </c>
      <c r="F596" s="190" t="s">
        <v>8128</v>
      </c>
      <c r="G596" s="171" t="s">
        <v>4662</v>
      </c>
      <c r="H596" s="170" t="s">
        <v>4663</v>
      </c>
      <c r="I596" s="170" t="s">
        <v>4637</v>
      </c>
      <c r="J596" s="170" t="s">
        <v>4638</v>
      </c>
      <c r="K596" s="170" t="s">
        <v>4639</v>
      </c>
      <c r="L596" s="170" t="s">
        <v>4640</v>
      </c>
      <c r="M596" s="170" t="s">
        <v>4267</v>
      </c>
      <c r="N596" s="170" t="s">
        <v>4267</v>
      </c>
      <c r="O596" s="170" t="s">
        <v>4267</v>
      </c>
      <c r="P596" s="172" t="s">
        <v>4267</v>
      </c>
      <c r="Q596" s="171" t="s">
        <v>8129</v>
      </c>
      <c r="R596" s="170" t="s">
        <v>8130</v>
      </c>
      <c r="S596" s="170" t="s">
        <v>4252</v>
      </c>
      <c r="T596" s="170" t="s">
        <v>4252</v>
      </c>
    </row>
    <row r="597" spans="2:20" ht="60.95" customHeight="1">
      <c r="B597" s="169">
        <v>10061185</v>
      </c>
      <c r="C597" s="170" t="s">
        <v>7945</v>
      </c>
      <c r="D597" s="208" t="s">
        <v>7946</v>
      </c>
      <c r="E597" s="170" t="s">
        <v>8131</v>
      </c>
      <c r="F597" s="190" t="s">
        <v>8132</v>
      </c>
      <c r="G597" s="171" t="s">
        <v>4662</v>
      </c>
      <c r="H597" s="170" t="s">
        <v>4663</v>
      </c>
      <c r="I597" s="170" t="s">
        <v>4637</v>
      </c>
      <c r="J597" s="170" t="s">
        <v>4638</v>
      </c>
      <c r="K597" s="170" t="s">
        <v>4639</v>
      </c>
      <c r="L597" s="170" t="s">
        <v>4640</v>
      </c>
      <c r="M597" s="170" t="s">
        <v>4246</v>
      </c>
      <c r="N597" s="170" t="s">
        <v>4247</v>
      </c>
      <c r="O597" s="170" t="s">
        <v>4248</v>
      </c>
      <c r="P597" s="172" t="s">
        <v>4249</v>
      </c>
      <c r="Q597" s="171" t="s">
        <v>8133</v>
      </c>
      <c r="R597" s="170" t="s">
        <v>8134</v>
      </c>
      <c r="S597" s="170" t="s">
        <v>4252</v>
      </c>
      <c r="T597" s="170" t="s">
        <v>4252</v>
      </c>
    </row>
    <row r="598" spans="2:20" ht="63" customHeight="1">
      <c r="B598" s="169">
        <v>10018767</v>
      </c>
      <c r="C598" s="170" t="s">
        <v>7945</v>
      </c>
      <c r="D598" s="208" t="s">
        <v>7946</v>
      </c>
      <c r="E598" s="170" t="s">
        <v>8135</v>
      </c>
      <c r="F598" s="190" t="s">
        <v>8136</v>
      </c>
      <c r="G598" s="171" t="s">
        <v>4645</v>
      </c>
      <c r="H598" s="170" t="s">
        <v>4646</v>
      </c>
      <c r="I598" s="170" t="s">
        <v>4637</v>
      </c>
      <c r="J598" s="170" t="s">
        <v>4638</v>
      </c>
      <c r="K598" s="170" t="s">
        <v>4639</v>
      </c>
      <c r="L598" s="170" t="s">
        <v>4640</v>
      </c>
      <c r="M598" s="170" t="s">
        <v>8137</v>
      </c>
      <c r="N598" s="170" t="s">
        <v>8138</v>
      </c>
      <c r="O598" s="170" t="s">
        <v>4248</v>
      </c>
      <c r="P598" s="172" t="s">
        <v>4249</v>
      </c>
      <c r="Q598" s="171" t="s">
        <v>8139</v>
      </c>
      <c r="R598" s="170" t="s">
        <v>8140</v>
      </c>
      <c r="S598" s="170" t="s">
        <v>4252</v>
      </c>
      <c r="T598" s="170" t="s">
        <v>4252</v>
      </c>
    </row>
    <row r="599" spans="2:20" ht="63.6" customHeight="1">
      <c r="B599" s="169">
        <v>10019211</v>
      </c>
      <c r="C599" s="170" t="s">
        <v>7945</v>
      </c>
      <c r="D599" s="208" t="s">
        <v>7946</v>
      </c>
      <c r="E599" s="170" t="s">
        <v>8141</v>
      </c>
      <c r="F599" s="190" t="s">
        <v>8142</v>
      </c>
      <c r="G599" s="171" t="s">
        <v>4316</v>
      </c>
      <c r="H599" s="170" t="s">
        <v>4317</v>
      </c>
      <c r="I599" s="170" t="s">
        <v>4318</v>
      </c>
      <c r="J599" s="170" t="s">
        <v>4319</v>
      </c>
      <c r="K599" s="170" t="s">
        <v>4320</v>
      </c>
      <c r="L599" s="170" t="s">
        <v>4321</v>
      </c>
      <c r="M599" s="170" t="s">
        <v>4267</v>
      </c>
      <c r="N599" s="170" t="s">
        <v>4267</v>
      </c>
      <c r="O599" s="170" t="s">
        <v>4267</v>
      </c>
      <c r="P599" s="172" t="s">
        <v>4267</v>
      </c>
      <c r="Q599" s="171" t="s">
        <v>8143</v>
      </c>
      <c r="R599" s="170" t="s">
        <v>8144</v>
      </c>
      <c r="S599" s="170" t="s">
        <v>4252</v>
      </c>
      <c r="T599" s="170" t="s">
        <v>4252</v>
      </c>
    </row>
    <row r="600" spans="2:20" ht="63" customHeight="1">
      <c r="B600" s="169">
        <v>10020508</v>
      </c>
      <c r="C600" s="170" t="s">
        <v>7945</v>
      </c>
      <c r="D600" s="208" t="s">
        <v>7946</v>
      </c>
      <c r="E600" s="170" t="s">
        <v>8145</v>
      </c>
      <c r="F600" s="190" t="s">
        <v>8146</v>
      </c>
      <c r="G600" s="171" t="s">
        <v>4662</v>
      </c>
      <c r="H600" s="170" t="s">
        <v>4663</v>
      </c>
      <c r="I600" s="170" t="s">
        <v>7606</v>
      </c>
      <c r="J600" s="170" t="s">
        <v>7607</v>
      </c>
      <c r="K600" s="170" t="s">
        <v>8147</v>
      </c>
      <c r="L600" s="170" t="s">
        <v>8148</v>
      </c>
      <c r="M600" s="170" t="s">
        <v>4246</v>
      </c>
      <c r="N600" s="170" t="s">
        <v>4247</v>
      </c>
      <c r="O600" s="170" t="s">
        <v>4248</v>
      </c>
      <c r="P600" s="172" t="s">
        <v>4249</v>
      </c>
      <c r="Q600" s="171" t="s">
        <v>8149</v>
      </c>
      <c r="R600" s="170" t="s">
        <v>8150</v>
      </c>
      <c r="S600" s="170" t="s">
        <v>4252</v>
      </c>
      <c r="T600" s="170" t="s">
        <v>4252</v>
      </c>
    </row>
    <row r="601" spans="2:20" ht="48.95" customHeight="1">
      <c r="B601" s="169">
        <v>10020765</v>
      </c>
      <c r="C601" s="170" t="s">
        <v>7945</v>
      </c>
      <c r="D601" s="208" t="s">
        <v>7946</v>
      </c>
      <c r="E601" s="170" t="s">
        <v>8151</v>
      </c>
      <c r="F601" s="190" t="s">
        <v>8152</v>
      </c>
      <c r="G601" s="171" t="s">
        <v>8153</v>
      </c>
      <c r="H601" s="170" t="s">
        <v>8154</v>
      </c>
      <c r="I601" s="170" t="s">
        <v>8155</v>
      </c>
      <c r="J601" s="170" t="s">
        <v>8156</v>
      </c>
      <c r="K601" s="170" t="s">
        <v>8157</v>
      </c>
      <c r="L601" s="170" t="s">
        <v>8158</v>
      </c>
      <c r="M601" s="170" t="s">
        <v>4267</v>
      </c>
      <c r="N601" s="170" t="s">
        <v>4267</v>
      </c>
      <c r="O601" s="170" t="s">
        <v>4267</v>
      </c>
      <c r="P601" s="172" t="s">
        <v>4267</v>
      </c>
      <c r="Q601" s="171" t="s">
        <v>8159</v>
      </c>
      <c r="R601" s="170" t="s">
        <v>8160</v>
      </c>
      <c r="S601" s="170" t="s">
        <v>4252</v>
      </c>
      <c r="T601" s="170" t="s">
        <v>4252</v>
      </c>
    </row>
    <row r="602" spans="2:20" ht="65.099999999999994" customHeight="1">
      <c r="B602" s="169">
        <v>10061212</v>
      </c>
      <c r="C602" s="170" t="s">
        <v>7945</v>
      </c>
      <c r="D602" s="208" t="s">
        <v>7946</v>
      </c>
      <c r="E602" s="170" t="s">
        <v>8161</v>
      </c>
      <c r="F602" s="190" t="s">
        <v>8162</v>
      </c>
      <c r="G602" s="171" t="s">
        <v>4662</v>
      </c>
      <c r="H602" s="170" t="s">
        <v>4663</v>
      </c>
      <c r="I602" s="170" t="s">
        <v>4637</v>
      </c>
      <c r="J602" s="170" t="s">
        <v>4638</v>
      </c>
      <c r="K602" s="170" t="s">
        <v>4639</v>
      </c>
      <c r="L602" s="170" t="s">
        <v>4640</v>
      </c>
      <c r="M602" s="170" t="s">
        <v>4267</v>
      </c>
      <c r="N602" s="170" t="s">
        <v>4267</v>
      </c>
      <c r="O602" s="170" t="s">
        <v>4267</v>
      </c>
      <c r="P602" s="172" t="s">
        <v>4267</v>
      </c>
      <c r="Q602" s="171" t="s">
        <v>8163</v>
      </c>
      <c r="R602" s="170" t="s">
        <v>8164</v>
      </c>
      <c r="S602" s="170" t="s">
        <v>4252</v>
      </c>
      <c r="T602" s="170" t="s">
        <v>4252</v>
      </c>
    </row>
    <row r="603" spans="2:20" ht="93.6" customHeight="1">
      <c r="B603" s="169">
        <v>10022763</v>
      </c>
      <c r="C603" s="170" t="s">
        <v>7945</v>
      </c>
      <c r="D603" s="208" t="s">
        <v>7946</v>
      </c>
      <c r="E603" s="170" t="s">
        <v>8165</v>
      </c>
      <c r="F603" s="190" t="s">
        <v>8166</v>
      </c>
      <c r="G603" s="171" t="s">
        <v>4662</v>
      </c>
      <c r="H603" s="170" t="s">
        <v>4663</v>
      </c>
      <c r="I603" s="170" t="s">
        <v>4988</v>
      </c>
      <c r="J603" s="170" t="s">
        <v>4989</v>
      </c>
      <c r="K603" s="170" t="s">
        <v>8167</v>
      </c>
      <c r="L603" s="170" t="s">
        <v>8168</v>
      </c>
      <c r="M603" s="170" t="s">
        <v>4246</v>
      </c>
      <c r="N603" s="170" t="s">
        <v>4247</v>
      </c>
      <c r="O603" s="170" t="s">
        <v>4248</v>
      </c>
      <c r="P603" s="172" t="s">
        <v>4249</v>
      </c>
      <c r="Q603" s="171" t="s">
        <v>8169</v>
      </c>
      <c r="R603" s="170" t="s">
        <v>8170</v>
      </c>
      <c r="S603" s="170" t="s">
        <v>4252</v>
      </c>
      <c r="T603" s="170" t="s">
        <v>4252</v>
      </c>
    </row>
    <row r="604" spans="2:20" ht="75.599999999999994" customHeight="1">
      <c r="B604" s="169">
        <v>10023030</v>
      </c>
      <c r="C604" s="170" t="s">
        <v>7945</v>
      </c>
      <c r="D604" s="208" t="s">
        <v>7946</v>
      </c>
      <c r="E604" s="170" t="s">
        <v>8171</v>
      </c>
      <c r="F604" s="190" t="s">
        <v>8172</v>
      </c>
      <c r="G604" s="171" t="s">
        <v>4662</v>
      </c>
      <c r="H604" s="170" t="s">
        <v>4663</v>
      </c>
      <c r="I604" s="170" t="s">
        <v>8173</v>
      </c>
      <c r="J604" s="170" t="s">
        <v>8174</v>
      </c>
      <c r="K604" s="170" t="s">
        <v>4267</v>
      </c>
      <c r="L604" s="170" t="s">
        <v>4267</v>
      </c>
      <c r="M604" s="170" t="s">
        <v>4267</v>
      </c>
      <c r="N604" s="170" t="s">
        <v>4267</v>
      </c>
      <c r="O604" s="170" t="s">
        <v>4267</v>
      </c>
      <c r="P604" s="172" t="s">
        <v>4267</v>
      </c>
      <c r="Q604" s="171" t="s">
        <v>8175</v>
      </c>
      <c r="R604" s="170" t="s">
        <v>8176</v>
      </c>
      <c r="S604" s="170" t="s">
        <v>8177</v>
      </c>
      <c r="T604" s="170" t="s">
        <v>8178</v>
      </c>
    </row>
    <row r="605" spans="2:20" ht="75">
      <c r="B605" s="169">
        <v>10024264</v>
      </c>
      <c r="C605" s="170" t="s">
        <v>7945</v>
      </c>
      <c r="D605" s="208" t="s">
        <v>7946</v>
      </c>
      <c r="E605" s="170" t="s">
        <v>8179</v>
      </c>
      <c r="F605" s="190" t="s">
        <v>8180</v>
      </c>
      <c r="G605" s="171" t="s">
        <v>8181</v>
      </c>
      <c r="H605" s="170" t="s">
        <v>8182</v>
      </c>
      <c r="I605" s="170" t="s">
        <v>4637</v>
      </c>
      <c r="J605" s="170" t="s">
        <v>4638</v>
      </c>
      <c r="K605" s="170" t="s">
        <v>4267</v>
      </c>
      <c r="L605" s="170" t="s">
        <v>4267</v>
      </c>
      <c r="M605" s="170" t="s">
        <v>4267</v>
      </c>
      <c r="N605" s="170" t="s">
        <v>4267</v>
      </c>
      <c r="O605" s="170" t="s">
        <v>4267</v>
      </c>
      <c r="P605" s="172" t="s">
        <v>4267</v>
      </c>
      <c r="Q605" s="171" t="s">
        <v>8183</v>
      </c>
      <c r="R605" s="170" t="s">
        <v>8184</v>
      </c>
      <c r="S605" s="170" t="s">
        <v>4252</v>
      </c>
      <c r="T605" s="170" t="s">
        <v>4252</v>
      </c>
    </row>
    <row r="606" spans="2:20" ht="150.94999999999999" customHeight="1">
      <c r="B606" s="169">
        <v>10024382</v>
      </c>
      <c r="C606" s="170" t="s">
        <v>7945</v>
      </c>
      <c r="D606" s="208" t="s">
        <v>7946</v>
      </c>
      <c r="E606" s="170" t="s">
        <v>8185</v>
      </c>
      <c r="F606" s="190" t="s">
        <v>8186</v>
      </c>
      <c r="G606" s="171" t="s">
        <v>8187</v>
      </c>
      <c r="H606" s="170" t="s">
        <v>8188</v>
      </c>
      <c r="I606" s="170" t="s">
        <v>8189</v>
      </c>
      <c r="J606" s="170" t="s">
        <v>8190</v>
      </c>
      <c r="K606" s="170" t="s">
        <v>8191</v>
      </c>
      <c r="L606" s="170" t="s">
        <v>8192</v>
      </c>
      <c r="M606" s="170" t="s">
        <v>8193</v>
      </c>
      <c r="N606" s="170" t="s">
        <v>8194</v>
      </c>
      <c r="O606" s="170" t="s">
        <v>4248</v>
      </c>
      <c r="P606" s="172" t="s">
        <v>4249</v>
      </c>
      <c r="Q606" s="171" t="s">
        <v>8195</v>
      </c>
      <c r="R606" s="170" t="s">
        <v>8196</v>
      </c>
      <c r="S606" s="170" t="s">
        <v>4252</v>
      </c>
      <c r="T606" s="170" t="s">
        <v>4252</v>
      </c>
    </row>
    <row r="607" spans="2:20" ht="62.1" customHeight="1">
      <c r="B607" s="169">
        <v>10027175</v>
      </c>
      <c r="C607" s="170" t="s">
        <v>7945</v>
      </c>
      <c r="D607" s="208" t="s">
        <v>7946</v>
      </c>
      <c r="E607" s="170" t="s">
        <v>8197</v>
      </c>
      <c r="F607" s="190" t="s">
        <v>8198</v>
      </c>
      <c r="G607" s="171" t="s">
        <v>8199</v>
      </c>
      <c r="H607" s="170" t="s">
        <v>8200</v>
      </c>
      <c r="I607" s="170" t="s">
        <v>8201</v>
      </c>
      <c r="J607" s="170" t="s">
        <v>8202</v>
      </c>
      <c r="K607" s="170" t="s">
        <v>8203</v>
      </c>
      <c r="L607" s="170" t="s">
        <v>4640</v>
      </c>
      <c r="M607" s="170" t="s">
        <v>4267</v>
      </c>
      <c r="N607" s="170" t="s">
        <v>4267</v>
      </c>
      <c r="O607" s="170" t="s">
        <v>4267</v>
      </c>
      <c r="P607" s="172" t="s">
        <v>4267</v>
      </c>
      <c r="Q607" s="171" t="s">
        <v>8204</v>
      </c>
      <c r="R607" s="170" t="s">
        <v>8205</v>
      </c>
      <c r="S607" s="170" t="s">
        <v>4252</v>
      </c>
      <c r="T607" s="170" t="s">
        <v>4252</v>
      </c>
    </row>
    <row r="608" spans="2:20" ht="59.45" customHeight="1">
      <c r="B608" s="169">
        <v>10027198</v>
      </c>
      <c r="C608" s="170" t="s">
        <v>7945</v>
      </c>
      <c r="D608" s="208" t="s">
        <v>7946</v>
      </c>
      <c r="E608" s="170" t="s">
        <v>8206</v>
      </c>
      <c r="F608" s="190" t="s">
        <v>8207</v>
      </c>
      <c r="G608" s="171" t="s">
        <v>4645</v>
      </c>
      <c r="H608" s="170" t="s">
        <v>4646</v>
      </c>
      <c r="I608" s="170" t="s">
        <v>4637</v>
      </c>
      <c r="J608" s="170" t="s">
        <v>4638</v>
      </c>
      <c r="K608" s="170" t="s">
        <v>4639</v>
      </c>
      <c r="L608" s="170" t="s">
        <v>4640</v>
      </c>
      <c r="M608" s="170" t="s">
        <v>4246</v>
      </c>
      <c r="N608" s="170" t="s">
        <v>4247</v>
      </c>
      <c r="O608" s="170" t="s">
        <v>4248</v>
      </c>
      <c r="P608" s="172" t="s">
        <v>4249</v>
      </c>
      <c r="Q608" s="171" t="s">
        <v>8208</v>
      </c>
      <c r="R608" s="170" t="s">
        <v>8209</v>
      </c>
      <c r="S608" s="170" t="s">
        <v>4252</v>
      </c>
      <c r="T608" s="170" t="s">
        <v>4252</v>
      </c>
    </row>
    <row r="609" spans="2:20" ht="62.1" customHeight="1">
      <c r="B609" s="169">
        <v>10028041</v>
      </c>
      <c r="C609" s="170" t="s">
        <v>7945</v>
      </c>
      <c r="D609" s="208" t="s">
        <v>7946</v>
      </c>
      <c r="E609" s="170" t="s">
        <v>8210</v>
      </c>
      <c r="F609" s="190" t="s">
        <v>8211</v>
      </c>
      <c r="G609" s="171" t="s">
        <v>4645</v>
      </c>
      <c r="H609" s="170" t="s">
        <v>4646</v>
      </c>
      <c r="I609" s="170" t="s">
        <v>4637</v>
      </c>
      <c r="J609" s="170" t="s">
        <v>4638</v>
      </c>
      <c r="K609" s="170" t="s">
        <v>4639</v>
      </c>
      <c r="L609" s="170" t="s">
        <v>4640</v>
      </c>
      <c r="M609" s="170" t="s">
        <v>4267</v>
      </c>
      <c r="N609" s="170" t="s">
        <v>4267</v>
      </c>
      <c r="O609" s="170" t="s">
        <v>4267</v>
      </c>
      <c r="P609" s="172" t="s">
        <v>4267</v>
      </c>
      <c r="Q609" s="171" t="s">
        <v>8212</v>
      </c>
      <c r="R609" s="170" t="s">
        <v>8213</v>
      </c>
      <c r="S609" s="170" t="s">
        <v>4252</v>
      </c>
      <c r="T609" s="170" t="s">
        <v>4252</v>
      </c>
    </row>
    <row r="610" spans="2:20" ht="77.45" customHeight="1">
      <c r="B610" s="169">
        <v>10065780</v>
      </c>
      <c r="C610" s="170" t="s">
        <v>7945</v>
      </c>
      <c r="D610" s="208" t="s">
        <v>7946</v>
      </c>
      <c r="E610" s="170" t="s">
        <v>8214</v>
      </c>
      <c r="F610" s="190" t="s">
        <v>8215</v>
      </c>
      <c r="G610" s="171" t="s">
        <v>7705</v>
      </c>
      <c r="H610" s="170" t="s">
        <v>7780</v>
      </c>
      <c r="I610" s="170" t="s">
        <v>7707</v>
      </c>
      <c r="J610" s="170" t="s">
        <v>7708</v>
      </c>
      <c r="K610" s="170" t="s">
        <v>4814</v>
      </c>
      <c r="L610" s="170" t="s">
        <v>4815</v>
      </c>
      <c r="M610" s="170" t="s">
        <v>4267</v>
      </c>
      <c r="N610" s="170" t="s">
        <v>4267</v>
      </c>
      <c r="O610" s="170" t="s">
        <v>4267</v>
      </c>
      <c r="P610" s="172" t="s">
        <v>4267</v>
      </c>
      <c r="Q610" s="171" t="s">
        <v>8216</v>
      </c>
      <c r="R610" s="170" t="s">
        <v>8217</v>
      </c>
      <c r="S610" s="170" t="s">
        <v>4252</v>
      </c>
      <c r="T610" s="170" t="s">
        <v>4252</v>
      </c>
    </row>
    <row r="611" spans="2:20" ht="77.099999999999994" customHeight="1">
      <c r="B611" s="169">
        <v>10065794</v>
      </c>
      <c r="C611" s="170" t="s">
        <v>7945</v>
      </c>
      <c r="D611" s="208" t="s">
        <v>7946</v>
      </c>
      <c r="E611" s="170" t="s">
        <v>8218</v>
      </c>
      <c r="F611" s="190" t="s">
        <v>8219</v>
      </c>
      <c r="G611" s="171" t="s">
        <v>7705</v>
      </c>
      <c r="H611" s="170" t="s">
        <v>7780</v>
      </c>
      <c r="I611" s="170" t="s">
        <v>7707</v>
      </c>
      <c r="J611" s="170" t="s">
        <v>7708</v>
      </c>
      <c r="K611" s="170" t="s">
        <v>4814</v>
      </c>
      <c r="L611" s="170" t="s">
        <v>4815</v>
      </c>
      <c r="M611" s="170" t="s">
        <v>4267</v>
      </c>
      <c r="N611" s="170" t="s">
        <v>4267</v>
      </c>
      <c r="O611" s="170" t="s">
        <v>4267</v>
      </c>
      <c r="P611" s="172" t="s">
        <v>4267</v>
      </c>
      <c r="Q611" s="171" t="s">
        <v>8220</v>
      </c>
      <c r="R611" s="170" t="s">
        <v>8221</v>
      </c>
      <c r="S611" s="170" t="s">
        <v>4252</v>
      </c>
      <c r="T611" s="170" t="s">
        <v>4252</v>
      </c>
    </row>
    <row r="612" spans="2:20" ht="131.1" customHeight="1">
      <c r="B612" s="169">
        <v>10028417</v>
      </c>
      <c r="C612" s="170" t="s">
        <v>7945</v>
      </c>
      <c r="D612" s="208" t="s">
        <v>7946</v>
      </c>
      <c r="E612" s="170" t="s">
        <v>8222</v>
      </c>
      <c r="F612" s="190" t="s">
        <v>8223</v>
      </c>
      <c r="G612" s="171" t="s">
        <v>4339</v>
      </c>
      <c r="H612" s="170" t="s">
        <v>4340</v>
      </c>
      <c r="I612" s="170" t="s">
        <v>4341</v>
      </c>
      <c r="J612" s="170" t="s">
        <v>4342</v>
      </c>
      <c r="K612" s="170" t="s">
        <v>4343</v>
      </c>
      <c r="L612" s="170" t="s">
        <v>4344</v>
      </c>
      <c r="M612" s="170" t="s">
        <v>4246</v>
      </c>
      <c r="N612" s="170" t="s">
        <v>4247</v>
      </c>
      <c r="O612" s="170" t="s">
        <v>4248</v>
      </c>
      <c r="P612" s="172" t="s">
        <v>4249</v>
      </c>
      <c r="Q612" s="171" t="s">
        <v>8224</v>
      </c>
      <c r="R612" s="170" t="s">
        <v>8225</v>
      </c>
      <c r="S612" s="170" t="s">
        <v>4252</v>
      </c>
      <c r="T612" s="170" t="s">
        <v>4252</v>
      </c>
    </row>
    <row r="613" spans="2:20" ht="60">
      <c r="B613" s="169">
        <v>10029223</v>
      </c>
      <c r="C613" s="170" t="s">
        <v>7945</v>
      </c>
      <c r="D613" s="208" t="s">
        <v>7946</v>
      </c>
      <c r="E613" s="170" t="s">
        <v>8226</v>
      </c>
      <c r="F613" s="190" t="s">
        <v>8227</v>
      </c>
      <c r="G613" s="171" t="s">
        <v>4316</v>
      </c>
      <c r="H613" s="170" t="s">
        <v>4317</v>
      </c>
      <c r="I613" s="170" t="s">
        <v>4318</v>
      </c>
      <c r="J613" s="170" t="s">
        <v>4319</v>
      </c>
      <c r="K613" s="170" t="s">
        <v>4320</v>
      </c>
      <c r="L613" s="170" t="s">
        <v>4321</v>
      </c>
      <c r="M613" s="170" t="s">
        <v>4267</v>
      </c>
      <c r="N613" s="170" t="s">
        <v>4267</v>
      </c>
      <c r="O613" s="170" t="s">
        <v>4267</v>
      </c>
      <c r="P613" s="172" t="s">
        <v>4267</v>
      </c>
      <c r="Q613" s="171" t="s">
        <v>8228</v>
      </c>
      <c r="R613" s="170" t="s">
        <v>8229</v>
      </c>
      <c r="S613" s="170" t="s">
        <v>4252</v>
      </c>
      <c r="T613" s="170" t="s">
        <v>4252</v>
      </c>
    </row>
    <row r="614" spans="2:20" ht="63" customHeight="1">
      <c r="B614" s="169">
        <v>10029864</v>
      </c>
      <c r="C614" s="170" t="s">
        <v>7945</v>
      </c>
      <c r="D614" s="208" t="s">
        <v>7946</v>
      </c>
      <c r="E614" s="170" t="s">
        <v>8230</v>
      </c>
      <c r="F614" s="190" t="s">
        <v>8231</v>
      </c>
      <c r="G614" s="171" t="s">
        <v>4267</v>
      </c>
      <c r="H614" s="170" t="s">
        <v>4267</v>
      </c>
      <c r="I614" s="170" t="s">
        <v>4637</v>
      </c>
      <c r="J614" s="170" t="s">
        <v>4638</v>
      </c>
      <c r="K614" s="170" t="s">
        <v>4639</v>
      </c>
      <c r="L614" s="170" t="s">
        <v>4640</v>
      </c>
      <c r="M614" s="170" t="s">
        <v>4267</v>
      </c>
      <c r="N614" s="170" t="s">
        <v>4267</v>
      </c>
      <c r="O614" s="170" t="s">
        <v>4267</v>
      </c>
      <c r="P614" s="172" t="s">
        <v>4267</v>
      </c>
      <c r="Q614" s="171" t="s">
        <v>8232</v>
      </c>
      <c r="R614" s="170" t="s">
        <v>8233</v>
      </c>
      <c r="S614" s="170" t="s">
        <v>4252</v>
      </c>
      <c r="T614" s="170" t="s">
        <v>4252</v>
      </c>
    </row>
    <row r="615" spans="2:20" ht="65.45" customHeight="1">
      <c r="B615" s="169">
        <v>10053661</v>
      </c>
      <c r="C615" s="170" t="s">
        <v>7945</v>
      </c>
      <c r="D615" s="208" t="s">
        <v>7946</v>
      </c>
      <c r="E615" s="170" t="s">
        <v>8234</v>
      </c>
      <c r="F615" s="190" t="s">
        <v>8235</v>
      </c>
      <c r="G615" s="171" t="s">
        <v>4662</v>
      </c>
      <c r="H615" s="170" t="s">
        <v>4663</v>
      </c>
      <c r="I615" s="170" t="s">
        <v>4637</v>
      </c>
      <c r="J615" s="170" t="s">
        <v>4638</v>
      </c>
      <c r="K615" s="170" t="s">
        <v>4639</v>
      </c>
      <c r="L615" s="170" t="s">
        <v>4640</v>
      </c>
      <c r="M615" s="170" t="s">
        <v>4267</v>
      </c>
      <c r="N615" s="170" t="s">
        <v>4267</v>
      </c>
      <c r="O615" s="170" t="s">
        <v>4267</v>
      </c>
      <c r="P615" s="172" t="s">
        <v>4267</v>
      </c>
      <c r="Q615" s="171" t="s">
        <v>8236</v>
      </c>
      <c r="R615" s="170" t="s">
        <v>8237</v>
      </c>
      <c r="S615" s="170" t="s">
        <v>4252</v>
      </c>
      <c r="T615" s="170" t="s">
        <v>4252</v>
      </c>
    </row>
    <row r="616" spans="2:20" ht="63.6" customHeight="1">
      <c r="B616" s="169">
        <v>10056388</v>
      </c>
      <c r="C616" s="170" t="s">
        <v>7945</v>
      </c>
      <c r="D616" s="208" t="s">
        <v>7946</v>
      </c>
      <c r="E616" s="170" t="s">
        <v>8238</v>
      </c>
      <c r="F616" s="190" t="s">
        <v>8239</v>
      </c>
      <c r="G616" s="171" t="s">
        <v>4267</v>
      </c>
      <c r="H616" s="170" t="s">
        <v>4267</v>
      </c>
      <c r="I616" s="170" t="s">
        <v>4637</v>
      </c>
      <c r="J616" s="170" t="s">
        <v>4638</v>
      </c>
      <c r="K616" s="170" t="s">
        <v>4639</v>
      </c>
      <c r="L616" s="170" t="s">
        <v>4640</v>
      </c>
      <c r="M616" s="170" t="s">
        <v>4267</v>
      </c>
      <c r="N616" s="170" t="s">
        <v>4267</v>
      </c>
      <c r="O616" s="170" t="s">
        <v>4267</v>
      </c>
      <c r="P616" s="172" t="s">
        <v>4267</v>
      </c>
      <c r="Q616" s="171" t="s">
        <v>8240</v>
      </c>
      <c r="R616" s="170" t="s">
        <v>8241</v>
      </c>
      <c r="S616" s="170" t="s">
        <v>4252</v>
      </c>
      <c r="T616" s="170" t="s">
        <v>4252</v>
      </c>
    </row>
    <row r="617" spans="2:20" ht="59.1" customHeight="1">
      <c r="B617" s="169">
        <v>10033987</v>
      </c>
      <c r="C617" s="170" t="s">
        <v>7945</v>
      </c>
      <c r="D617" s="208" t="s">
        <v>7946</v>
      </c>
      <c r="E617" s="170" t="s">
        <v>8242</v>
      </c>
      <c r="F617" s="190" t="s">
        <v>8243</v>
      </c>
      <c r="G617" s="171" t="s">
        <v>4645</v>
      </c>
      <c r="H617" s="170" t="s">
        <v>4646</v>
      </c>
      <c r="I617" s="170" t="s">
        <v>4637</v>
      </c>
      <c r="J617" s="170" t="s">
        <v>4638</v>
      </c>
      <c r="K617" s="170" t="s">
        <v>4639</v>
      </c>
      <c r="L617" s="170" t="s">
        <v>4640</v>
      </c>
      <c r="M617" s="170" t="s">
        <v>4267</v>
      </c>
      <c r="N617" s="170" t="s">
        <v>4267</v>
      </c>
      <c r="O617" s="170" t="s">
        <v>4267</v>
      </c>
      <c r="P617" s="172" t="s">
        <v>4267</v>
      </c>
      <c r="Q617" s="171" t="s">
        <v>8244</v>
      </c>
      <c r="R617" s="170" t="s">
        <v>8245</v>
      </c>
      <c r="S617" s="170" t="s">
        <v>4252</v>
      </c>
      <c r="T617" s="170" t="s">
        <v>4252</v>
      </c>
    </row>
    <row r="618" spans="2:20" ht="60">
      <c r="B618" s="169">
        <v>10034580</v>
      </c>
      <c r="C618" s="170" t="s">
        <v>7945</v>
      </c>
      <c r="D618" s="208" t="s">
        <v>7946</v>
      </c>
      <c r="E618" s="170" t="s">
        <v>8246</v>
      </c>
      <c r="F618" s="190" t="s">
        <v>8247</v>
      </c>
      <c r="G618" s="171" t="s">
        <v>4786</v>
      </c>
      <c r="H618" s="170" t="s">
        <v>4787</v>
      </c>
      <c r="I618" s="170" t="s">
        <v>4637</v>
      </c>
      <c r="J618" s="170" t="s">
        <v>4638</v>
      </c>
      <c r="K618" s="170" t="s">
        <v>4639</v>
      </c>
      <c r="L618" s="170" t="s">
        <v>4640</v>
      </c>
      <c r="M618" s="170" t="s">
        <v>4246</v>
      </c>
      <c r="N618" s="170" t="s">
        <v>4247</v>
      </c>
      <c r="O618" s="170" t="s">
        <v>4248</v>
      </c>
      <c r="P618" s="172" t="s">
        <v>4249</v>
      </c>
      <c r="Q618" s="171" t="s">
        <v>8248</v>
      </c>
      <c r="R618" s="170" t="s">
        <v>8249</v>
      </c>
      <c r="S618" s="170" t="s">
        <v>8250</v>
      </c>
      <c r="T618" s="170" t="s">
        <v>8251</v>
      </c>
    </row>
    <row r="619" spans="2:20" ht="60">
      <c r="B619" s="169">
        <v>10034620</v>
      </c>
      <c r="C619" s="170" t="s">
        <v>7945</v>
      </c>
      <c r="D619" s="208" t="s">
        <v>7946</v>
      </c>
      <c r="E619" s="170" t="s">
        <v>8252</v>
      </c>
      <c r="F619" s="190" t="s">
        <v>8253</v>
      </c>
      <c r="G619" s="171" t="s">
        <v>4971</v>
      </c>
      <c r="H619" s="170" t="s">
        <v>4972</v>
      </c>
      <c r="I619" s="170" t="s">
        <v>4637</v>
      </c>
      <c r="J619" s="170" t="s">
        <v>4638</v>
      </c>
      <c r="K619" s="170" t="s">
        <v>4639</v>
      </c>
      <c r="L619" s="170" t="s">
        <v>4640</v>
      </c>
      <c r="M619" s="170" t="s">
        <v>4246</v>
      </c>
      <c r="N619" s="170" t="s">
        <v>4247</v>
      </c>
      <c r="O619" s="170" t="s">
        <v>4267</v>
      </c>
      <c r="P619" s="172" t="s">
        <v>4267</v>
      </c>
      <c r="Q619" s="171" t="s">
        <v>8254</v>
      </c>
      <c r="R619" s="170" t="s">
        <v>8255</v>
      </c>
      <c r="S619" s="170" t="s">
        <v>4252</v>
      </c>
      <c r="T619" s="170" t="s">
        <v>4252</v>
      </c>
    </row>
    <row r="620" spans="2:20" ht="78.75" customHeight="1">
      <c r="B620" s="169">
        <v>10056238</v>
      </c>
      <c r="C620" s="170" t="s">
        <v>7945</v>
      </c>
      <c r="D620" s="208" t="s">
        <v>7946</v>
      </c>
      <c r="E620" s="170" t="s">
        <v>8256</v>
      </c>
      <c r="F620" s="190" t="s">
        <v>8257</v>
      </c>
      <c r="G620" s="171" t="s">
        <v>4316</v>
      </c>
      <c r="H620" s="170" t="s">
        <v>4317</v>
      </c>
      <c r="I620" s="170" t="s">
        <v>4318</v>
      </c>
      <c r="J620" s="170" t="s">
        <v>4319</v>
      </c>
      <c r="K620" s="170" t="s">
        <v>4320</v>
      </c>
      <c r="L620" s="170" t="s">
        <v>4321</v>
      </c>
      <c r="M620" s="170" t="s">
        <v>4267</v>
      </c>
      <c r="N620" s="170" t="s">
        <v>4267</v>
      </c>
      <c r="O620" s="170" t="s">
        <v>4267</v>
      </c>
      <c r="P620" s="172" t="s">
        <v>4267</v>
      </c>
      <c r="Q620" s="171" t="s">
        <v>8258</v>
      </c>
      <c r="R620" s="170" t="s">
        <v>8259</v>
      </c>
      <c r="S620" s="170" t="s">
        <v>4252</v>
      </c>
      <c r="T620" s="170" t="s">
        <v>4252</v>
      </c>
    </row>
    <row r="621" spans="2:20" ht="47.1" customHeight="1">
      <c r="B621" s="169">
        <v>10036653</v>
      </c>
      <c r="C621" s="170" t="s">
        <v>7945</v>
      </c>
      <c r="D621" s="208" t="s">
        <v>7946</v>
      </c>
      <c r="E621" s="170" t="s">
        <v>8260</v>
      </c>
      <c r="F621" s="190" t="s">
        <v>8261</v>
      </c>
      <c r="G621" s="171" t="s">
        <v>4267</v>
      </c>
      <c r="H621" s="170" t="s">
        <v>4267</v>
      </c>
      <c r="I621" s="170" t="s">
        <v>8262</v>
      </c>
      <c r="J621" s="170" t="s">
        <v>8263</v>
      </c>
      <c r="K621" s="170" t="s">
        <v>4267</v>
      </c>
      <c r="L621" s="170" t="s">
        <v>4267</v>
      </c>
      <c r="M621" s="170" t="s">
        <v>4267</v>
      </c>
      <c r="N621" s="170" t="s">
        <v>4267</v>
      </c>
      <c r="O621" s="170" t="s">
        <v>4267</v>
      </c>
      <c r="P621" s="172" t="s">
        <v>4267</v>
      </c>
      <c r="Q621" s="171" t="s">
        <v>8264</v>
      </c>
      <c r="R621" s="170" t="s">
        <v>8265</v>
      </c>
      <c r="S621" s="170" t="s">
        <v>4252</v>
      </c>
      <c r="T621" s="170" t="s">
        <v>4252</v>
      </c>
    </row>
    <row r="622" spans="2:20" ht="75.599999999999994" customHeight="1">
      <c r="B622" s="169">
        <v>10063636</v>
      </c>
      <c r="C622" s="170" t="s">
        <v>7945</v>
      </c>
      <c r="D622" s="208" t="s">
        <v>7946</v>
      </c>
      <c r="E622" s="170" t="s">
        <v>8266</v>
      </c>
      <c r="F622" s="190" t="s">
        <v>8267</v>
      </c>
      <c r="G622" s="171" t="s">
        <v>4662</v>
      </c>
      <c r="H622" s="170" t="s">
        <v>4663</v>
      </c>
      <c r="I622" s="170" t="s">
        <v>4637</v>
      </c>
      <c r="J622" s="170" t="s">
        <v>4638</v>
      </c>
      <c r="K622" s="170" t="s">
        <v>4639</v>
      </c>
      <c r="L622" s="170" t="s">
        <v>4640</v>
      </c>
      <c r="M622" s="170" t="s">
        <v>4246</v>
      </c>
      <c r="N622" s="170" t="s">
        <v>4247</v>
      </c>
      <c r="O622" s="170" t="s">
        <v>4248</v>
      </c>
      <c r="P622" s="172" t="s">
        <v>4249</v>
      </c>
      <c r="Q622" s="171" t="s">
        <v>8268</v>
      </c>
      <c r="R622" s="170" t="s">
        <v>8269</v>
      </c>
      <c r="S622" s="170" t="s">
        <v>4252</v>
      </c>
      <c r="T622" s="170" t="s">
        <v>4252</v>
      </c>
    </row>
    <row r="623" spans="2:20" ht="76.5" customHeight="1">
      <c r="B623" s="169">
        <v>10061928</v>
      </c>
      <c r="C623" s="170" t="s">
        <v>7945</v>
      </c>
      <c r="D623" s="208" t="s">
        <v>7946</v>
      </c>
      <c r="E623" s="170" t="s">
        <v>8270</v>
      </c>
      <c r="F623" s="190" t="s">
        <v>8271</v>
      </c>
      <c r="G623" s="171" t="s">
        <v>4645</v>
      </c>
      <c r="H623" s="170" t="s">
        <v>4646</v>
      </c>
      <c r="I623" s="170" t="s">
        <v>8272</v>
      </c>
      <c r="J623" s="170" t="s">
        <v>8273</v>
      </c>
      <c r="K623" s="170" t="s">
        <v>4639</v>
      </c>
      <c r="L623" s="170" t="s">
        <v>4640</v>
      </c>
      <c r="M623" s="170" t="s">
        <v>4246</v>
      </c>
      <c r="N623" s="170" t="s">
        <v>4247</v>
      </c>
      <c r="O623" s="170" t="s">
        <v>4248</v>
      </c>
      <c r="P623" s="172" t="s">
        <v>4249</v>
      </c>
      <c r="Q623" s="171" t="s">
        <v>8274</v>
      </c>
      <c r="R623" s="170" t="s">
        <v>8275</v>
      </c>
      <c r="S623" s="170" t="s">
        <v>4252</v>
      </c>
      <c r="T623" s="170" t="s">
        <v>4252</v>
      </c>
    </row>
    <row r="624" spans="2:20" ht="75">
      <c r="B624" s="169">
        <v>10038130</v>
      </c>
      <c r="C624" s="170" t="s">
        <v>7945</v>
      </c>
      <c r="D624" s="208" t="s">
        <v>7946</v>
      </c>
      <c r="E624" s="170" t="s">
        <v>8276</v>
      </c>
      <c r="F624" s="190" t="s">
        <v>8277</v>
      </c>
      <c r="G624" s="171" t="s">
        <v>4662</v>
      </c>
      <c r="H624" s="170" t="s">
        <v>4663</v>
      </c>
      <c r="I624" s="170" t="s">
        <v>8173</v>
      </c>
      <c r="J624" s="170" t="s">
        <v>8174</v>
      </c>
      <c r="K624" s="170" t="s">
        <v>8278</v>
      </c>
      <c r="L624" s="170" t="s">
        <v>8279</v>
      </c>
      <c r="M624" s="170" t="s">
        <v>4246</v>
      </c>
      <c r="N624" s="170" t="s">
        <v>4247</v>
      </c>
      <c r="O624" s="170" t="s">
        <v>4248</v>
      </c>
      <c r="P624" s="172" t="s">
        <v>4249</v>
      </c>
      <c r="Q624" s="171" t="s">
        <v>8280</v>
      </c>
      <c r="R624" s="170" t="s">
        <v>8281</v>
      </c>
      <c r="S624" s="170" t="s">
        <v>4252</v>
      </c>
      <c r="T624" s="170" t="s">
        <v>4252</v>
      </c>
    </row>
    <row r="625" spans="2:20" ht="172.5" customHeight="1">
      <c r="B625" s="169">
        <v>10063761</v>
      </c>
      <c r="C625" s="170" t="s">
        <v>7945</v>
      </c>
      <c r="D625" s="208" t="s">
        <v>7946</v>
      </c>
      <c r="E625" s="170" t="s">
        <v>8282</v>
      </c>
      <c r="F625" s="190" t="s">
        <v>8283</v>
      </c>
      <c r="G625" s="171" t="s">
        <v>4267</v>
      </c>
      <c r="H625" s="170" t="s">
        <v>4267</v>
      </c>
      <c r="I625" s="170" t="s">
        <v>4637</v>
      </c>
      <c r="J625" s="170" t="s">
        <v>4638</v>
      </c>
      <c r="K625" s="170" t="s">
        <v>8284</v>
      </c>
      <c r="L625" s="170" t="s">
        <v>4699</v>
      </c>
      <c r="M625" s="170" t="s">
        <v>4329</v>
      </c>
      <c r="N625" s="170" t="s">
        <v>4330</v>
      </c>
      <c r="O625" s="170" t="s">
        <v>4248</v>
      </c>
      <c r="P625" s="172" t="s">
        <v>4249</v>
      </c>
      <c r="Q625" s="171" t="s">
        <v>8285</v>
      </c>
      <c r="R625" s="173" t="s">
        <v>8286</v>
      </c>
      <c r="S625" s="170" t="s">
        <v>4252</v>
      </c>
      <c r="T625" s="170" t="s">
        <v>4252</v>
      </c>
    </row>
    <row r="626" spans="2:20" ht="119.1" customHeight="1">
      <c r="B626" s="169">
        <v>10039906</v>
      </c>
      <c r="C626" s="170" t="s">
        <v>7945</v>
      </c>
      <c r="D626" s="208" t="s">
        <v>7946</v>
      </c>
      <c r="E626" s="170" t="s">
        <v>8287</v>
      </c>
      <c r="F626" s="190" t="s">
        <v>8288</v>
      </c>
      <c r="G626" s="171" t="s">
        <v>8289</v>
      </c>
      <c r="H626" s="170" t="s">
        <v>8290</v>
      </c>
      <c r="I626" s="170" t="s">
        <v>8291</v>
      </c>
      <c r="J626" s="170" t="s">
        <v>8292</v>
      </c>
      <c r="K626" s="170" t="s">
        <v>8293</v>
      </c>
      <c r="L626" s="170" t="s">
        <v>8294</v>
      </c>
      <c r="M626" s="170" t="s">
        <v>8295</v>
      </c>
      <c r="N626" s="170" t="s">
        <v>8296</v>
      </c>
      <c r="O626" s="170" t="s">
        <v>4248</v>
      </c>
      <c r="P626" s="172" t="s">
        <v>4249</v>
      </c>
      <c r="Q626" s="171" t="s">
        <v>8297</v>
      </c>
      <c r="R626" s="170" t="s">
        <v>8298</v>
      </c>
      <c r="S626" s="170" t="s">
        <v>4252</v>
      </c>
      <c r="T626" s="170" t="s">
        <v>4252</v>
      </c>
    </row>
    <row r="627" spans="2:20" ht="60" customHeight="1">
      <c r="B627" s="169">
        <v>10041349</v>
      </c>
      <c r="C627" s="170" t="s">
        <v>7945</v>
      </c>
      <c r="D627" s="208" t="s">
        <v>7946</v>
      </c>
      <c r="E627" s="170" t="s">
        <v>8299</v>
      </c>
      <c r="F627" s="190" t="s">
        <v>8300</v>
      </c>
      <c r="G627" s="171" t="s">
        <v>8301</v>
      </c>
      <c r="H627" s="170" t="s">
        <v>8302</v>
      </c>
      <c r="I627" s="170" t="s">
        <v>8303</v>
      </c>
      <c r="J627" s="170" t="s">
        <v>8304</v>
      </c>
      <c r="K627" s="170" t="s">
        <v>8305</v>
      </c>
      <c r="L627" s="170" t="s">
        <v>8306</v>
      </c>
      <c r="M627" s="170" t="s">
        <v>4246</v>
      </c>
      <c r="N627" s="170" t="s">
        <v>4247</v>
      </c>
      <c r="O627" s="170" t="s">
        <v>4248</v>
      </c>
      <c r="P627" s="172" t="s">
        <v>4249</v>
      </c>
      <c r="Q627" s="171" t="s">
        <v>8307</v>
      </c>
      <c r="R627" s="170" t="s">
        <v>8308</v>
      </c>
      <c r="S627" s="170" t="s">
        <v>4252</v>
      </c>
      <c r="T627" s="170" t="s">
        <v>4252</v>
      </c>
    </row>
    <row r="628" spans="2:20" ht="61.5" customHeight="1">
      <c r="B628" s="169">
        <v>10041416</v>
      </c>
      <c r="C628" s="170" t="s">
        <v>7945</v>
      </c>
      <c r="D628" s="208" t="s">
        <v>7946</v>
      </c>
      <c r="E628" s="170" t="s">
        <v>8309</v>
      </c>
      <c r="F628" s="190" t="s">
        <v>8310</v>
      </c>
      <c r="G628" s="171" t="s">
        <v>8311</v>
      </c>
      <c r="H628" s="170" t="s">
        <v>8312</v>
      </c>
      <c r="I628" s="170" t="s">
        <v>8313</v>
      </c>
      <c r="J628" s="170" t="s">
        <v>8314</v>
      </c>
      <c r="K628" s="170" t="s">
        <v>8315</v>
      </c>
      <c r="L628" s="170" t="s">
        <v>8316</v>
      </c>
      <c r="M628" s="170" t="s">
        <v>8317</v>
      </c>
      <c r="N628" s="170" t="s">
        <v>8318</v>
      </c>
      <c r="O628" s="170" t="s">
        <v>4248</v>
      </c>
      <c r="P628" s="172" t="s">
        <v>4249</v>
      </c>
      <c r="Q628" s="171" t="s">
        <v>8319</v>
      </c>
      <c r="R628" s="170" t="s">
        <v>8320</v>
      </c>
      <c r="S628" s="170" t="s">
        <v>4252</v>
      </c>
      <c r="T628" s="170" t="s">
        <v>4252</v>
      </c>
    </row>
    <row r="629" spans="2:20" ht="60.75" customHeight="1">
      <c r="B629" s="169">
        <v>10041549</v>
      </c>
      <c r="C629" s="170" t="s">
        <v>7945</v>
      </c>
      <c r="D629" s="208" t="s">
        <v>7946</v>
      </c>
      <c r="E629" s="170" t="s">
        <v>8321</v>
      </c>
      <c r="F629" s="190" t="s">
        <v>8322</v>
      </c>
      <c r="G629" s="171" t="s">
        <v>4267</v>
      </c>
      <c r="H629" s="170" t="s">
        <v>4267</v>
      </c>
      <c r="I629" s="170" t="s">
        <v>4267</v>
      </c>
      <c r="J629" s="170" t="s">
        <v>4267</v>
      </c>
      <c r="K629" s="170" t="s">
        <v>4639</v>
      </c>
      <c r="L629" s="170" t="s">
        <v>4640</v>
      </c>
      <c r="M629" s="170" t="s">
        <v>4246</v>
      </c>
      <c r="N629" s="170" t="s">
        <v>4247</v>
      </c>
      <c r="O629" s="170" t="s">
        <v>4248</v>
      </c>
      <c r="P629" s="172" t="s">
        <v>4249</v>
      </c>
      <c r="Q629" s="171" t="s">
        <v>8323</v>
      </c>
      <c r="R629" s="170" t="s">
        <v>8324</v>
      </c>
      <c r="S629" s="170" t="s">
        <v>4252</v>
      </c>
      <c r="T629" s="170" t="s">
        <v>4252</v>
      </c>
    </row>
    <row r="630" spans="2:20" ht="77.099999999999994" customHeight="1">
      <c r="B630" s="169">
        <v>10042244</v>
      </c>
      <c r="C630" s="170" t="s">
        <v>7945</v>
      </c>
      <c r="D630" s="208" t="s">
        <v>7946</v>
      </c>
      <c r="E630" s="170" t="s">
        <v>8325</v>
      </c>
      <c r="F630" s="190" t="s">
        <v>8326</v>
      </c>
      <c r="G630" s="171" t="s">
        <v>8327</v>
      </c>
      <c r="H630" s="170" t="s">
        <v>8328</v>
      </c>
      <c r="I630" s="170" t="s">
        <v>8329</v>
      </c>
      <c r="J630" s="170" t="s">
        <v>8330</v>
      </c>
      <c r="K630" s="170" t="s">
        <v>8331</v>
      </c>
      <c r="L630" s="170" t="s">
        <v>8332</v>
      </c>
      <c r="M630" s="170" t="s">
        <v>4246</v>
      </c>
      <c r="N630" s="170" t="s">
        <v>4247</v>
      </c>
      <c r="O630" s="170" t="s">
        <v>4248</v>
      </c>
      <c r="P630" s="172" t="s">
        <v>4249</v>
      </c>
      <c r="Q630" s="171" t="s">
        <v>8175</v>
      </c>
      <c r="R630" s="170" t="s">
        <v>8176</v>
      </c>
      <c r="S630" s="170" t="s">
        <v>4252</v>
      </c>
      <c r="T630" s="170" t="s">
        <v>4252</v>
      </c>
    </row>
    <row r="631" spans="2:20" ht="42.95" customHeight="1">
      <c r="B631" s="169">
        <v>10042772</v>
      </c>
      <c r="C631" s="170" t="s">
        <v>7945</v>
      </c>
      <c r="D631" s="208" t="s">
        <v>7946</v>
      </c>
      <c r="E631" s="170" t="s">
        <v>8333</v>
      </c>
      <c r="F631" s="190" t="s">
        <v>8334</v>
      </c>
      <c r="G631" s="171" t="s">
        <v>4267</v>
      </c>
      <c r="H631" s="170" t="s">
        <v>4267</v>
      </c>
      <c r="I631" s="170" t="s">
        <v>4267</v>
      </c>
      <c r="J631" s="170" t="s">
        <v>4267</v>
      </c>
      <c r="K631" s="170" t="s">
        <v>8335</v>
      </c>
      <c r="L631" s="170" t="s">
        <v>8336</v>
      </c>
      <c r="M631" s="170" t="s">
        <v>4267</v>
      </c>
      <c r="N631" s="170" t="s">
        <v>4267</v>
      </c>
      <c r="O631" s="170" t="s">
        <v>4267</v>
      </c>
      <c r="P631" s="172" t="s">
        <v>4267</v>
      </c>
      <c r="Q631" s="171" t="s">
        <v>8337</v>
      </c>
      <c r="R631" s="170" t="s">
        <v>8338</v>
      </c>
      <c r="S631" s="170" t="s">
        <v>4252</v>
      </c>
      <c r="T631" s="170" t="s">
        <v>4252</v>
      </c>
    </row>
    <row r="632" spans="2:20" ht="78.95" customHeight="1">
      <c r="B632" s="169">
        <v>10043245</v>
      </c>
      <c r="C632" s="170" t="s">
        <v>7945</v>
      </c>
      <c r="D632" s="208" t="s">
        <v>7946</v>
      </c>
      <c r="E632" s="170" t="s">
        <v>8339</v>
      </c>
      <c r="F632" s="190" t="s">
        <v>8340</v>
      </c>
      <c r="G632" s="171" t="s">
        <v>8341</v>
      </c>
      <c r="H632" s="170" t="s">
        <v>8342</v>
      </c>
      <c r="I632" s="170" t="s">
        <v>8343</v>
      </c>
      <c r="J632" s="170" t="s">
        <v>8344</v>
      </c>
      <c r="K632" s="170" t="s">
        <v>8345</v>
      </c>
      <c r="L632" s="170" t="s">
        <v>8346</v>
      </c>
      <c r="M632" s="170" t="s">
        <v>4267</v>
      </c>
      <c r="N632" s="170" t="s">
        <v>4267</v>
      </c>
      <c r="O632" s="170" t="s">
        <v>4267</v>
      </c>
      <c r="P632" s="172" t="s">
        <v>4267</v>
      </c>
      <c r="Q632" s="171" t="s">
        <v>8347</v>
      </c>
      <c r="R632" s="170" t="s">
        <v>8348</v>
      </c>
      <c r="S632" s="170" t="s">
        <v>8349</v>
      </c>
      <c r="T632" s="170" t="s">
        <v>8350</v>
      </c>
    </row>
    <row r="633" spans="2:20" ht="90">
      <c r="B633" s="169">
        <v>10044391</v>
      </c>
      <c r="C633" s="170" t="s">
        <v>7945</v>
      </c>
      <c r="D633" s="208" t="s">
        <v>7946</v>
      </c>
      <c r="E633" s="170" t="s">
        <v>8351</v>
      </c>
      <c r="F633" s="190" t="s">
        <v>8352</v>
      </c>
      <c r="G633" s="171" t="s">
        <v>8353</v>
      </c>
      <c r="H633" s="170" t="s">
        <v>8354</v>
      </c>
      <c r="I633" s="170" t="s">
        <v>8355</v>
      </c>
      <c r="J633" s="170" t="s">
        <v>8356</v>
      </c>
      <c r="K633" s="170" t="s">
        <v>4267</v>
      </c>
      <c r="L633" s="170" t="s">
        <v>4267</v>
      </c>
      <c r="M633" s="170" t="s">
        <v>4267</v>
      </c>
      <c r="N633" s="170" t="s">
        <v>4267</v>
      </c>
      <c r="O633" s="170" t="s">
        <v>4267</v>
      </c>
      <c r="P633" s="172" t="s">
        <v>4267</v>
      </c>
      <c r="Q633" s="171" t="s">
        <v>8357</v>
      </c>
      <c r="R633" s="170" t="s">
        <v>8358</v>
      </c>
      <c r="S633" s="170" t="s">
        <v>8359</v>
      </c>
      <c r="T633" s="170" t="s">
        <v>8360</v>
      </c>
    </row>
    <row r="634" spans="2:20" ht="60">
      <c r="B634" s="169">
        <v>10044565</v>
      </c>
      <c r="C634" s="170" t="s">
        <v>7945</v>
      </c>
      <c r="D634" s="208" t="s">
        <v>7946</v>
      </c>
      <c r="E634" s="170" t="s">
        <v>8361</v>
      </c>
      <c r="F634" s="190" t="s">
        <v>8362</v>
      </c>
      <c r="G634" s="171" t="s">
        <v>4645</v>
      </c>
      <c r="H634" s="170" t="s">
        <v>4646</v>
      </c>
      <c r="I634" s="170" t="s">
        <v>4637</v>
      </c>
      <c r="J634" s="170" t="s">
        <v>4638</v>
      </c>
      <c r="K634" s="170" t="s">
        <v>4639</v>
      </c>
      <c r="L634" s="170" t="s">
        <v>4640</v>
      </c>
      <c r="M634" s="170" t="s">
        <v>4267</v>
      </c>
      <c r="N634" s="170" t="s">
        <v>4267</v>
      </c>
      <c r="O634" s="170" t="s">
        <v>4267</v>
      </c>
      <c r="P634" s="172" t="s">
        <v>4267</v>
      </c>
      <c r="Q634" s="171" t="s">
        <v>8363</v>
      </c>
      <c r="R634" s="170" t="s">
        <v>8364</v>
      </c>
      <c r="S634" s="170" t="s">
        <v>4252</v>
      </c>
      <c r="T634" s="170" t="s">
        <v>4252</v>
      </c>
    </row>
    <row r="635" spans="2:20" ht="64.5" customHeight="1">
      <c r="B635" s="169">
        <v>10060890</v>
      </c>
      <c r="C635" s="170" t="s">
        <v>7945</v>
      </c>
      <c r="D635" s="208" t="s">
        <v>7946</v>
      </c>
      <c r="E635" s="170" t="s">
        <v>8365</v>
      </c>
      <c r="F635" s="190" t="s">
        <v>8366</v>
      </c>
      <c r="G635" s="171" t="s">
        <v>4662</v>
      </c>
      <c r="H635" s="170" t="s">
        <v>4663</v>
      </c>
      <c r="I635" s="170" t="s">
        <v>4637</v>
      </c>
      <c r="J635" s="170" t="s">
        <v>4638</v>
      </c>
      <c r="K635" s="170" t="s">
        <v>4639</v>
      </c>
      <c r="L635" s="170" t="s">
        <v>4640</v>
      </c>
      <c r="M635" s="170" t="s">
        <v>4267</v>
      </c>
      <c r="N635" s="170" t="s">
        <v>4267</v>
      </c>
      <c r="O635" s="170" t="s">
        <v>4267</v>
      </c>
      <c r="P635" s="172" t="s">
        <v>4267</v>
      </c>
      <c r="Q635" s="171" t="s">
        <v>8367</v>
      </c>
      <c r="R635" s="170" t="s">
        <v>8368</v>
      </c>
      <c r="S635" s="170" t="s">
        <v>4252</v>
      </c>
      <c r="T635" s="170" t="s">
        <v>4252</v>
      </c>
    </row>
    <row r="636" spans="2:20" ht="60.6" customHeight="1">
      <c r="B636" s="169">
        <v>10074765</v>
      </c>
      <c r="C636" s="170" t="s">
        <v>7945</v>
      </c>
      <c r="D636" s="208" t="s">
        <v>7946</v>
      </c>
      <c r="E636" s="170" t="s">
        <v>8369</v>
      </c>
      <c r="F636" s="190" t="s">
        <v>8370</v>
      </c>
      <c r="G636" s="171" t="s">
        <v>4662</v>
      </c>
      <c r="H636" s="170" t="s">
        <v>4663</v>
      </c>
      <c r="I636" s="170" t="s">
        <v>4637</v>
      </c>
      <c r="J636" s="170" t="s">
        <v>4638</v>
      </c>
      <c r="K636" s="170" t="s">
        <v>4639</v>
      </c>
      <c r="L636" s="170" t="s">
        <v>4640</v>
      </c>
      <c r="M636" s="170" t="s">
        <v>4267</v>
      </c>
      <c r="N636" s="170" t="s">
        <v>4267</v>
      </c>
      <c r="O636" s="170" t="s">
        <v>4267</v>
      </c>
      <c r="P636" s="172" t="s">
        <v>4267</v>
      </c>
      <c r="Q636" s="171" t="s">
        <v>8371</v>
      </c>
      <c r="R636" s="170" t="s">
        <v>8372</v>
      </c>
      <c r="S636" s="170" t="s">
        <v>4252</v>
      </c>
      <c r="T636" s="170" t="s">
        <v>4252</v>
      </c>
    </row>
    <row r="637" spans="2:20" ht="62.1" customHeight="1">
      <c r="B637" s="169">
        <v>10061403</v>
      </c>
      <c r="C637" s="170" t="s">
        <v>7945</v>
      </c>
      <c r="D637" s="208" t="s">
        <v>7946</v>
      </c>
      <c r="E637" s="170" t="s">
        <v>8373</v>
      </c>
      <c r="F637" s="190" t="s">
        <v>8374</v>
      </c>
      <c r="G637" s="171" t="s">
        <v>4662</v>
      </c>
      <c r="H637" s="170" t="s">
        <v>4663</v>
      </c>
      <c r="I637" s="170" t="s">
        <v>4637</v>
      </c>
      <c r="J637" s="170" t="s">
        <v>4638</v>
      </c>
      <c r="K637" s="170" t="s">
        <v>4639</v>
      </c>
      <c r="L637" s="170" t="s">
        <v>4640</v>
      </c>
      <c r="M637" s="170" t="s">
        <v>4246</v>
      </c>
      <c r="N637" s="170" t="s">
        <v>4247</v>
      </c>
      <c r="O637" s="170" t="s">
        <v>4248</v>
      </c>
      <c r="P637" s="172" t="s">
        <v>4249</v>
      </c>
      <c r="Q637" s="171" t="s">
        <v>8375</v>
      </c>
      <c r="R637" s="170" t="s">
        <v>8376</v>
      </c>
      <c r="S637" s="170" t="s">
        <v>4252</v>
      </c>
      <c r="T637" s="170" t="s">
        <v>4252</v>
      </c>
    </row>
    <row r="638" spans="2:20" ht="74.099999999999994" customHeight="1">
      <c r="B638" s="169">
        <v>10047166</v>
      </c>
      <c r="C638" s="170" t="s">
        <v>7945</v>
      </c>
      <c r="D638" s="208" t="s">
        <v>7946</v>
      </c>
      <c r="E638" s="170" t="s">
        <v>8377</v>
      </c>
      <c r="F638" s="190" t="s">
        <v>8378</v>
      </c>
      <c r="G638" s="171" t="s">
        <v>4267</v>
      </c>
      <c r="H638" s="170" t="s">
        <v>4267</v>
      </c>
      <c r="I638" s="170" t="s">
        <v>4267</v>
      </c>
      <c r="J638" s="170" t="s">
        <v>4267</v>
      </c>
      <c r="K638" s="170" t="s">
        <v>4422</v>
      </c>
      <c r="L638" s="170" t="s">
        <v>4423</v>
      </c>
      <c r="M638" s="170" t="s">
        <v>4246</v>
      </c>
      <c r="N638" s="170" t="s">
        <v>4247</v>
      </c>
      <c r="O638" s="170" t="s">
        <v>4248</v>
      </c>
      <c r="P638" s="172" t="s">
        <v>4249</v>
      </c>
      <c r="Q638" s="171" t="s">
        <v>8379</v>
      </c>
      <c r="R638" s="170" t="s">
        <v>8380</v>
      </c>
      <c r="S638" s="170" t="s">
        <v>4252</v>
      </c>
      <c r="T638" s="170" t="s">
        <v>4252</v>
      </c>
    </row>
    <row r="639" spans="2:20" ht="133.5" customHeight="1" thickBot="1">
      <c r="B639" s="174">
        <v>10029205</v>
      </c>
      <c r="C639" s="175" t="s">
        <v>7945</v>
      </c>
      <c r="D639" s="209" t="s">
        <v>7946</v>
      </c>
      <c r="E639" s="175" t="s">
        <v>8381</v>
      </c>
      <c r="F639" s="216" t="s">
        <v>8382</v>
      </c>
      <c r="G639" s="176" t="s">
        <v>4339</v>
      </c>
      <c r="H639" s="175" t="s">
        <v>4340</v>
      </c>
      <c r="I639" s="175" t="s">
        <v>4341</v>
      </c>
      <c r="J639" s="175" t="s">
        <v>4342</v>
      </c>
      <c r="K639" s="175" t="s">
        <v>4343</v>
      </c>
      <c r="L639" s="175" t="s">
        <v>4344</v>
      </c>
      <c r="M639" s="175" t="s">
        <v>4246</v>
      </c>
      <c r="N639" s="175" t="s">
        <v>4247</v>
      </c>
      <c r="O639" s="175" t="s">
        <v>4248</v>
      </c>
      <c r="P639" s="177" t="s">
        <v>4249</v>
      </c>
      <c r="Q639" s="176" t="s">
        <v>4267</v>
      </c>
      <c r="R639" s="176" t="s">
        <v>4267</v>
      </c>
      <c r="S639" s="170" t="s">
        <v>4252</v>
      </c>
      <c r="T639" s="170" t="s">
        <v>4252</v>
      </c>
    </row>
    <row r="640" spans="2:20" s="162" customFormat="1" ht="16.5" customHeight="1" thickBot="1">
      <c r="B640" s="543" t="s">
        <v>8383</v>
      </c>
      <c r="C640" s="544"/>
      <c r="D640" s="544"/>
      <c r="E640" s="544"/>
      <c r="F640" s="544"/>
      <c r="G640" s="544"/>
      <c r="H640" s="544"/>
      <c r="I640" s="544"/>
      <c r="J640" s="544"/>
      <c r="K640" s="544"/>
      <c r="L640" s="544"/>
      <c r="M640" s="544"/>
      <c r="N640" s="544"/>
      <c r="O640" s="544"/>
      <c r="P640" s="544"/>
      <c r="Q640" s="544"/>
      <c r="R640" s="545"/>
      <c r="S640" s="544"/>
      <c r="T640" s="546"/>
    </row>
    <row r="641" spans="1:20" ht="75">
      <c r="A641" s="189"/>
      <c r="B641" s="164">
        <v>10054746</v>
      </c>
      <c r="C641" s="192" t="s">
        <v>8384</v>
      </c>
      <c r="D641" s="207" t="s">
        <v>8385</v>
      </c>
      <c r="E641" s="165" t="s">
        <v>8386</v>
      </c>
      <c r="F641" s="192" t="s">
        <v>8387</v>
      </c>
      <c r="G641" s="193" t="s">
        <v>4267</v>
      </c>
      <c r="H641" s="165" t="s">
        <v>4267</v>
      </c>
      <c r="I641" s="192" t="s">
        <v>8388</v>
      </c>
      <c r="J641" s="165" t="s">
        <v>8389</v>
      </c>
      <c r="K641" s="192" t="s">
        <v>8390</v>
      </c>
      <c r="L641" s="165" t="s">
        <v>8391</v>
      </c>
      <c r="M641" s="192" t="s">
        <v>8392</v>
      </c>
      <c r="N641" s="165" t="s">
        <v>8393</v>
      </c>
      <c r="O641" s="192" t="s">
        <v>4267</v>
      </c>
      <c r="P641" s="167" t="s">
        <v>4267</v>
      </c>
      <c r="Q641" s="193" t="s">
        <v>8394</v>
      </c>
      <c r="R641" s="165" t="s">
        <v>8395</v>
      </c>
      <c r="S641" s="192" t="s">
        <v>4252</v>
      </c>
      <c r="T641" s="165" t="s">
        <v>4252</v>
      </c>
    </row>
    <row r="642" spans="1:20" ht="45">
      <c r="A642" s="189"/>
      <c r="B642" s="169">
        <v>10072314</v>
      </c>
      <c r="C642" s="190" t="s">
        <v>8384</v>
      </c>
      <c r="D642" s="208" t="s">
        <v>8385</v>
      </c>
      <c r="E642" s="170" t="s">
        <v>8396</v>
      </c>
      <c r="F642" s="219" t="s">
        <v>8397</v>
      </c>
      <c r="G642" s="191" t="s">
        <v>4267</v>
      </c>
      <c r="H642" s="170" t="s">
        <v>4267</v>
      </c>
      <c r="I642" s="190" t="s">
        <v>4267</v>
      </c>
      <c r="J642" s="170" t="s">
        <v>4267</v>
      </c>
      <c r="K642" s="190" t="s">
        <v>4267</v>
      </c>
      <c r="L642" s="170" t="s">
        <v>4267</v>
      </c>
      <c r="M642" s="190" t="s">
        <v>8398</v>
      </c>
      <c r="N642" s="170" t="s">
        <v>8399</v>
      </c>
      <c r="O642" s="190" t="s">
        <v>4267</v>
      </c>
      <c r="P642" s="172" t="s">
        <v>4267</v>
      </c>
      <c r="Q642" s="191" t="s">
        <v>8400</v>
      </c>
      <c r="R642" s="170" t="s">
        <v>8401</v>
      </c>
      <c r="S642" s="192" t="s">
        <v>4252</v>
      </c>
      <c r="T642" s="165" t="s">
        <v>4252</v>
      </c>
    </row>
    <row r="643" spans="1:20" ht="77.099999999999994" customHeight="1">
      <c r="B643" s="169">
        <v>10036595</v>
      </c>
      <c r="C643" s="170" t="s">
        <v>8384</v>
      </c>
      <c r="D643" s="208" t="s">
        <v>8385</v>
      </c>
      <c r="E643" s="170" t="s">
        <v>8402</v>
      </c>
      <c r="F643" s="190" t="s">
        <v>8403</v>
      </c>
      <c r="G643" s="171" t="s">
        <v>8404</v>
      </c>
      <c r="H643" s="170" t="s">
        <v>8405</v>
      </c>
      <c r="I643" s="170" t="s">
        <v>8406</v>
      </c>
      <c r="J643" s="170" t="s">
        <v>8407</v>
      </c>
      <c r="K643" s="170" t="s">
        <v>8408</v>
      </c>
      <c r="L643" s="170" t="s">
        <v>8409</v>
      </c>
      <c r="M643" s="170" t="s">
        <v>8410</v>
      </c>
      <c r="N643" s="170" t="s">
        <v>8411</v>
      </c>
      <c r="O643" s="170" t="s">
        <v>4267</v>
      </c>
      <c r="P643" s="172" t="s">
        <v>4267</v>
      </c>
      <c r="Q643" s="171" t="s">
        <v>8412</v>
      </c>
      <c r="R643" s="170" t="s">
        <v>8413</v>
      </c>
      <c r="S643" s="165" t="s">
        <v>4252</v>
      </c>
      <c r="T643" s="165" t="s">
        <v>4252</v>
      </c>
    </row>
    <row r="644" spans="1:20" ht="136.5" customHeight="1" thickBot="1">
      <c r="B644" s="174">
        <v>10036585</v>
      </c>
      <c r="C644" s="175" t="s">
        <v>8384</v>
      </c>
      <c r="D644" s="209" t="s">
        <v>8385</v>
      </c>
      <c r="E644" s="175" t="s">
        <v>8414</v>
      </c>
      <c r="F644" s="216" t="s">
        <v>8415</v>
      </c>
      <c r="G644" s="176" t="s">
        <v>4339</v>
      </c>
      <c r="H644" s="175" t="s">
        <v>4340</v>
      </c>
      <c r="I644" s="175" t="s">
        <v>4341</v>
      </c>
      <c r="J644" s="175" t="s">
        <v>8416</v>
      </c>
      <c r="K644" s="175" t="s">
        <v>4343</v>
      </c>
      <c r="L644" s="175" t="s">
        <v>4344</v>
      </c>
      <c r="M644" s="175" t="s">
        <v>4246</v>
      </c>
      <c r="N644" s="175" t="s">
        <v>4247</v>
      </c>
      <c r="O644" s="175" t="s">
        <v>4248</v>
      </c>
      <c r="P644" s="177" t="s">
        <v>4249</v>
      </c>
      <c r="Q644" s="176" t="s">
        <v>4267</v>
      </c>
      <c r="R644" s="176" t="s">
        <v>4267</v>
      </c>
      <c r="S644" s="165" t="s">
        <v>4252</v>
      </c>
      <c r="T644" s="165" t="s">
        <v>4252</v>
      </c>
    </row>
    <row r="645" spans="1:20" s="162" customFormat="1" ht="16.5" customHeight="1" thickBot="1">
      <c r="B645" s="543" t="s">
        <v>8417</v>
      </c>
      <c r="C645" s="544"/>
      <c r="D645" s="544"/>
      <c r="E645" s="544"/>
      <c r="F645" s="544"/>
      <c r="G645" s="544"/>
      <c r="H645" s="544"/>
      <c r="I645" s="544"/>
      <c r="J645" s="544"/>
      <c r="K645" s="544"/>
      <c r="L645" s="544"/>
      <c r="M645" s="544"/>
      <c r="N645" s="544"/>
      <c r="O645" s="544"/>
      <c r="P645" s="544"/>
      <c r="Q645" s="544"/>
      <c r="R645" s="545"/>
      <c r="S645" s="544"/>
      <c r="T645" s="546"/>
    </row>
    <row r="646" spans="1:20" ht="57.95" customHeight="1">
      <c r="B646" s="164">
        <v>10001497</v>
      </c>
      <c r="C646" s="165" t="s">
        <v>8418</v>
      </c>
      <c r="D646" s="207" t="s">
        <v>8419</v>
      </c>
      <c r="E646" s="165" t="s">
        <v>8420</v>
      </c>
      <c r="F646" s="192" t="s">
        <v>8421</v>
      </c>
      <c r="G646" s="166" t="s">
        <v>8422</v>
      </c>
      <c r="H646" s="165" t="s">
        <v>8423</v>
      </c>
      <c r="I646" s="165" t="s">
        <v>8424</v>
      </c>
      <c r="J646" s="165" t="s">
        <v>8425</v>
      </c>
      <c r="K646" s="165" t="s">
        <v>8426</v>
      </c>
      <c r="L646" s="165" t="s">
        <v>8427</v>
      </c>
      <c r="M646" s="165" t="s">
        <v>4246</v>
      </c>
      <c r="N646" s="165" t="s">
        <v>4247</v>
      </c>
      <c r="O646" s="165" t="s">
        <v>4267</v>
      </c>
      <c r="P646" s="167" t="s">
        <v>4267</v>
      </c>
      <c r="Q646" s="166" t="s">
        <v>8428</v>
      </c>
      <c r="R646" s="165" t="s">
        <v>8429</v>
      </c>
      <c r="S646" s="165" t="s">
        <v>4252</v>
      </c>
      <c r="T646" s="165" t="s">
        <v>4252</v>
      </c>
    </row>
    <row r="647" spans="1:20" ht="74.25" customHeight="1">
      <c r="B647" s="169">
        <v>10002652</v>
      </c>
      <c r="C647" s="170" t="s">
        <v>8418</v>
      </c>
      <c r="D647" s="208" t="s">
        <v>8419</v>
      </c>
      <c r="E647" s="170" t="s">
        <v>8430</v>
      </c>
      <c r="F647" s="190" t="s">
        <v>8431</v>
      </c>
      <c r="G647" s="171" t="s">
        <v>8432</v>
      </c>
      <c r="H647" s="170" t="s">
        <v>8433</v>
      </c>
      <c r="I647" s="170" t="s">
        <v>8434</v>
      </c>
      <c r="J647" s="170" t="s">
        <v>8435</v>
      </c>
      <c r="K647" s="170" t="s">
        <v>4267</v>
      </c>
      <c r="L647" s="170" t="s">
        <v>4267</v>
      </c>
      <c r="M647" s="170" t="s">
        <v>4267</v>
      </c>
      <c r="N647" s="170" t="s">
        <v>4267</v>
      </c>
      <c r="O647" s="170" t="s">
        <v>4267</v>
      </c>
      <c r="P647" s="172" t="s">
        <v>4267</v>
      </c>
      <c r="Q647" s="171" t="s">
        <v>8436</v>
      </c>
      <c r="R647" s="170" t="s">
        <v>8437</v>
      </c>
      <c r="S647" s="165" t="s">
        <v>4252</v>
      </c>
      <c r="T647" s="165" t="s">
        <v>4252</v>
      </c>
    </row>
    <row r="648" spans="1:20" ht="73.5" customHeight="1">
      <c r="B648" s="169">
        <v>10002855</v>
      </c>
      <c r="C648" s="170" t="s">
        <v>8418</v>
      </c>
      <c r="D648" s="208" t="s">
        <v>8419</v>
      </c>
      <c r="E648" s="170" t="s">
        <v>8438</v>
      </c>
      <c r="F648" s="190" t="s">
        <v>8439</v>
      </c>
      <c r="G648" s="171" t="s">
        <v>4413</v>
      </c>
      <c r="H648" s="170" t="s">
        <v>4414</v>
      </c>
      <c r="I648" s="170" t="s">
        <v>4637</v>
      </c>
      <c r="J648" s="170" t="s">
        <v>4638</v>
      </c>
      <c r="K648" s="170" t="s">
        <v>4698</v>
      </c>
      <c r="L648" s="170" t="s">
        <v>4699</v>
      </c>
      <c r="M648" s="170" t="s">
        <v>4246</v>
      </c>
      <c r="N648" s="170" t="s">
        <v>4247</v>
      </c>
      <c r="O648" s="170" t="s">
        <v>4267</v>
      </c>
      <c r="P648" s="172" t="s">
        <v>4267</v>
      </c>
      <c r="Q648" s="171" t="s">
        <v>8440</v>
      </c>
      <c r="R648" s="170" t="s">
        <v>8441</v>
      </c>
      <c r="S648" s="165" t="s">
        <v>4252</v>
      </c>
      <c r="T648" s="165" t="s">
        <v>4252</v>
      </c>
    </row>
    <row r="649" spans="1:20" ht="78.599999999999994" customHeight="1">
      <c r="B649" s="169">
        <v>10010300</v>
      </c>
      <c r="C649" s="170" t="s">
        <v>8418</v>
      </c>
      <c r="D649" s="208" t="s">
        <v>8419</v>
      </c>
      <c r="E649" s="170" t="s">
        <v>8442</v>
      </c>
      <c r="F649" s="190" t="s">
        <v>8443</v>
      </c>
      <c r="G649" s="171" t="s">
        <v>8444</v>
      </c>
      <c r="H649" s="170" t="s">
        <v>8445</v>
      </c>
      <c r="I649" s="170" t="s">
        <v>8446</v>
      </c>
      <c r="J649" s="170" t="s">
        <v>8447</v>
      </c>
      <c r="K649" s="170" t="s">
        <v>8448</v>
      </c>
      <c r="L649" s="170" t="s">
        <v>8449</v>
      </c>
      <c r="M649" s="170" t="s">
        <v>4246</v>
      </c>
      <c r="N649" s="170" t="s">
        <v>4247</v>
      </c>
      <c r="O649" s="170" t="s">
        <v>4267</v>
      </c>
      <c r="P649" s="172" t="s">
        <v>4267</v>
      </c>
      <c r="Q649" s="171" t="s">
        <v>8450</v>
      </c>
      <c r="R649" s="170" t="s">
        <v>8451</v>
      </c>
      <c r="S649" s="165" t="s">
        <v>4252</v>
      </c>
      <c r="T649" s="165" t="s">
        <v>4252</v>
      </c>
    </row>
    <row r="650" spans="1:20" ht="78.599999999999994" customHeight="1">
      <c r="B650" s="169">
        <v>10057066</v>
      </c>
      <c r="C650" s="170" t="s">
        <v>8418</v>
      </c>
      <c r="D650" s="208" t="s">
        <v>8419</v>
      </c>
      <c r="E650" s="170" t="s">
        <v>8452</v>
      </c>
      <c r="F650" s="190" t="s">
        <v>8453</v>
      </c>
      <c r="G650" s="171" t="s">
        <v>8454</v>
      </c>
      <c r="H650" s="170" t="s">
        <v>8455</v>
      </c>
      <c r="I650" s="170" t="s">
        <v>8456</v>
      </c>
      <c r="J650" s="170" t="s">
        <v>8457</v>
      </c>
      <c r="K650" s="170" t="s">
        <v>4267</v>
      </c>
      <c r="L650" s="170" t="s">
        <v>4267</v>
      </c>
      <c r="M650" s="170" t="s">
        <v>4267</v>
      </c>
      <c r="N650" s="170" t="s">
        <v>4267</v>
      </c>
      <c r="O650" s="170" t="s">
        <v>4267</v>
      </c>
      <c r="P650" s="172" t="s">
        <v>4267</v>
      </c>
      <c r="Q650" s="171" t="s">
        <v>8458</v>
      </c>
      <c r="R650" s="170" t="s">
        <v>8459</v>
      </c>
      <c r="S650" s="165" t="s">
        <v>4252</v>
      </c>
      <c r="T650" s="165" t="s">
        <v>4252</v>
      </c>
    </row>
    <row r="651" spans="1:20" ht="92.1" customHeight="1">
      <c r="B651" s="169">
        <v>10012218</v>
      </c>
      <c r="C651" s="170" t="s">
        <v>8418</v>
      </c>
      <c r="D651" s="208" t="s">
        <v>8419</v>
      </c>
      <c r="E651" s="170" t="s">
        <v>8460</v>
      </c>
      <c r="F651" s="190" t="s">
        <v>8461</v>
      </c>
      <c r="G651" s="171" t="s">
        <v>8462</v>
      </c>
      <c r="H651" s="170" t="s">
        <v>8463</v>
      </c>
      <c r="I651" s="170" t="s">
        <v>8464</v>
      </c>
      <c r="J651" s="170" t="s">
        <v>8465</v>
      </c>
      <c r="K651" s="170" t="s">
        <v>8466</v>
      </c>
      <c r="L651" s="170" t="s">
        <v>8467</v>
      </c>
      <c r="M651" s="170" t="s">
        <v>8468</v>
      </c>
      <c r="N651" s="170" t="s">
        <v>8469</v>
      </c>
      <c r="O651" s="170" t="s">
        <v>4248</v>
      </c>
      <c r="P651" s="172" t="s">
        <v>4249</v>
      </c>
      <c r="Q651" s="171" t="s">
        <v>8470</v>
      </c>
      <c r="R651" s="170" t="s">
        <v>8471</v>
      </c>
      <c r="S651" s="165" t="s">
        <v>4252</v>
      </c>
      <c r="T651" s="165" t="s">
        <v>4252</v>
      </c>
    </row>
    <row r="652" spans="1:20" ht="72.95" customHeight="1">
      <c r="B652" s="169">
        <v>10012260</v>
      </c>
      <c r="C652" s="170" t="s">
        <v>8418</v>
      </c>
      <c r="D652" s="208" t="s">
        <v>8419</v>
      </c>
      <c r="E652" s="170" t="s">
        <v>8472</v>
      </c>
      <c r="F652" s="190" t="s">
        <v>8473</v>
      </c>
      <c r="G652" s="171" t="s">
        <v>4267</v>
      </c>
      <c r="H652" s="170" t="s">
        <v>4267</v>
      </c>
      <c r="I652" s="170" t="s">
        <v>8474</v>
      </c>
      <c r="J652" s="170" t="s">
        <v>8475</v>
      </c>
      <c r="K652" s="170" t="s">
        <v>8476</v>
      </c>
      <c r="L652" s="170" t="s">
        <v>8477</v>
      </c>
      <c r="M652" s="170" t="s">
        <v>8478</v>
      </c>
      <c r="N652" s="170" t="s">
        <v>8479</v>
      </c>
      <c r="O652" s="170" t="s">
        <v>4248</v>
      </c>
      <c r="P652" s="172" t="s">
        <v>4249</v>
      </c>
      <c r="Q652" s="171" t="s">
        <v>8480</v>
      </c>
      <c r="R652" s="170" t="s">
        <v>8481</v>
      </c>
      <c r="S652" s="165" t="s">
        <v>4252</v>
      </c>
      <c r="T652" s="165" t="s">
        <v>4252</v>
      </c>
    </row>
    <row r="653" spans="1:20" ht="75.95" customHeight="1">
      <c r="B653" s="169">
        <v>10012378</v>
      </c>
      <c r="C653" s="170" t="s">
        <v>8418</v>
      </c>
      <c r="D653" s="208" t="s">
        <v>8419</v>
      </c>
      <c r="E653" s="170" t="s">
        <v>8482</v>
      </c>
      <c r="F653" s="190" t="s">
        <v>8483</v>
      </c>
      <c r="G653" s="171" t="s">
        <v>8484</v>
      </c>
      <c r="H653" s="170" t="s">
        <v>8485</v>
      </c>
      <c r="I653" s="170" t="s">
        <v>8486</v>
      </c>
      <c r="J653" s="170" t="s">
        <v>8487</v>
      </c>
      <c r="K653" s="170" t="s">
        <v>8488</v>
      </c>
      <c r="L653" s="170" t="s">
        <v>8489</v>
      </c>
      <c r="M653" s="170" t="s">
        <v>8478</v>
      </c>
      <c r="N653" s="170" t="s">
        <v>8479</v>
      </c>
      <c r="O653" s="170" t="s">
        <v>4248</v>
      </c>
      <c r="P653" s="172" t="s">
        <v>4249</v>
      </c>
      <c r="Q653" s="171" t="s">
        <v>8490</v>
      </c>
      <c r="R653" s="170" t="s">
        <v>8491</v>
      </c>
      <c r="S653" s="165" t="s">
        <v>4252</v>
      </c>
      <c r="T653" s="165" t="s">
        <v>4252</v>
      </c>
    </row>
    <row r="654" spans="1:20" ht="50.45" customHeight="1">
      <c r="B654" s="169">
        <v>10015533</v>
      </c>
      <c r="C654" s="170" t="s">
        <v>8418</v>
      </c>
      <c r="D654" s="208" t="s">
        <v>8419</v>
      </c>
      <c r="E654" s="170" t="s">
        <v>8492</v>
      </c>
      <c r="F654" s="190" t="s">
        <v>8493</v>
      </c>
      <c r="G654" s="171" t="s">
        <v>8494</v>
      </c>
      <c r="H654" s="170" t="s">
        <v>8495</v>
      </c>
      <c r="I654" s="170" t="s">
        <v>8496</v>
      </c>
      <c r="J654" s="170" t="s">
        <v>8497</v>
      </c>
      <c r="K654" s="170" t="s">
        <v>8498</v>
      </c>
      <c r="L654" s="170" t="s">
        <v>8499</v>
      </c>
      <c r="M654" s="170" t="s">
        <v>4267</v>
      </c>
      <c r="N654" s="170" t="s">
        <v>4267</v>
      </c>
      <c r="O654" s="170" t="s">
        <v>4267</v>
      </c>
      <c r="P654" s="172" t="s">
        <v>4267</v>
      </c>
      <c r="Q654" s="171" t="s">
        <v>8500</v>
      </c>
      <c r="R654" s="170" t="s">
        <v>8501</v>
      </c>
      <c r="S654" s="165" t="s">
        <v>4252</v>
      </c>
      <c r="T654" s="165" t="s">
        <v>4252</v>
      </c>
    </row>
    <row r="655" spans="1:20" ht="63" customHeight="1">
      <c r="B655" s="169">
        <v>10019077</v>
      </c>
      <c r="C655" s="170" t="s">
        <v>8418</v>
      </c>
      <c r="D655" s="208" t="s">
        <v>8419</v>
      </c>
      <c r="E655" s="170" t="s">
        <v>8502</v>
      </c>
      <c r="F655" s="190" t="s">
        <v>8503</v>
      </c>
      <c r="G655" s="171" t="s">
        <v>8504</v>
      </c>
      <c r="H655" s="170" t="s">
        <v>8505</v>
      </c>
      <c r="I655" s="170" t="s">
        <v>8506</v>
      </c>
      <c r="J655" s="170" t="s">
        <v>8507</v>
      </c>
      <c r="K655" s="170" t="s">
        <v>8508</v>
      </c>
      <c r="L655" s="170" t="s">
        <v>8509</v>
      </c>
      <c r="M655" s="170" t="s">
        <v>8478</v>
      </c>
      <c r="N655" s="170" t="s">
        <v>8479</v>
      </c>
      <c r="O655" s="170" t="s">
        <v>4248</v>
      </c>
      <c r="P655" s="172" t="s">
        <v>4249</v>
      </c>
      <c r="Q655" s="171" t="s">
        <v>8510</v>
      </c>
      <c r="R655" s="170" t="s">
        <v>8511</v>
      </c>
      <c r="S655" s="165" t="s">
        <v>4252</v>
      </c>
      <c r="T655" s="165" t="s">
        <v>4252</v>
      </c>
    </row>
    <row r="656" spans="1:20" ht="47.1" customHeight="1">
      <c r="B656" s="169">
        <v>10022437</v>
      </c>
      <c r="C656" s="170" t="s">
        <v>8418</v>
      </c>
      <c r="D656" s="208" t="s">
        <v>8419</v>
      </c>
      <c r="E656" s="170" t="s">
        <v>8512</v>
      </c>
      <c r="F656" s="190" t="s">
        <v>8513</v>
      </c>
      <c r="G656" s="171" t="s">
        <v>8514</v>
      </c>
      <c r="H656" s="170" t="s">
        <v>8515</v>
      </c>
      <c r="I656" s="170" t="s">
        <v>8516</v>
      </c>
      <c r="J656" s="170" t="s">
        <v>8517</v>
      </c>
      <c r="K656" s="170" t="s">
        <v>8518</v>
      </c>
      <c r="L656" s="170" t="s">
        <v>8519</v>
      </c>
      <c r="M656" s="170" t="s">
        <v>4267</v>
      </c>
      <c r="N656" s="170" t="s">
        <v>4267</v>
      </c>
      <c r="O656" s="170" t="s">
        <v>4267</v>
      </c>
      <c r="P656" s="172" t="s">
        <v>4267</v>
      </c>
      <c r="Q656" s="171" t="s">
        <v>8520</v>
      </c>
      <c r="R656" s="170" t="s">
        <v>8521</v>
      </c>
      <c r="S656" s="165" t="s">
        <v>4252</v>
      </c>
      <c r="T656" s="165" t="s">
        <v>4252</v>
      </c>
    </row>
    <row r="657" spans="1:20" ht="117.6" customHeight="1">
      <c r="B657" s="169">
        <v>10022998</v>
      </c>
      <c r="C657" s="170" t="s">
        <v>8418</v>
      </c>
      <c r="D657" s="208" t="s">
        <v>8419</v>
      </c>
      <c r="E657" s="170" t="s">
        <v>8522</v>
      </c>
      <c r="F657" s="190" t="s">
        <v>8523</v>
      </c>
      <c r="G657" s="171" t="s">
        <v>8524</v>
      </c>
      <c r="H657" s="170" t="s">
        <v>8525</v>
      </c>
      <c r="I657" s="170" t="s">
        <v>8526</v>
      </c>
      <c r="J657" s="170" t="s">
        <v>8527</v>
      </c>
      <c r="K657" s="170" t="s">
        <v>8528</v>
      </c>
      <c r="L657" s="170" t="s">
        <v>8529</v>
      </c>
      <c r="M657" s="170" t="s">
        <v>4267</v>
      </c>
      <c r="N657" s="170" t="s">
        <v>4267</v>
      </c>
      <c r="O657" s="170" t="s">
        <v>4267</v>
      </c>
      <c r="P657" s="172" t="s">
        <v>4267</v>
      </c>
      <c r="Q657" s="171" t="s">
        <v>8530</v>
      </c>
      <c r="R657" s="170" t="s">
        <v>8531</v>
      </c>
      <c r="S657" s="165" t="s">
        <v>4252</v>
      </c>
      <c r="T657" s="165" t="s">
        <v>4252</v>
      </c>
    </row>
    <row r="658" spans="1:20" ht="61.5" customHeight="1">
      <c r="B658" s="169">
        <v>10024419</v>
      </c>
      <c r="C658" s="170" t="s">
        <v>8418</v>
      </c>
      <c r="D658" s="208" t="s">
        <v>8419</v>
      </c>
      <c r="E658" s="170" t="s">
        <v>8532</v>
      </c>
      <c r="F658" s="190" t="s">
        <v>8533</v>
      </c>
      <c r="G658" s="171" t="s">
        <v>8534</v>
      </c>
      <c r="H658" s="170" t="s">
        <v>8535</v>
      </c>
      <c r="I658" s="170" t="s">
        <v>8536</v>
      </c>
      <c r="J658" s="170" t="s">
        <v>8537</v>
      </c>
      <c r="K658" s="170" t="s">
        <v>4267</v>
      </c>
      <c r="L658" s="170" t="s">
        <v>4267</v>
      </c>
      <c r="M658" s="170" t="s">
        <v>4267</v>
      </c>
      <c r="N658" s="170" t="s">
        <v>4267</v>
      </c>
      <c r="O658" s="170" t="s">
        <v>4267</v>
      </c>
      <c r="P658" s="172" t="s">
        <v>4267</v>
      </c>
      <c r="Q658" s="171" t="s">
        <v>8538</v>
      </c>
      <c r="R658" s="170" t="s">
        <v>8539</v>
      </c>
      <c r="S658" s="165" t="s">
        <v>4252</v>
      </c>
      <c r="T658" s="165" t="s">
        <v>4252</v>
      </c>
    </row>
    <row r="659" spans="1:20" ht="30">
      <c r="B659" s="169">
        <v>10024421</v>
      </c>
      <c r="C659" s="170" t="s">
        <v>8418</v>
      </c>
      <c r="D659" s="208" t="s">
        <v>8419</v>
      </c>
      <c r="E659" s="170" t="s">
        <v>8540</v>
      </c>
      <c r="F659" s="190" t="s">
        <v>8541</v>
      </c>
      <c r="G659" s="171" t="s">
        <v>4422</v>
      </c>
      <c r="H659" s="170" t="s">
        <v>4423</v>
      </c>
      <c r="I659" s="170" t="s">
        <v>4267</v>
      </c>
      <c r="J659" s="170" t="s">
        <v>4267</v>
      </c>
      <c r="K659" s="170" t="s">
        <v>4267</v>
      </c>
      <c r="L659" s="170" t="s">
        <v>4267</v>
      </c>
      <c r="M659" s="170" t="s">
        <v>4267</v>
      </c>
      <c r="N659" s="170" t="s">
        <v>4267</v>
      </c>
      <c r="O659" s="170" t="s">
        <v>4267</v>
      </c>
      <c r="P659" s="172" t="s">
        <v>4267</v>
      </c>
      <c r="Q659" s="171" t="s">
        <v>8542</v>
      </c>
      <c r="R659" s="170" t="s">
        <v>8543</v>
      </c>
      <c r="S659" s="165" t="s">
        <v>4252</v>
      </c>
      <c r="T659" s="165" t="s">
        <v>4252</v>
      </c>
    </row>
    <row r="660" spans="1:20" ht="91.5" customHeight="1">
      <c r="B660" s="169">
        <v>10026749</v>
      </c>
      <c r="C660" s="170" t="s">
        <v>8418</v>
      </c>
      <c r="D660" s="208" t="s">
        <v>8419</v>
      </c>
      <c r="E660" s="170" t="s">
        <v>8544</v>
      </c>
      <c r="F660" s="190" t="s">
        <v>8545</v>
      </c>
      <c r="G660" s="171" t="s">
        <v>8546</v>
      </c>
      <c r="H660" s="170" t="s">
        <v>8547</v>
      </c>
      <c r="I660" s="170" t="s">
        <v>8548</v>
      </c>
      <c r="J660" s="170" t="s">
        <v>8549</v>
      </c>
      <c r="K660" s="170" t="s">
        <v>8550</v>
      </c>
      <c r="L660" s="170" t="s">
        <v>8551</v>
      </c>
      <c r="M660" s="170" t="s">
        <v>8478</v>
      </c>
      <c r="N660" s="170" t="s">
        <v>8479</v>
      </c>
      <c r="O660" s="170" t="s">
        <v>4248</v>
      </c>
      <c r="P660" s="172" t="s">
        <v>4249</v>
      </c>
      <c r="Q660" s="171" t="s">
        <v>8552</v>
      </c>
      <c r="R660" s="170" t="s">
        <v>8553</v>
      </c>
      <c r="S660" s="170" t="s">
        <v>4252</v>
      </c>
      <c r="T660" s="170" t="s">
        <v>4252</v>
      </c>
    </row>
    <row r="661" spans="1:20" ht="63" customHeight="1">
      <c r="B661" s="169">
        <v>10034719</v>
      </c>
      <c r="C661" s="170" t="s">
        <v>8418</v>
      </c>
      <c r="D661" s="208" t="s">
        <v>8419</v>
      </c>
      <c r="E661" s="170" t="s">
        <v>8554</v>
      </c>
      <c r="F661" s="190" t="s">
        <v>8555</v>
      </c>
      <c r="G661" s="171" t="s">
        <v>8556</v>
      </c>
      <c r="H661" s="170" t="s">
        <v>8557</v>
      </c>
      <c r="I661" s="170" t="s">
        <v>8558</v>
      </c>
      <c r="J661" s="170" t="s">
        <v>8559</v>
      </c>
      <c r="K661" s="170" t="s">
        <v>8560</v>
      </c>
      <c r="L661" s="170" t="s">
        <v>8561</v>
      </c>
      <c r="M661" s="170" t="s">
        <v>8478</v>
      </c>
      <c r="N661" s="170" t="s">
        <v>8479</v>
      </c>
      <c r="O661" s="170" t="s">
        <v>4267</v>
      </c>
      <c r="P661" s="172" t="s">
        <v>4267</v>
      </c>
      <c r="Q661" s="171" t="s">
        <v>8562</v>
      </c>
      <c r="R661" s="170" t="s">
        <v>8563</v>
      </c>
      <c r="S661" s="170" t="s">
        <v>4252</v>
      </c>
      <c r="T661" s="170" t="s">
        <v>4252</v>
      </c>
    </row>
    <row r="662" spans="1:20" ht="83.1" customHeight="1">
      <c r="B662" s="169">
        <v>10037234</v>
      </c>
      <c r="C662" s="170" t="s">
        <v>8418</v>
      </c>
      <c r="D662" s="208" t="s">
        <v>8419</v>
      </c>
      <c r="E662" s="170" t="s">
        <v>8564</v>
      </c>
      <c r="F662" s="190" t="s">
        <v>8565</v>
      </c>
      <c r="G662" s="171" t="s">
        <v>8566</v>
      </c>
      <c r="H662" s="170" t="s">
        <v>8567</v>
      </c>
      <c r="I662" s="170" t="s">
        <v>8568</v>
      </c>
      <c r="J662" s="170" t="s">
        <v>8569</v>
      </c>
      <c r="K662" s="170" t="s">
        <v>8570</v>
      </c>
      <c r="L662" s="170" t="s">
        <v>8571</v>
      </c>
      <c r="M662" s="170" t="s">
        <v>8478</v>
      </c>
      <c r="N662" s="170" t="s">
        <v>8479</v>
      </c>
      <c r="O662" s="170" t="s">
        <v>4248</v>
      </c>
      <c r="P662" s="172" t="s">
        <v>4249</v>
      </c>
      <c r="Q662" s="171" t="s">
        <v>8572</v>
      </c>
      <c r="R662" s="170" t="s">
        <v>8573</v>
      </c>
      <c r="S662" s="170" t="s">
        <v>4252</v>
      </c>
      <c r="T662" s="170" t="s">
        <v>4252</v>
      </c>
    </row>
    <row r="663" spans="1:20" ht="63" customHeight="1">
      <c r="B663" s="169">
        <v>10038743</v>
      </c>
      <c r="C663" s="170" t="s">
        <v>8418</v>
      </c>
      <c r="D663" s="208" t="s">
        <v>8419</v>
      </c>
      <c r="E663" s="170" t="s">
        <v>8574</v>
      </c>
      <c r="F663" s="190" t="s">
        <v>8575</v>
      </c>
      <c r="G663" s="171" t="s">
        <v>4413</v>
      </c>
      <c r="H663" s="170" t="s">
        <v>4414</v>
      </c>
      <c r="I663" s="170" t="s">
        <v>4637</v>
      </c>
      <c r="J663" s="170" t="s">
        <v>4638</v>
      </c>
      <c r="K663" s="170" t="s">
        <v>4639</v>
      </c>
      <c r="L663" s="170" t="s">
        <v>4640</v>
      </c>
      <c r="M663" s="170" t="s">
        <v>4267</v>
      </c>
      <c r="N663" s="170" t="s">
        <v>4267</v>
      </c>
      <c r="O663" s="170" t="s">
        <v>4267</v>
      </c>
      <c r="P663" s="172" t="s">
        <v>4267</v>
      </c>
      <c r="Q663" s="171" t="s">
        <v>8576</v>
      </c>
      <c r="R663" s="170" t="s">
        <v>8577</v>
      </c>
      <c r="S663" s="170" t="s">
        <v>4252</v>
      </c>
      <c r="T663" s="170" t="s">
        <v>4252</v>
      </c>
    </row>
    <row r="664" spans="1:20" ht="72.599999999999994" customHeight="1">
      <c r="B664" s="169">
        <v>10042458</v>
      </c>
      <c r="C664" s="170" t="s">
        <v>8418</v>
      </c>
      <c r="D664" s="208" t="s">
        <v>8419</v>
      </c>
      <c r="E664" s="170" t="s">
        <v>8578</v>
      </c>
      <c r="F664" s="190" t="s">
        <v>8579</v>
      </c>
      <c r="G664" s="171" t="s">
        <v>8580</v>
      </c>
      <c r="H664" s="170" t="s">
        <v>8581</v>
      </c>
      <c r="I664" s="170" t="s">
        <v>8582</v>
      </c>
      <c r="J664" s="170" t="s">
        <v>8583</v>
      </c>
      <c r="K664" s="170" t="s">
        <v>8584</v>
      </c>
      <c r="L664" s="170" t="s">
        <v>8585</v>
      </c>
      <c r="M664" s="170" t="s">
        <v>8586</v>
      </c>
      <c r="N664" s="170" t="s">
        <v>8587</v>
      </c>
      <c r="O664" s="170" t="s">
        <v>4267</v>
      </c>
      <c r="P664" s="172" t="s">
        <v>4267</v>
      </c>
      <c r="Q664" s="171" t="s">
        <v>8588</v>
      </c>
      <c r="R664" s="170" t="s">
        <v>8589</v>
      </c>
      <c r="S664" s="170" t="s">
        <v>4252</v>
      </c>
      <c r="T664" s="170" t="s">
        <v>4252</v>
      </c>
    </row>
    <row r="665" spans="1:20" ht="60">
      <c r="B665" s="169">
        <v>10042464</v>
      </c>
      <c r="C665" s="170" t="s">
        <v>8418</v>
      </c>
      <c r="D665" s="208" t="s">
        <v>8419</v>
      </c>
      <c r="E665" s="170" t="s">
        <v>8590</v>
      </c>
      <c r="F665" s="190" t="s">
        <v>8591</v>
      </c>
      <c r="G665" s="171" t="s">
        <v>4267</v>
      </c>
      <c r="H665" s="170" t="s">
        <v>4267</v>
      </c>
      <c r="I665" s="170" t="s">
        <v>4267</v>
      </c>
      <c r="J665" s="170" t="s">
        <v>4267</v>
      </c>
      <c r="K665" s="170" t="s">
        <v>8592</v>
      </c>
      <c r="L665" s="170" t="s">
        <v>8593</v>
      </c>
      <c r="M665" s="170" t="s">
        <v>8594</v>
      </c>
      <c r="N665" s="170" t="s">
        <v>8595</v>
      </c>
      <c r="O665" s="170" t="s">
        <v>4248</v>
      </c>
      <c r="P665" s="172" t="s">
        <v>4249</v>
      </c>
      <c r="Q665" s="171" t="s">
        <v>8596</v>
      </c>
      <c r="R665" s="170" t="s">
        <v>8597</v>
      </c>
      <c r="S665" s="170" t="s">
        <v>4252</v>
      </c>
      <c r="T665" s="170" t="s">
        <v>4252</v>
      </c>
    </row>
    <row r="666" spans="1:20" ht="110.45" customHeight="1" thickBot="1">
      <c r="B666" s="174">
        <v>10037175</v>
      </c>
      <c r="C666" s="175" t="s">
        <v>8418</v>
      </c>
      <c r="D666" s="209" t="s">
        <v>8419</v>
      </c>
      <c r="E666" s="175" t="s">
        <v>8598</v>
      </c>
      <c r="F666" s="216" t="s">
        <v>8599</v>
      </c>
      <c r="G666" s="176" t="s">
        <v>4339</v>
      </c>
      <c r="H666" s="175" t="s">
        <v>4340</v>
      </c>
      <c r="I666" s="175" t="s">
        <v>4341</v>
      </c>
      <c r="J666" s="175" t="s">
        <v>4342</v>
      </c>
      <c r="K666" s="175" t="s">
        <v>8600</v>
      </c>
      <c r="L666" s="175" t="s">
        <v>8601</v>
      </c>
      <c r="M666" s="175" t="s">
        <v>8602</v>
      </c>
      <c r="N666" s="175" t="s">
        <v>8603</v>
      </c>
      <c r="O666" s="175" t="s">
        <v>4248</v>
      </c>
      <c r="P666" s="177" t="s">
        <v>4249</v>
      </c>
      <c r="Q666" s="176" t="s">
        <v>4267</v>
      </c>
      <c r="R666" s="176" t="s">
        <v>4267</v>
      </c>
      <c r="S666" s="170" t="s">
        <v>4252</v>
      </c>
      <c r="T666" s="170" t="s">
        <v>4252</v>
      </c>
    </row>
    <row r="667" spans="1:20" s="162" customFormat="1" ht="16.5" customHeight="1" thickBot="1">
      <c r="B667" s="543" t="s">
        <v>8604</v>
      </c>
      <c r="C667" s="544"/>
      <c r="D667" s="544"/>
      <c r="E667" s="544"/>
      <c r="F667" s="544"/>
      <c r="G667" s="544"/>
      <c r="H667" s="544"/>
      <c r="I667" s="544"/>
      <c r="J667" s="544"/>
      <c r="K667" s="544"/>
      <c r="L667" s="544"/>
      <c r="M667" s="544"/>
      <c r="N667" s="544"/>
      <c r="O667" s="544"/>
      <c r="P667" s="544"/>
      <c r="Q667" s="544"/>
      <c r="R667" s="545"/>
      <c r="S667" s="544"/>
      <c r="T667" s="546"/>
    </row>
    <row r="668" spans="1:20" ht="105" customHeight="1">
      <c r="B668" s="164">
        <v>10069339</v>
      </c>
      <c r="C668" s="165" t="s">
        <v>8605</v>
      </c>
      <c r="D668" s="207" t="s">
        <v>8606</v>
      </c>
      <c r="E668" s="165" t="s">
        <v>8607</v>
      </c>
      <c r="F668" s="192" t="s">
        <v>8608</v>
      </c>
      <c r="G668" s="166" t="s">
        <v>4267</v>
      </c>
      <c r="H668" s="165" t="s">
        <v>4267</v>
      </c>
      <c r="I668" s="165" t="s">
        <v>4267</v>
      </c>
      <c r="J668" s="165" t="s">
        <v>4267</v>
      </c>
      <c r="K668" s="165" t="s">
        <v>7044</v>
      </c>
      <c r="L668" s="165" t="s">
        <v>7045</v>
      </c>
      <c r="M668" s="165" t="s">
        <v>8609</v>
      </c>
      <c r="N668" s="165" t="s">
        <v>8610</v>
      </c>
      <c r="O668" s="165" t="s">
        <v>4248</v>
      </c>
      <c r="P668" s="167" t="s">
        <v>4249</v>
      </c>
      <c r="Q668" s="166" t="s">
        <v>8611</v>
      </c>
      <c r="R668" s="165" t="s">
        <v>8612</v>
      </c>
      <c r="S668" s="165" t="s">
        <v>8613</v>
      </c>
      <c r="T668" s="165" t="s">
        <v>8614</v>
      </c>
    </row>
    <row r="669" spans="1:20" ht="60.95" customHeight="1">
      <c r="B669" s="169">
        <v>10063575</v>
      </c>
      <c r="C669" s="170" t="s">
        <v>8605</v>
      </c>
      <c r="D669" s="208" t="s">
        <v>8606</v>
      </c>
      <c r="E669" s="170" t="s">
        <v>8615</v>
      </c>
      <c r="F669" s="190" t="s">
        <v>8616</v>
      </c>
      <c r="G669" s="171" t="s">
        <v>4267</v>
      </c>
      <c r="H669" s="170" t="s">
        <v>4267</v>
      </c>
      <c r="I669" s="170" t="s">
        <v>5099</v>
      </c>
      <c r="J669" s="170" t="s">
        <v>5100</v>
      </c>
      <c r="K669" s="170" t="s">
        <v>4975</v>
      </c>
      <c r="L669" s="170" t="s">
        <v>4976</v>
      </c>
      <c r="M669" s="170" t="s">
        <v>6908</v>
      </c>
      <c r="N669" s="170" t="s">
        <v>6909</v>
      </c>
      <c r="O669" s="170" t="s">
        <v>4248</v>
      </c>
      <c r="P669" s="172" t="s">
        <v>4249</v>
      </c>
      <c r="Q669" s="171" t="s">
        <v>8617</v>
      </c>
      <c r="R669" s="170" t="s">
        <v>8618</v>
      </c>
      <c r="S669" s="170" t="s">
        <v>4252</v>
      </c>
      <c r="T669" s="170" t="s">
        <v>4252</v>
      </c>
    </row>
    <row r="670" spans="1:20" ht="47.45" customHeight="1">
      <c r="B670" s="169">
        <v>10048994</v>
      </c>
      <c r="C670" s="170" t="s">
        <v>8605</v>
      </c>
      <c r="D670" s="208" t="s">
        <v>8606</v>
      </c>
      <c r="E670" s="170" t="s">
        <v>8619</v>
      </c>
      <c r="F670" s="190" t="s">
        <v>8620</v>
      </c>
      <c r="G670" s="171" t="s">
        <v>4749</v>
      </c>
      <c r="H670" s="170" t="s">
        <v>4750</v>
      </c>
      <c r="I670" s="170" t="s">
        <v>8621</v>
      </c>
      <c r="J670" s="170" t="s">
        <v>8622</v>
      </c>
      <c r="K670" s="170" t="s">
        <v>7044</v>
      </c>
      <c r="L670" s="170" t="s">
        <v>7045</v>
      </c>
      <c r="M670" s="170" t="s">
        <v>4267</v>
      </c>
      <c r="N670" s="170" t="s">
        <v>4267</v>
      </c>
      <c r="O670" s="170" t="s">
        <v>4267</v>
      </c>
      <c r="P670" s="172" t="s">
        <v>4267</v>
      </c>
      <c r="Q670" s="171" t="s">
        <v>8623</v>
      </c>
      <c r="R670" s="170" t="s">
        <v>8624</v>
      </c>
      <c r="S670" s="170" t="s">
        <v>4252</v>
      </c>
      <c r="T670" s="170" t="s">
        <v>4252</v>
      </c>
    </row>
    <row r="671" spans="1:20" ht="124.5" customHeight="1">
      <c r="A671" s="189"/>
      <c r="B671" s="169">
        <v>10064848</v>
      </c>
      <c r="C671" s="190" t="s">
        <v>8605</v>
      </c>
      <c r="D671" s="208" t="s">
        <v>8606</v>
      </c>
      <c r="E671" s="170" t="s">
        <v>8625</v>
      </c>
      <c r="F671" s="190" t="s">
        <v>8626</v>
      </c>
      <c r="G671" s="191" t="s">
        <v>8627</v>
      </c>
      <c r="H671" s="170" t="s">
        <v>8628</v>
      </c>
      <c r="I671" s="190" t="s">
        <v>8629</v>
      </c>
      <c r="J671" s="170" t="s">
        <v>8630</v>
      </c>
      <c r="K671" s="190" t="s">
        <v>8631</v>
      </c>
      <c r="L671" s="170" t="s">
        <v>8632</v>
      </c>
      <c r="M671" s="190" t="s">
        <v>8633</v>
      </c>
      <c r="N671" s="170" t="s">
        <v>8634</v>
      </c>
      <c r="O671" s="190" t="s">
        <v>4248</v>
      </c>
      <c r="P671" s="172" t="s">
        <v>4249</v>
      </c>
      <c r="Q671" s="191" t="s">
        <v>8635</v>
      </c>
      <c r="R671" s="170" t="s">
        <v>8636</v>
      </c>
      <c r="S671" s="190" t="s">
        <v>4252</v>
      </c>
      <c r="T671" s="170" t="s">
        <v>4252</v>
      </c>
    </row>
    <row r="672" spans="1:20" ht="154.5" customHeight="1">
      <c r="B672" s="169">
        <v>10063057</v>
      </c>
      <c r="C672" s="170" t="s">
        <v>8605</v>
      </c>
      <c r="D672" s="208" t="s">
        <v>8606</v>
      </c>
      <c r="E672" s="170" t="s">
        <v>8637</v>
      </c>
      <c r="F672" s="190" t="s">
        <v>8638</v>
      </c>
      <c r="G672" s="171" t="s">
        <v>8639</v>
      </c>
      <c r="H672" s="170" t="s">
        <v>8640</v>
      </c>
      <c r="I672" s="170" t="s">
        <v>8641</v>
      </c>
      <c r="J672" s="170" t="s">
        <v>8642</v>
      </c>
      <c r="K672" s="170" t="s">
        <v>8643</v>
      </c>
      <c r="L672" s="170" t="s">
        <v>8644</v>
      </c>
      <c r="M672" s="170" t="s">
        <v>5907</v>
      </c>
      <c r="N672" s="170" t="s">
        <v>8645</v>
      </c>
      <c r="O672" s="170" t="s">
        <v>4248</v>
      </c>
      <c r="P672" s="172" t="s">
        <v>4249</v>
      </c>
      <c r="Q672" s="171" t="s">
        <v>8646</v>
      </c>
      <c r="R672" s="170" t="s">
        <v>8647</v>
      </c>
      <c r="S672" s="170" t="s">
        <v>4252</v>
      </c>
      <c r="T672" s="170" t="s">
        <v>4252</v>
      </c>
    </row>
    <row r="673" spans="1:20" ht="139.5" customHeight="1">
      <c r="A673" s="189"/>
      <c r="B673" s="169">
        <v>10013990</v>
      </c>
      <c r="C673" s="190" t="s">
        <v>8605</v>
      </c>
      <c r="D673" s="208" t="s">
        <v>8606</v>
      </c>
      <c r="E673" s="170" t="s">
        <v>8648</v>
      </c>
      <c r="F673" s="190" t="s">
        <v>8649</v>
      </c>
      <c r="G673" s="191" t="s">
        <v>4422</v>
      </c>
      <c r="H673" s="170" t="s">
        <v>4423</v>
      </c>
      <c r="I673" s="190" t="s">
        <v>4267</v>
      </c>
      <c r="J673" s="170" t="s">
        <v>4267</v>
      </c>
      <c r="K673" s="190" t="s">
        <v>4267</v>
      </c>
      <c r="L673" s="170" t="s">
        <v>4267</v>
      </c>
      <c r="M673" s="190" t="s">
        <v>4267</v>
      </c>
      <c r="N673" s="170" t="s">
        <v>4267</v>
      </c>
      <c r="O673" s="190" t="s">
        <v>4267</v>
      </c>
      <c r="P673" s="172" t="s">
        <v>4267</v>
      </c>
      <c r="Q673" s="191" t="s">
        <v>8650</v>
      </c>
      <c r="R673" s="170" t="s">
        <v>8651</v>
      </c>
      <c r="S673" s="190" t="s">
        <v>8652</v>
      </c>
      <c r="T673" s="170" t="s">
        <v>8653</v>
      </c>
    </row>
    <row r="674" spans="1:20" ht="45">
      <c r="B674" s="169">
        <v>10068405</v>
      </c>
      <c r="C674" s="170" t="s">
        <v>8605</v>
      </c>
      <c r="D674" s="208" t="s">
        <v>8606</v>
      </c>
      <c r="E674" s="170" t="s">
        <v>8654</v>
      </c>
      <c r="F674" s="190" t="s">
        <v>8655</v>
      </c>
      <c r="G674" s="171" t="s">
        <v>4422</v>
      </c>
      <c r="H674" s="170" t="s">
        <v>4423</v>
      </c>
      <c r="I674" s="170" t="s">
        <v>4267</v>
      </c>
      <c r="J674" s="170" t="s">
        <v>4267</v>
      </c>
      <c r="K674" s="170" t="s">
        <v>4267</v>
      </c>
      <c r="L674" s="170" t="s">
        <v>4267</v>
      </c>
      <c r="M674" s="170" t="s">
        <v>4267</v>
      </c>
      <c r="N674" s="170" t="s">
        <v>4267</v>
      </c>
      <c r="O674" s="170" t="s">
        <v>4267</v>
      </c>
      <c r="P674" s="172" t="s">
        <v>4267</v>
      </c>
      <c r="Q674" s="171" t="s">
        <v>8656</v>
      </c>
      <c r="R674" s="170" t="s">
        <v>8657</v>
      </c>
      <c r="S674" s="170" t="s">
        <v>4252</v>
      </c>
      <c r="T674" s="170" t="s">
        <v>4252</v>
      </c>
    </row>
    <row r="675" spans="1:20" ht="113.45" customHeight="1">
      <c r="B675" s="169">
        <v>10019450</v>
      </c>
      <c r="C675" s="170" t="s">
        <v>8605</v>
      </c>
      <c r="D675" s="208" t="s">
        <v>8606</v>
      </c>
      <c r="E675" s="170" t="s">
        <v>8658</v>
      </c>
      <c r="F675" s="190" t="s">
        <v>8659</v>
      </c>
      <c r="G675" s="171" t="s">
        <v>4662</v>
      </c>
      <c r="H675" s="170" t="s">
        <v>4663</v>
      </c>
      <c r="I675" s="170" t="s">
        <v>8660</v>
      </c>
      <c r="J675" s="170" t="s">
        <v>8661</v>
      </c>
      <c r="K675" s="170" t="s">
        <v>8662</v>
      </c>
      <c r="L675" s="170" t="s">
        <v>8663</v>
      </c>
      <c r="M675" s="170" t="s">
        <v>5907</v>
      </c>
      <c r="N675" s="170" t="s">
        <v>5908</v>
      </c>
      <c r="O675" s="170" t="s">
        <v>4248</v>
      </c>
      <c r="P675" s="172" t="s">
        <v>4249</v>
      </c>
      <c r="Q675" s="171" t="s">
        <v>8664</v>
      </c>
      <c r="R675" s="170" t="s">
        <v>8665</v>
      </c>
      <c r="S675" s="170" t="s">
        <v>4252</v>
      </c>
      <c r="T675" s="170" t="s">
        <v>4252</v>
      </c>
    </row>
    <row r="676" spans="1:20" ht="62.1" customHeight="1">
      <c r="B676" s="169">
        <v>10019489</v>
      </c>
      <c r="C676" s="170" t="s">
        <v>8605</v>
      </c>
      <c r="D676" s="208" t="s">
        <v>8606</v>
      </c>
      <c r="E676" s="170" t="s">
        <v>8666</v>
      </c>
      <c r="F676" s="190" t="s">
        <v>8667</v>
      </c>
      <c r="G676" s="171" t="s">
        <v>4662</v>
      </c>
      <c r="H676" s="170" t="s">
        <v>4663</v>
      </c>
      <c r="I676" s="170" t="s">
        <v>4267</v>
      </c>
      <c r="J676" s="170" t="s">
        <v>4267</v>
      </c>
      <c r="K676" s="170" t="s">
        <v>4267</v>
      </c>
      <c r="L676" s="170" t="s">
        <v>4267</v>
      </c>
      <c r="M676" s="170" t="s">
        <v>4267</v>
      </c>
      <c r="N676" s="170" t="s">
        <v>4267</v>
      </c>
      <c r="O676" s="170" t="s">
        <v>4267</v>
      </c>
      <c r="P676" s="172" t="s">
        <v>4267</v>
      </c>
      <c r="Q676" s="171" t="s">
        <v>8668</v>
      </c>
      <c r="R676" s="170" t="s">
        <v>8669</v>
      </c>
      <c r="S676" s="170" t="s">
        <v>8670</v>
      </c>
      <c r="T676" s="170" t="s">
        <v>8671</v>
      </c>
    </row>
    <row r="677" spans="1:20" ht="107.1" customHeight="1">
      <c r="B677" s="169">
        <v>10029164</v>
      </c>
      <c r="C677" s="170" t="s">
        <v>8605</v>
      </c>
      <c r="D677" s="208" t="s">
        <v>8606</v>
      </c>
      <c r="E677" s="170" t="s">
        <v>8672</v>
      </c>
      <c r="F677" s="190" t="s">
        <v>8673</v>
      </c>
      <c r="G677" s="171" t="s">
        <v>4267</v>
      </c>
      <c r="H677" s="170" t="s">
        <v>4267</v>
      </c>
      <c r="I677" s="170" t="s">
        <v>4267</v>
      </c>
      <c r="J677" s="170" t="s">
        <v>4267</v>
      </c>
      <c r="K677" s="170" t="s">
        <v>8674</v>
      </c>
      <c r="L677" s="170" t="s">
        <v>8675</v>
      </c>
      <c r="M677" s="170" t="s">
        <v>4246</v>
      </c>
      <c r="N677" s="170" t="s">
        <v>4247</v>
      </c>
      <c r="O677" s="170" t="s">
        <v>4248</v>
      </c>
      <c r="P677" s="172" t="s">
        <v>4249</v>
      </c>
      <c r="Q677" s="171" t="s">
        <v>8676</v>
      </c>
      <c r="R677" s="170" t="s">
        <v>8677</v>
      </c>
      <c r="S677" s="170" t="s">
        <v>4252</v>
      </c>
      <c r="T677" s="170" t="s">
        <v>4252</v>
      </c>
    </row>
    <row r="678" spans="1:20" ht="113.45" customHeight="1">
      <c r="B678" s="169">
        <v>10037032</v>
      </c>
      <c r="C678" s="170" t="s">
        <v>8605</v>
      </c>
      <c r="D678" s="208" t="s">
        <v>8606</v>
      </c>
      <c r="E678" s="170" t="s">
        <v>8678</v>
      </c>
      <c r="F678" s="190" t="s">
        <v>8679</v>
      </c>
      <c r="G678" s="171" t="s">
        <v>8680</v>
      </c>
      <c r="H678" s="170" t="s">
        <v>8681</v>
      </c>
      <c r="I678" s="170" t="s">
        <v>8682</v>
      </c>
      <c r="J678" s="170" t="s">
        <v>8683</v>
      </c>
      <c r="K678" s="170" t="s">
        <v>8684</v>
      </c>
      <c r="L678" s="170" t="s">
        <v>8685</v>
      </c>
      <c r="M678" s="170" t="s">
        <v>4267</v>
      </c>
      <c r="N678" s="170" t="s">
        <v>4267</v>
      </c>
      <c r="O678" s="170" t="s">
        <v>4267</v>
      </c>
      <c r="P678" s="172" t="s">
        <v>4267</v>
      </c>
      <c r="Q678" s="171" t="s">
        <v>8686</v>
      </c>
      <c r="R678" s="170" t="s">
        <v>8687</v>
      </c>
      <c r="S678" s="170" t="s">
        <v>8688</v>
      </c>
      <c r="T678" s="170" t="s">
        <v>8689</v>
      </c>
    </row>
    <row r="679" spans="1:20" ht="92.1" customHeight="1">
      <c r="B679" s="169">
        <v>10038385</v>
      </c>
      <c r="C679" s="170" t="s">
        <v>8605</v>
      </c>
      <c r="D679" s="208" t="s">
        <v>8606</v>
      </c>
      <c r="E679" s="170" t="s">
        <v>8690</v>
      </c>
      <c r="F679" s="190" t="s">
        <v>8691</v>
      </c>
      <c r="G679" s="171" t="s">
        <v>8692</v>
      </c>
      <c r="H679" s="170" t="s">
        <v>8693</v>
      </c>
      <c r="I679" s="170" t="s">
        <v>8694</v>
      </c>
      <c r="J679" s="170" t="s">
        <v>8695</v>
      </c>
      <c r="K679" s="170" t="s">
        <v>8696</v>
      </c>
      <c r="L679" s="170" t="s">
        <v>8697</v>
      </c>
      <c r="M679" s="170" t="s">
        <v>5907</v>
      </c>
      <c r="N679" s="170" t="s">
        <v>5908</v>
      </c>
      <c r="O679" s="170" t="s">
        <v>4248</v>
      </c>
      <c r="P679" s="172" t="s">
        <v>4249</v>
      </c>
      <c r="Q679" s="171" t="s">
        <v>8698</v>
      </c>
      <c r="R679" s="170" t="s">
        <v>8699</v>
      </c>
      <c r="S679" s="170" t="s">
        <v>4252</v>
      </c>
      <c r="T679" s="170" t="s">
        <v>4252</v>
      </c>
    </row>
    <row r="680" spans="1:20" ht="88.5" customHeight="1">
      <c r="B680" s="169">
        <v>10038419</v>
      </c>
      <c r="C680" s="170" t="s">
        <v>8605</v>
      </c>
      <c r="D680" s="208" t="s">
        <v>8606</v>
      </c>
      <c r="E680" s="170" t="s">
        <v>8700</v>
      </c>
      <c r="F680" s="190" t="s">
        <v>8701</v>
      </c>
      <c r="G680" s="171" t="s">
        <v>8702</v>
      </c>
      <c r="H680" s="170" t="s">
        <v>8703</v>
      </c>
      <c r="I680" s="170" t="s">
        <v>8704</v>
      </c>
      <c r="J680" s="170" t="s">
        <v>8705</v>
      </c>
      <c r="K680" s="170" t="s">
        <v>8706</v>
      </c>
      <c r="L680" s="170" t="s">
        <v>8707</v>
      </c>
      <c r="M680" s="170" t="s">
        <v>4267</v>
      </c>
      <c r="N680" s="170" t="s">
        <v>4267</v>
      </c>
      <c r="O680" s="170" t="s">
        <v>4267</v>
      </c>
      <c r="P680" s="172" t="s">
        <v>4267</v>
      </c>
      <c r="Q680" s="171" t="s">
        <v>8708</v>
      </c>
      <c r="R680" s="170" t="s">
        <v>8709</v>
      </c>
      <c r="S680" s="170" t="s">
        <v>4252</v>
      </c>
      <c r="T680" s="170" t="s">
        <v>4252</v>
      </c>
    </row>
    <row r="681" spans="1:20" ht="63" customHeight="1">
      <c r="B681" s="169">
        <v>10038463</v>
      </c>
      <c r="C681" s="170" t="s">
        <v>8605</v>
      </c>
      <c r="D681" s="208" t="s">
        <v>8606</v>
      </c>
      <c r="E681" s="170" t="s">
        <v>8710</v>
      </c>
      <c r="F681" s="190" t="s">
        <v>8711</v>
      </c>
      <c r="G681" s="171" t="s">
        <v>4413</v>
      </c>
      <c r="H681" s="170" t="s">
        <v>4414</v>
      </c>
      <c r="I681" s="170" t="s">
        <v>8712</v>
      </c>
      <c r="J681" s="170" t="s">
        <v>8713</v>
      </c>
      <c r="K681" s="170" t="s">
        <v>4990</v>
      </c>
      <c r="L681" s="170" t="s">
        <v>8714</v>
      </c>
      <c r="M681" s="170" t="s">
        <v>4246</v>
      </c>
      <c r="N681" s="170" t="s">
        <v>8715</v>
      </c>
      <c r="O681" s="170" t="s">
        <v>4248</v>
      </c>
      <c r="P681" s="172" t="s">
        <v>4249</v>
      </c>
      <c r="Q681" s="171" t="s">
        <v>8716</v>
      </c>
      <c r="R681" s="170" t="s">
        <v>8717</v>
      </c>
      <c r="S681" s="170" t="s">
        <v>4252</v>
      </c>
      <c r="T681" s="170" t="s">
        <v>4252</v>
      </c>
    </row>
    <row r="682" spans="1:20" ht="66" customHeight="1">
      <c r="B682" s="169">
        <v>10065368</v>
      </c>
      <c r="C682" s="170" t="s">
        <v>8605</v>
      </c>
      <c r="D682" s="208" t="s">
        <v>8606</v>
      </c>
      <c r="E682" s="170" t="s">
        <v>8718</v>
      </c>
      <c r="F682" s="190" t="s">
        <v>8719</v>
      </c>
      <c r="G682" s="171" t="s">
        <v>4267</v>
      </c>
      <c r="H682" s="170" t="s">
        <v>4267</v>
      </c>
      <c r="I682" s="170" t="s">
        <v>5082</v>
      </c>
      <c r="J682" s="170" t="s">
        <v>5083</v>
      </c>
      <c r="K682" s="170" t="s">
        <v>4975</v>
      </c>
      <c r="L682" s="170" t="s">
        <v>4976</v>
      </c>
      <c r="M682" s="170" t="s">
        <v>5907</v>
      </c>
      <c r="N682" s="170" t="s">
        <v>5908</v>
      </c>
      <c r="O682" s="170" t="s">
        <v>4248</v>
      </c>
      <c r="P682" s="172" t="s">
        <v>4249</v>
      </c>
      <c r="Q682" s="171" t="s">
        <v>8720</v>
      </c>
      <c r="R682" s="170" t="s">
        <v>8721</v>
      </c>
      <c r="S682" s="170" t="s">
        <v>4252</v>
      </c>
      <c r="T682" s="170" t="s">
        <v>4252</v>
      </c>
    </row>
    <row r="683" spans="1:20" ht="60.6" customHeight="1">
      <c r="B683" s="169">
        <v>10046539</v>
      </c>
      <c r="C683" s="170" t="s">
        <v>8605</v>
      </c>
      <c r="D683" s="208" t="s">
        <v>8606</v>
      </c>
      <c r="E683" s="170" t="s">
        <v>8722</v>
      </c>
      <c r="F683" s="190" t="s">
        <v>8723</v>
      </c>
      <c r="G683" s="171" t="s">
        <v>4422</v>
      </c>
      <c r="H683" s="170" t="s">
        <v>4423</v>
      </c>
      <c r="I683" s="170" t="s">
        <v>8724</v>
      </c>
      <c r="J683" s="170" t="s">
        <v>8725</v>
      </c>
      <c r="K683" s="170" t="s">
        <v>4267</v>
      </c>
      <c r="L683" s="170" t="s">
        <v>4267</v>
      </c>
      <c r="M683" s="170" t="s">
        <v>4267</v>
      </c>
      <c r="N683" s="170" t="s">
        <v>4267</v>
      </c>
      <c r="O683" s="170" t="s">
        <v>4267</v>
      </c>
      <c r="P683" s="172" t="s">
        <v>4267</v>
      </c>
      <c r="Q683" s="171" t="s">
        <v>8726</v>
      </c>
      <c r="R683" s="170" t="s">
        <v>8727</v>
      </c>
      <c r="S683" s="170" t="s">
        <v>4252</v>
      </c>
      <c r="T683" s="170" t="s">
        <v>4252</v>
      </c>
    </row>
    <row r="684" spans="1:20" ht="103.5" customHeight="1">
      <c r="B684" s="169">
        <v>10046543</v>
      </c>
      <c r="C684" s="170" t="s">
        <v>8605</v>
      </c>
      <c r="D684" s="208" t="s">
        <v>8606</v>
      </c>
      <c r="E684" s="170" t="s">
        <v>8728</v>
      </c>
      <c r="F684" s="190" t="s">
        <v>8729</v>
      </c>
      <c r="G684" s="171" t="s">
        <v>8730</v>
      </c>
      <c r="H684" s="170" t="s">
        <v>8731</v>
      </c>
      <c r="I684" s="170" t="s">
        <v>8732</v>
      </c>
      <c r="J684" s="170" t="s">
        <v>8733</v>
      </c>
      <c r="K684" s="170" t="s">
        <v>8734</v>
      </c>
      <c r="L684" s="170" t="s">
        <v>8735</v>
      </c>
      <c r="M684" s="170" t="s">
        <v>4267</v>
      </c>
      <c r="N684" s="170" t="s">
        <v>4267</v>
      </c>
      <c r="O684" s="170" t="s">
        <v>4267</v>
      </c>
      <c r="P684" s="172" t="s">
        <v>4267</v>
      </c>
      <c r="Q684" s="171" t="s">
        <v>8736</v>
      </c>
      <c r="R684" s="170" t="s">
        <v>8737</v>
      </c>
      <c r="S684" s="170" t="s">
        <v>4252</v>
      </c>
      <c r="T684" s="170" t="s">
        <v>4252</v>
      </c>
    </row>
    <row r="685" spans="1:20" ht="104.1" customHeight="1">
      <c r="B685" s="169">
        <v>10046555</v>
      </c>
      <c r="C685" s="170" t="s">
        <v>8605</v>
      </c>
      <c r="D685" s="208" t="s">
        <v>8606</v>
      </c>
      <c r="E685" s="170" t="s">
        <v>8738</v>
      </c>
      <c r="F685" s="190" t="s">
        <v>8739</v>
      </c>
      <c r="G685" s="171" t="s">
        <v>8740</v>
      </c>
      <c r="H685" s="170" t="s">
        <v>8741</v>
      </c>
      <c r="I685" s="170" t="s">
        <v>8742</v>
      </c>
      <c r="J685" s="170" t="s">
        <v>8743</v>
      </c>
      <c r="K685" s="170" t="s">
        <v>8744</v>
      </c>
      <c r="L685" s="170" t="s">
        <v>8745</v>
      </c>
      <c r="M685" s="170" t="s">
        <v>6908</v>
      </c>
      <c r="N685" s="170" t="s">
        <v>6909</v>
      </c>
      <c r="O685" s="170" t="s">
        <v>4248</v>
      </c>
      <c r="P685" s="172" t="s">
        <v>4249</v>
      </c>
      <c r="Q685" s="171" t="s">
        <v>8746</v>
      </c>
      <c r="R685" s="170" t="s">
        <v>8747</v>
      </c>
      <c r="S685" s="170" t="s">
        <v>4252</v>
      </c>
      <c r="T685" s="170" t="s">
        <v>4252</v>
      </c>
    </row>
    <row r="686" spans="1:20" ht="111.95" customHeight="1">
      <c r="B686" s="169">
        <v>10061574</v>
      </c>
      <c r="C686" s="170" t="s">
        <v>8605</v>
      </c>
      <c r="D686" s="208" t="s">
        <v>8606</v>
      </c>
      <c r="E686" s="170" t="s">
        <v>8748</v>
      </c>
      <c r="F686" s="190" t="s">
        <v>8749</v>
      </c>
      <c r="G686" s="171" t="s">
        <v>4662</v>
      </c>
      <c r="H686" s="170" t="s">
        <v>8750</v>
      </c>
      <c r="I686" s="170" t="s">
        <v>8751</v>
      </c>
      <c r="J686" s="170" t="s">
        <v>8752</v>
      </c>
      <c r="K686" s="170" t="s">
        <v>8753</v>
      </c>
      <c r="L686" s="170" t="s">
        <v>8754</v>
      </c>
      <c r="M686" s="170" t="s">
        <v>4246</v>
      </c>
      <c r="N686" s="170" t="s">
        <v>4247</v>
      </c>
      <c r="O686" s="170" t="s">
        <v>4248</v>
      </c>
      <c r="P686" s="172" t="s">
        <v>4249</v>
      </c>
      <c r="Q686" s="171" t="s">
        <v>8755</v>
      </c>
      <c r="R686" s="170" t="s">
        <v>8756</v>
      </c>
      <c r="S686" s="170" t="s">
        <v>4252</v>
      </c>
      <c r="T686" s="170" t="s">
        <v>4252</v>
      </c>
    </row>
    <row r="687" spans="1:20" ht="62.1" customHeight="1">
      <c r="B687" s="169">
        <v>10062225</v>
      </c>
      <c r="C687" s="170" t="s">
        <v>8605</v>
      </c>
      <c r="D687" s="208" t="s">
        <v>8606</v>
      </c>
      <c r="E687" s="170" t="s">
        <v>8757</v>
      </c>
      <c r="F687" s="190" t="s">
        <v>8758</v>
      </c>
      <c r="G687" s="171" t="s">
        <v>4316</v>
      </c>
      <c r="H687" s="170" t="s">
        <v>4317</v>
      </c>
      <c r="I687" s="170" t="s">
        <v>4318</v>
      </c>
      <c r="J687" s="170" t="s">
        <v>4319</v>
      </c>
      <c r="K687" s="170" t="s">
        <v>4320</v>
      </c>
      <c r="L687" s="170" t="s">
        <v>4321</v>
      </c>
      <c r="M687" s="170" t="s">
        <v>4267</v>
      </c>
      <c r="N687" s="170" t="s">
        <v>4267</v>
      </c>
      <c r="O687" s="170" t="s">
        <v>4267</v>
      </c>
      <c r="P687" s="172" t="s">
        <v>4267</v>
      </c>
      <c r="Q687" s="171" t="s">
        <v>8759</v>
      </c>
      <c r="R687" s="170" t="s">
        <v>8760</v>
      </c>
      <c r="S687" s="170" t="s">
        <v>4252</v>
      </c>
      <c r="T687" s="170" t="s">
        <v>4252</v>
      </c>
    </row>
    <row r="688" spans="1:20" ht="60">
      <c r="B688" s="169">
        <v>10046593</v>
      </c>
      <c r="C688" s="170" t="s">
        <v>8605</v>
      </c>
      <c r="D688" s="208" t="s">
        <v>8606</v>
      </c>
      <c r="E688" s="170" t="s">
        <v>8761</v>
      </c>
      <c r="F688" s="190" t="s">
        <v>8762</v>
      </c>
      <c r="G688" s="171" t="s">
        <v>4422</v>
      </c>
      <c r="H688" s="170" t="s">
        <v>4423</v>
      </c>
      <c r="I688" s="170" t="s">
        <v>8724</v>
      </c>
      <c r="J688" s="170" t="s">
        <v>8725</v>
      </c>
      <c r="K688" s="170" t="s">
        <v>4267</v>
      </c>
      <c r="L688" s="170" t="s">
        <v>4267</v>
      </c>
      <c r="M688" s="170" t="s">
        <v>4267</v>
      </c>
      <c r="N688" s="170" t="s">
        <v>4267</v>
      </c>
      <c r="O688" s="170" t="s">
        <v>4267</v>
      </c>
      <c r="P688" s="172" t="s">
        <v>4267</v>
      </c>
      <c r="Q688" s="171" t="s">
        <v>8763</v>
      </c>
      <c r="R688" s="170" t="s">
        <v>8764</v>
      </c>
      <c r="S688" s="170" t="s">
        <v>4252</v>
      </c>
      <c r="T688" s="170" t="s">
        <v>4252</v>
      </c>
    </row>
    <row r="689" spans="2:20" ht="45">
      <c r="B689" s="169">
        <v>10046628</v>
      </c>
      <c r="C689" s="170" t="s">
        <v>8605</v>
      </c>
      <c r="D689" s="208" t="s">
        <v>8606</v>
      </c>
      <c r="E689" s="170" t="s">
        <v>8765</v>
      </c>
      <c r="F689" s="190" t="s">
        <v>8766</v>
      </c>
      <c r="G689" s="171" t="s">
        <v>4422</v>
      </c>
      <c r="H689" s="170" t="s">
        <v>4423</v>
      </c>
      <c r="I689" s="170" t="s">
        <v>4267</v>
      </c>
      <c r="J689" s="170" t="s">
        <v>4267</v>
      </c>
      <c r="K689" s="170" t="s">
        <v>4267</v>
      </c>
      <c r="L689" s="170" t="s">
        <v>4267</v>
      </c>
      <c r="M689" s="170" t="s">
        <v>4267</v>
      </c>
      <c r="N689" s="170" t="s">
        <v>4267</v>
      </c>
      <c r="O689" s="170" t="s">
        <v>4267</v>
      </c>
      <c r="P689" s="172" t="s">
        <v>4267</v>
      </c>
      <c r="Q689" s="171" t="s">
        <v>8767</v>
      </c>
      <c r="R689" s="170" t="s">
        <v>8768</v>
      </c>
      <c r="S689" s="170" t="s">
        <v>4252</v>
      </c>
      <c r="T689" s="170" t="s">
        <v>4252</v>
      </c>
    </row>
    <row r="690" spans="2:20" ht="135" customHeight="1" thickBot="1">
      <c r="B690" s="174">
        <v>10038359</v>
      </c>
      <c r="C690" s="175" t="s">
        <v>8605</v>
      </c>
      <c r="D690" s="209" t="s">
        <v>8606</v>
      </c>
      <c r="E690" s="175" t="s">
        <v>8769</v>
      </c>
      <c r="F690" s="216" t="s">
        <v>8770</v>
      </c>
      <c r="G690" s="176" t="s">
        <v>4339</v>
      </c>
      <c r="H690" s="175" t="s">
        <v>4340</v>
      </c>
      <c r="I690" s="175" t="s">
        <v>4341</v>
      </c>
      <c r="J690" s="175" t="s">
        <v>4342</v>
      </c>
      <c r="K690" s="175" t="s">
        <v>4343</v>
      </c>
      <c r="L690" s="175" t="s">
        <v>4344</v>
      </c>
      <c r="M690" s="175" t="s">
        <v>4246</v>
      </c>
      <c r="N690" s="175" t="s">
        <v>4247</v>
      </c>
      <c r="O690" s="175" t="s">
        <v>4248</v>
      </c>
      <c r="P690" s="177" t="s">
        <v>4249</v>
      </c>
      <c r="Q690" s="176" t="s">
        <v>4267</v>
      </c>
      <c r="R690" s="176" t="s">
        <v>4267</v>
      </c>
      <c r="S690" s="175" t="s">
        <v>4252</v>
      </c>
      <c r="T690" s="175" t="s">
        <v>4252</v>
      </c>
    </row>
    <row r="691" spans="2:20" s="162" customFormat="1" ht="16.5" customHeight="1" thickBot="1">
      <c r="B691" s="543" t="s">
        <v>8771</v>
      </c>
      <c r="C691" s="544"/>
      <c r="D691" s="544"/>
      <c r="E691" s="544"/>
      <c r="F691" s="544"/>
      <c r="G691" s="544"/>
      <c r="H691" s="544"/>
      <c r="I691" s="544"/>
      <c r="J691" s="544"/>
      <c r="K691" s="544"/>
      <c r="L691" s="544"/>
      <c r="M691" s="544"/>
      <c r="N691" s="544"/>
      <c r="O691" s="544"/>
      <c r="P691" s="544"/>
      <c r="Q691" s="544"/>
      <c r="R691" s="545"/>
      <c r="S691" s="544"/>
      <c r="T691" s="546"/>
    </row>
    <row r="692" spans="2:20" ht="51.95" customHeight="1">
      <c r="B692" s="164">
        <v>10001927</v>
      </c>
      <c r="C692" s="165" t="s">
        <v>8772</v>
      </c>
      <c r="D692" s="207" t="s">
        <v>8773</v>
      </c>
      <c r="E692" s="165" t="s">
        <v>8774</v>
      </c>
      <c r="F692" s="192" t="s">
        <v>8775</v>
      </c>
      <c r="G692" s="166" t="s">
        <v>4267</v>
      </c>
      <c r="H692" s="165" t="s">
        <v>4267</v>
      </c>
      <c r="I692" s="165" t="s">
        <v>4422</v>
      </c>
      <c r="J692" s="165" t="s">
        <v>4423</v>
      </c>
      <c r="K692" s="165" t="s">
        <v>4267</v>
      </c>
      <c r="L692" s="165" t="s">
        <v>4267</v>
      </c>
      <c r="M692" s="165" t="s">
        <v>4267</v>
      </c>
      <c r="N692" s="165" t="s">
        <v>4267</v>
      </c>
      <c r="O692" s="165" t="s">
        <v>4267</v>
      </c>
      <c r="P692" s="167" t="s">
        <v>4267</v>
      </c>
      <c r="Q692" s="166" t="s">
        <v>8776</v>
      </c>
      <c r="R692" s="165" t="s">
        <v>8777</v>
      </c>
      <c r="S692" s="165" t="s">
        <v>4252</v>
      </c>
      <c r="T692" s="165" t="s">
        <v>4252</v>
      </c>
    </row>
    <row r="693" spans="2:20" ht="45" customHeight="1">
      <c r="B693" s="169">
        <v>10003883</v>
      </c>
      <c r="C693" s="170" t="s">
        <v>8772</v>
      </c>
      <c r="D693" s="208" t="s">
        <v>8773</v>
      </c>
      <c r="E693" s="170" t="s">
        <v>8778</v>
      </c>
      <c r="F693" s="190" t="s">
        <v>8779</v>
      </c>
      <c r="G693" s="171" t="s">
        <v>4267</v>
      </c>
      <c r="H693" s="170" t="s">
        <v>4267</v>
      </c>
      <c r="I693" s="170" t="s">
        <v>8780</v>
      </c>
      <c r="J693" s="170" t="s">
        <v>8781</v>
      </c>
      <c r="K693" s="170" t="s">
        <v>4267</v>
      </c>
      <c r="L693" s="170" t="s">
        <v>4267</v>
      </c>
      <c r="M693" s="170" t="s">
        <v>4267</v>
      </c>
      <c r="N693" s="170" t="s">
        <v>4267</v>
      </c>
      <c r="O693" s="170" t="s">
        <v>4267</v>
      </c>
      <c r="P693" s="172" t="s">
        <v>4267</v>
      </c>
      <c r="Q693" s="171" t="s">
        <v>8782</v>
      </c>
      <c r="R693" s="170" t="s">
        <v>8783</v>
      </c>
      <c r="S693" s="165" t="s">
        <v>4252</v>
      </c>
      <c r="T693" s="165" t="s">
        <v>4252</v>
      </c>
    </row>
    <row r="694" spans="2:20" ht="61.5" customHeight="1">
      <c r="B694" s="169">
        <v>10006179</v>
      </c>
      <c r="C694" s="170" t="s">
        <v>8772</v>
      </c>
      <c r="D694" s="208" t="s">
        <v>8773</v>
      </c>
      <c r="E694" s="170" t="s">
        <v>8784</v>
      </c>
      <c r="F694" s="190" t="s">
        <v>8785</v>
      </c>
      <c r="G694" s="171" t="s">
        <v>8786</v>
      </c>
      <c r="H694" s="170" t="s">
        <v>8787</v>
      </c>
      <c r="I694" s="170" t="s">
        <v>8788</v>
      </c>
      <c r="J694" s="170" t="s">
        <v>8789</v>
      </c>
      <c r="K694" s="170" t="s">
        <v>8790</v>
      </c>
      <c r="L694" s="170" t="s">
        <v>8791</v>
      </c>
      <c r="M694" s="170" t="s">
        <v>4267</v>
      </c>
      <c r="N694" s="170" t="s">
        <v>4267</v>
      </c>
      <c r="O694" s="170" t="s">
        <v>4267</v>
      </c>
      <c r="P694" s="172" t="s">
        <v>4267</v>
      </c>
      <c r="Q694" s="171" t="s">
        <v>8792</v>
      </c>
      <c r="R694" s="170" t="s">
        <v>8793</v>
      </c>
      <c r="S694" s="165" t="s">
        <v>4252</v>
      </c>
      <c r="T694" s="165" t="s">
        <v>4252</v>
      </c>
    </row>
    <row r="695" spans="2:20" ht="60">
      <c r="B695" s="169">
        <v>10006298</v>
      </c>
      <c r="C695" s="170" t="s">
        <v>8772</v>
      </c>
      <c r="D695" s="208" t="s">
        <v>8773</v>
      </c>
      <c r="E695" s="170" t="s">
        <v>8794</v>
      </c>
      <c r="F695" s="190" t="s">
        <v>8795</v>
      </c>
      <c r="G695" s="171" t="s">
        <v>4316</v>
      </c>
      <c r="H695" s="170" t="s">
        <v>4317</v>
      </c>
      <c r="I695" s="170" t="s">
        <v>4318</v>
      </c>
      <c r="J695" s="170" t="s">
        <v>4319</v>
      </c>
      <c r="K695" s="170" t="s">
        <v>4320</v>
      </c>
      <c r="L695" s="170" t="s">
        <v>4321</v>
      </c>
      <c r="M695" s="170" t="s">
        <v>4267</v>
      </c>
      <c r="N695" s="170" t="s">
        <v>4267</v>
      </c>
      <c r="O695" s="170" t="s">
        <v>4267</v>
      </c>
      <c r="P695" s="172" t="s">
        <v>4267</v>
      </c>
      <c r="Q695" s="171" t="s">
        <v>8796</v>
      </c>
      <c r="R695" s="170" t="s">
        <v>8797</v>
      </c>
      <c r="S695" s="165" t="s">
        <v>4252</v>
      </c>
      <c r="T695" s="165" t="s">
        <v>4252</v>
      </c>
    </row>
    <row r="696" spans="2:20" ht="61.5" customHeight="1">
      <c r="B696" s="169">
        <v>10013934</v>
      </c>
      <c r="C696" s="170" t="s">
        <v>8772</v>
      </c>
      <c r="D696" s="208" t="s">
        <v>8773</v>
      </c>
      <c r="E696" s="170" t="s">
        <v>8798</v>
      </c>
      <c r="F696" s="190" t="s">
        <v>8799</v>
      </c>
      <c r="G696" s="171" t="s">
        <v>4413</v>
      </c>
      <c r="H696" s="170" t="s">
        <v>4414</v>
      </c>
      <c r="I696" s="170" t="s">
        <v>4637</v>
      </c>
      <c r="J696" s="170" t="s">
        <v>4638</v>
      </c>
      <c r="K696" s="170" t="s">
        <v>4639</v>
      </c>
      <c r="L696" s="170" t="s">
        <v>4640</v>
      </c>
      <c r="M696" s="170" t="s">
        <v>4267</v>
      </c>
      <c r="N696" s="170" t="s">
        <v>4267</v>
      </c>
      <c r="O696" s="170" t="s">
        <v>4267</v>
      </c>
      <c r="P696" s="172" t="s">
        <v>4267</v>
      </c>
      <c r="Q696" s="171" t="s">
        <v>8800</v>
      </c>
      <c r="R696" s="170" t="s">
        <v>8801</v>
      </c>
      <c r="S696" s="165" t="s">
        <v>4252</v>
      </c>
      <c r="T696" s="165" t="s">
        <v>4252</v>
      </c>
    </row>
    <row r="697" spans="2:20" ht="105" customHeight="1">
      <c r="B697" s="169">
        <v>10013941</v>
      </c>
      <c r="C697" s="170" t="s">
        <v>8772</v>
      </c>
      <c r="D697" s="208" t="s">
        <v>8773</v>
      </c>
      <c r="E697" s="170" t="s">
        <v>8802</v>
      </c>
      <c r="F697" s="190" t="s">
        <v>8803</v>
      </c>
      <c r="G697" s="171" t="s">
        <v>8804</v>
      </c>
      <c r="H697" s="170" t="s">
        <v>8805</v>
      </c>
      <c r="I697" s="170" t="s">
        <v>8806</v>
      </c>
      <c r="J697" s="170" t="s">
        <v>8807</v>
      </c>
      <c r="K697" s="170" t="s">
        <v>8808</v>
      </c>
      <c r="L697" s="170" t="s">
        <v>8809</v>
      </c>
      <c r="M697" s="170" t="s">
        <v>4267</v>
      </c>
      <c r="N697" s="170" t="s">
        <v>4267</v>
      </c>
      <c r="O697" s="170" t="s">
        <v>4267</v>
      </c>
      <c r="P697" s="172" t="s">
        <v>4267</v>
      </c>
      <c r="Q697" s="171" t="s">
        <v>8810</v>
      </c>
      <c r="R697" s="170" t="s">
        <v>8811</v>
      </c>
      <c r="S697" s="165" t="s">
        <v>4252</v>
      </c>
      <c r="T697" s="165" t="s">
        <v>4252</v>
      </c>
    </row>
    <row r="698" spans="2:20" ht="59.45" customHeight="1">
      <c r="B698" s="169">
        <v>10014326</v>
      </c>
      <c r="C698" s="170" t="s">
        <v>8772</v>
      </c>
      <c r="D698" s="208" t="s">
        <v>8773</v>
      </c>
      <c r="E698" s="170" t="s">
        <v>8812</v>
      </c>
      <c r="F698" s="190" t="s">
        <v>8813</v>
      </c>
      <c r="G698" s="171" t="s">
        <v>8814</v>
      </c>
      <c r="H698" s="170" t="s">
        <v>8815</v>
      </c>
      <c r="I698" s="170" t="s">
        <v>8816</v>
      </c>
      <c r="J698" s="170" t="s">
        <v>8817</v>
      </c>
      <c r="K698" s="170" t="s">
        <v>4267</v>
      </c>
      <c r="L698" s="170" t="s">
        <v>4267</v>
      </c>
      <c r="M698" s="170" t="s">
        <v>4267</v>
      </c>
      <c r="N698" s="170" t="s">
        <v>4267</v>
      </c>
      <c r="O698" s="170" t="s">
        <v>4267</v>
      </c>
      <c r="P698" s="172" t="s">
        <v>4267</v>
      </c>
      <c r="Q698" s="171" t="s">
        <v>8818</v>
      </c>
      <c r="R698" s="170" t="s">
        <v>8819</v>
      </c>
      <c r="S698" s="165" t="s">
        <v>4252</v>
      </c>
      <c r="T698" s="165" t="s">
        <v>4252</v>
      </c>
    </row>
    <row r="699" spans="2:20" ht="150.6" customHeight="1">
      <c r="B699" s="169">
        <v>10061461</v>
      </c>
      <c r="C699" s="170" t="s">
        <v>8772</v>
      </c>
      <c r="D699" s="208" t="s">
        <v>8773</v>
      </c>
      <c r="E699" s="170" t="s">
        <v>8820</v>
      </c>
      <c r="F699" s="190" t="s">
        <v>8821</v>
      </c>
      <c r="G699" s="171" t="s">
        <v>8822</v>
      </c>
      <c r="H699" s="170" t="s">
        <v>8823</v>
      </c>
      <c r="I699" s="170" t="s">
        <v>8824</v>
      </c>
      <c r="J699" s="170" t="s">
        <v>8825</v>
      </c>
      <c r="K699" s="170" t="s">
        <v>8826</v>
      </c>
      <c r="L699" s="170" t="s">
        <v>8827</v>
      </c>
      <c r="M699" s="170" t="s">
        <v>4267</v>
      </c>
      <c r="N699" s="170" t="s">
        <v>4267</v>
      </c>
      <c r="O699" s="170" t="s">
        <v>4267</v>
      </c>
      <c r="P699" s="172" t="s">
        <v>4267</v>
      </c>
      <c r="Q699" s="171" t="s">
        <v>8828</v>
      </c>
      <c r="R699" s="170" t="s">
        <v>8829</v>
      </c>
      <c r="S699" s="165" t="s">
        <v>4252</v>
      </c>
      <c r="T699" s="165" t="s">
        <v>4252</v>
      </c>
    </row>
    <row r="700" spans="2:20" ht="62.1" customHeight="1">
      <c r="B700" s="169">
        <v>10065789</v>
      </c>
      <c r="C700" s="170" t="s">
        <v>8772</v>
      </c>
      <c r="D700" s="208" t="s">
        <v>8773</v>
      </c>
      <c r="E700" s="170" t="s">
        <v>8830</v>
      </c>
      <c r="F700" s="190" t="s">
        <v>8831</v>
      </c>
      <c r="G700" s="171" t="s">
        <v>4662</v>
      </c>
      <c r="H700" s="170" t="s">
        <v>4663</v>
      </c>
      <c r="I700" s="170" t="s">
        <v>8832</v>
      </c>
      <c r="J700" s="170" t="s">
        <v>8833</v>
      </c>
      <c r="K700" s="170" t="s">
        <v>5032</v>
      </c>
      <c r="L700" s="170" t="s">
        <v>5033</v>
      </c>
      <c r="M700" s="170" t="s">
        <v>4267</v>
      </c>
      <c r="N700" s="170" t="s">
        <v>4267</v>
      </c>
      <c r="O700" s="170" t="s">
        <v>4267</v>
      </c>
      <c r="P700" s="172" t="s">
        <v>4267</v>
      </c>
      <c r="Q700" s="171" t="s">
        <v>8834</v>
      </c>
      <c r="R700" s="170" t="s">
        <v>8835</v>
      </c>
      <c r="S700" s="165" t="s">
        <v>4252</v>
      </c>
      <c r="T700" s="165" t="s">
        <v>4252</v>
      </c>
    </row>
    <row r="701" spans="2:20" ht="57" customHeight="1">
      <c r="B701" s="169">
        <v>10054382</v>
      </c>
      <c r="C701" s="170" t="s">
        <v>8772</v>
      </c>
      <c r="D701" s="208" t="s">
        <v>8773</v>
      </c>
      <c r="E701" s="170" t="s">
        <v>8836</v>
      </c>
      <c r="F701" s="190" t="s">
        <v>8837</v>
      </c>
      <c r="G701" s="171" t="s">
        <v>4413</v>
      </c>
      <c r="H701" s="170" t="s">
        <v>4414</v>
      </c>
      <c r="I701" s="170" t="s">
        <v>4664</v>
      </c>
      <c r="J701" s="170" t="s">
        <v>4665</v>
      </c>
      <c r="K701" s="170" t="s">
        <v>4267</v>
      </c>
      <c r="L701" s="170" t="s">
        <v>4267</v>
      </c>
      <c r="M701" s="170" t="s">
        <v>4267</v>
      </c>
      <c r="N701" s="170" t="s">
        <v>4267</v>
      </c>
      <c r="O701" s="170" t="s">
        <v>4267</v>
      </c>
      <c r="P701" s="172" t="s">
        <v>4267</v>
      </c>
      <c r="Q701" s="171" t="s">
        <v>8838</v>
      </c>
      <c r="R701" s="170" t="s">
        <v>8839</v>
      </c>
      <c r="S701" s="165" t="s">
        <v>4252</v>
      </c>
      <c r="T701" s="165" t="s">
        <v>4252</v>
      </c>
    </row>
    <row r="702" spans="2:20" ht="120" customHeight="1">
      <c r="B702" s="169">
        <v>10018146</v>
      </c>
      <c r="C702" s="170" t="s">
        <v>8772</v>
      </c>
      <c r="D702" s="208" t="s">
        <v>8773</v>
      </c>
      <c r="E702" s="170" t="s">
        <v>8840</v>
      </c>
      <c r="F702" s="190" t="s">
        <v>8841</v>
      </c>
      <c r="G702" s="171" t="s">
        <v>8842</v>
      </c>
      <c r="H702" s="170" t="s">
        <v>8843</v>
      </c>
      <c r="I702" s="170" t="s">
        <v>8844</v>
      </c>
      <c r="J702" s="170" t="s">
        <v>8845</v>
      </c>
      <c r="K702" s="170" t="s">
        <v>8846</v>
      </c>
      <c r="L702" s="170" t="s">
        <v>8847</v>
      </c>
      <c r="M702" s="170" t="s">
        <v>4267</v>
      </c>
      <c r="N702" s="170" t="s">
        <v>4267</v>
      </c>
      <c r="O702" s="170" t="s">
        <v>4267</v>
      </c>
      <c r="P702" s="172" t="s">
        <v>4267</v>
      </c>
      <c r="Q702" s="171" t="s">
        <v>8848</v>
      </c>
      <c r="R702" s="170" t="s">
        <v>8849</v>
      </c>
      <c r="S702" s="165" t="s">
        <v>4252</v>
      </c>
      <c r="T702" s="165" t="s">
        <v>4252</v>
      </c>
    </row>
    <row r="703" spans="2:20" ht="63.95" customHeight="1">
      <c r="B703" s="169">
        <v>10018801</v>
      </c>
      <c r="C703" s="170" t="s">
        <v>8772</v>
      </c>
      <c r="D703" s="208" t="s">
        <v>8773</v>
      </c>
      <c r="E703" s="170" t="s">
        <v>8850</v>
      </c>
      <c r="F703" s="190" t="s">
        <v>8851</v>
      </c>
      <c r="G703" s="171" t="s">
        <v>4971</v>
      </c>
      <c r="H703" s="170" t="s">
        <v>4972</v>
      </c>
      <c r="I703" s="170" t="s">
        <v>8852</v>
      </c>
      <c r="J703" s="170" t="s">
        <v>8853</v>
      </c>
      <c r="K703" s="170" t="s">
        <v>5068</v>
      </c>
      <c r="L703" s="170" t="s">
        <v>5069</v>
      </c>
      <c r="M703" s="170" t="s">
        <v>4267</v>
      </c>
      <c r="N703" s="170" t="s">
        <v>4267</v>
      </c>
      <c r="O703" s="170" t="s">
        <v>4267</v>
      </c>
      <c r="P703" s="172" t="s">
        <v>4267</v>
      </c>
      <c r="Q703" s="171" t="s">
        <v>8854</v>
      </c>
      <c r="R703" s="170" t="s">
        <v>8855</v>
      </c>
      <c r="S703" s="165" t="s">
        <v>4252</v>
      </c>
      <c r="T703" s="165" t="s">
        <v>4252</v>
      </c>
    </row>
    <row r="704" spans="2:20" ht="75.95" customHeight="1">
      <c r="B704" s="169">
        <v>10060602</v>
      </c>
      <c r="C704" s="170" t="s">
        <v>8772</v>
      </c>
      <c r="D704" s="208" t="s">
        <v>8773</v>
      </c>
      <c r="E704" s="170" t="s">
        <v>8856</v>
      </c>
      <c r="F704" s="190" t="s">
        <v>8857</v>
      </c>
      <c r="G704" s="171" t="s">
        <v>8858</v>
      </c>
      <c r="H704" s="170" t="s">
        <v>8859</v>
      </c>
      <c r="I704" s="170" t="s">
        <v>6683</v>
      </c>
      <c r="J704" s="170" t="s">
        <v>6684</v>
      </c>
      <c r="K704" s="170" t="s">
        <v>6685</v>
      </c>
      <c r="L704" s="170" t="s">
        <v>5088</v>
      </c>
      <c r="M704" s="170" t="s">
        <v>5008</v>
      </c>
      <c r="N704" s="170" t="s">
        <v>5009</v>
      </c>
      <c r="O704" s="170" t="s">
        <v>4248</v>
      </c>
      <c r="P704" s="172" t="s">
        <v>4249</v>
      </c>
      <c r="Q704" s="171" t="s">
        <v>8860</v>
      </c>
      <c r="R704" s="170" t="s">
        <v>8861</v>
      </c>
      <c r="S704" s="165" t="s">
        <v>4252</v>
      </c>
      <c r="T704" s="165" t="s">
        <v>4252</v>
      </c>
    </row>
    <row r="705" spans="1:20" ht="60">
      <c r="B705" s="169">
        <v>10022992</v>
      </c>
      <c r="C705" s="170" t="s">
        <v>8772</v>
      </c>
      <c r="D705" s="208" t="s">
        <v>8773</v>
      </c>
      <c r="E705" s="170" t="s">
        <v>8862</v>
      </c>
      <c r="F705" s="190" t="s">
        <v>8863</v>
      </c>
      <c r="G705" s="171" t="s">
        <v>8864</v>
      </c>
      <c r="H705" s="170" t="s">
        <v>8865</v>
      </c>
      <c r="I705" s="170" t="s">
        <v>8866</v>
      </c>
      <c r="J705" s="170" t="s">
        <v>8867</v>
      </c>
      <c r="K705" s="170" t="s">
        <v>4267</v>
      </c>
      <c r="L705" s="170" t="s">
        <v>4267</v>
      </c>
      <c r="M705" s="170" t="s">
        <v>4267</v>
      </c>
      <c r="N705" s="170" t="s">
        <v>4267</v>
      </c>
      <c r="O705" s="170" t="s">
        <v>4267</v>
      </c>
      <c r="P705" s="172" t="s">
        <v>4267</v>
      </c>
      <c r="Q705" s="171" t="s">
        <v>8868</v>
      </c>
      <c r="R705" s="170" t="s">
        <v>8869</v>
      </c>
      <c r="S705" s="170" t="s">
        <v>8870</v>
      </c>
      <c r="T705" s="170" t="s">
        <v>8871</v>
      </c>
    </row>
    <row r="706" spans="1:20" ht="71.45" customHeight="1">
      <c r="B706" s="169">
        <v>10061261</v>
      </c>
      <c r="C706" s="170" t="s">
        <v>8772</v>
      </c>
      <c r="D706" s="208" t="s">
        <v>8773</v>
      </c>
      <c r="E706" s="170" t="s">
        <v>8872</v>
      </c>
      <c r="F706" s="190" t="s">
        <v>8873</v>
      </c>
      <c r="G706" s="171" t="s">
        <v>8874</v>
      </c>
      <c r="H706" s="170" t="s">
        <v>8875</v>
      </c>
      <c r="I706" s="170" t="s">
        <v>8876</v>
      </c>
      <c r="J706" s="170" t="s">
        <v>8877</v>
      </c>
      <c r="K706" s="170" t="s">
        <v>4267</v>
      </c>
      <c r="L706" s="170" t="s">
        <v>4267</v>
      </c>
      <c r="M706" s="170" t="s">
        <v>4267</v>
      </c>
      <c r="N706" s="170" t="s">
        <v>4267</v>
      </c>
      <c r="O706" s="170" t="s">
        <v>4267</v>
      </c>
      <c r="P706" s="172" t="s">
        <v>4267</v>
      </c>
      <c r="Q706" s="171" t="s">
        <v>8878</v>
      </c>
      <c r="R706" s="170" t="s">
        <v>8879</v>
      </c>
      <c r="S706" s="170" t="s">
        <v>4252</v>
      </c>
      <c r="T706" s="170" t="s">
        <v>4252</v>
      </c>
    </row>
    <row r="707" spans="1:20" ht="62.1" customHeight="1">
      <c r="B707" s="169">
        <v>10027313</v>
      </c>
      <c r="C707" s="170" t="s">
        <v>8772</v>
      </c>
      <c r="D707" s="208" t="s">
        <v>8773</v>
      </c>
      <c r="E707" s="170" t="s">
        <v>8880</v>
      </c>
      <c r="F707" s="190" t="s">
        <v>8881</v>
      </c>
      <c r="G707" s="171" t="s">
        <v>8882</v>
      </c>
      <c r="H707" s="170" t="s">
        <v>8883</v>
      </c>
      <c r="I707" s="170" t="s">
        <v>8884</v>
      </c>
      <c r="J707" s="170" t="s">
        <v>8885</v>
      </c>
      <c r="K707" s="170" t="s">
        <v>8886</v>
      </c>
      <c r="L707" s="170" t="s">
        <v>8887</v>
      </c>
      <c r="M707" s="170" t="s">
        <v>4246</v>
      </c>
      <c r="N707" s="170" t="s">
        <v>8888</v>
      </c>
      <c r="O707" s="170" t="s">
        <v>4248</v>
      </c>
      <c r="P707" s="172" t="s">
        <v>4249</v>
      </c>
      <c r="Q707" s="171" t="s">
        <v>8889</v>
      </c>
      <c r="R707" s="170" t="s">
        <v>8890</v>
      </c>
      <c r="S707" s="170" t="s">
        <v>4252</v>
      </c>
      <c r="T707" s="170" t="s">
        <v>4252</v>
      </c>
    </row>
    <row r="708" spans="1:20" ht="77.45" customHeight="1">
      <c r="B708" s="169">
        <v>10065823</v>
      </c>
      <c r="C708" s="170" t="s">
        <v>8772</v>
      </c>
      <c r="D708" s="208" t="s">
        <v>8773</v>
      </c>
      <c r="E708" s="170" t="s">
        <v>8891</v>
      </c>
      <c r="F708" s="190" t="s">
        <v>8892</v>
      </c>
      <c r="G708" s="171" t="s">
        <v>8893</v>
      </c>
      <c r="H708" s="170" t="s">
        <v>8894</v>
      </c>
      <c r="I708" s="170" t="s">
        <v>8895</v>
      </c>
      <c r="J708" s="170" t="s">
        <v>8896</v>
      </c>
      <c r="K708" s="170" t="s">
        <v>4267</v>
      </c>
      <c r="L708" s="170" t="s">
        <v>4267</v>
      </c>
      <c r="M708" s="170" t="s">
        <v>4267</v>
      </c>
      <c r="N708" s="170" t="s">
        <v>4267</v>
      </c>
      <c r="O708" s="170" t="s">
        <v>4267</v>
      </c>
      <c r="P708" s="172" t="s">
        <v>4267</v>
      </c>
      <c r="Q708" s="171" t="s">
        <v>8897</v>
      </c>
      <c r="R708" s="170" t="s">
        <v>8898</v>
      </c>
      <c r="S708" s="170" t="s">
        <v>4252</v>
      </c>
      <c r="T708" s="170" t="s">
        <v>4252</v>
      </c>
    </row>
    <row r="709" spans="1:20" ht="45">
      <c r="B709" s="169">
        <v>10030300</v>
      </c>
      <c r="C709" s="170" t="s">
        <v>8772</v>
      </c>
      <c r="D709" s="208" t="s">
        <v>8773</v>
      </c>
      <c r="E709" s="170" t="s">
        <v>8899</v>
      </c>
      <c r="F709" s="190" t="s">
        <v>8900</v>
      </c>
      <c r="G709" s="171" t="s">
        <v>8901</v>
      </c>
      <c r="H709" s="170" t="s">
        <v>8902</v>
      </c>
      <c r="I709" s="170" t="s">
        <v>4267</v>
      </c>
      <c r="J709" s="170" t="s">
        <v>4267</v>
      </c>
      <c r="K709" s="170" t="s">
        <v>4267</v>
      </c>
      <c r="L709" s="170" t="s">
        <v>4267</v>
      </c>
      <c r="M709" s="170" t="s">
        <v>4267</v>
      </c>
      <c r="N709" s="170" t="s">
        <v>4267</v>
      </c>
      <c r="O709" s="170" t="s">
        <v>4267</v>
      </c>
      <c r="P709" s="172" t="s">
        <v>4267</v>
      </c>
      <c r="Q709" s="171" t="s">
        <v>8903</v>
      </c>
      <c r="R709" s="170" t="s">
        <v>8904</v>
      </c>
      <c r="S709" s="170" t="s">
        <v>4252</v>
      </c>
      <c r="T709" s="170" t="s">
        <v>4252</v>
      </c>
    </row>
    <row r="710" spans="1:20" ht="50.45" customHeight="1">
      <c r="B710" s="169">
        <v>10065763</v>
      </c>
      <c r="C710" s="170" t="s">
        <v>8772</v>
      </c>
      <c r="D710" s="208" t="s">
        <v>8773</v>
      </c>
      <c r="E710" s="170" t="s">
        <v>8905</v>
      </c>
      <c r="F710" s="190" t="s">
        <v>8906</v>
      </c>
      <c r="G710" s="171" t="s">
        <v>4413</v>
      </c>
      <c r="H710" s="170" t="s">
        <v>4414</v>
      </c>
      <c r="I710" s="170" t="s">
        <v>4988</v>
      </c>
      <c r="J710" s="170" t="s">
        <v>4989</v>
      </c>
      <c r="K710" s="170" t="s">
        <v>4990</v>
      </c>
      <c r="L710" s="170" t="s">
        <v>5088</v>
      </c>
      <c r="M710" s="170" t="s">
        <v>4246</v>
      </c>
      <c r="N710" s="170" t="s">
        <v>4247</v>
      </c>
      <c r="O710" s="170" t="s">
        <v>4248</v>
      </c>
      <c r="P710" s="172" t="s">
        <v>4249</v>
      </c>
      <c r="Q710" s="171" t="s">
        <v>8907</v>
      </c>
      <c r="R710" s="170" t="s">
        <v>8908</v>
      </c>
      <c r="S710" s="170" t="s">
        <v>4252</v>
      </c>
      <c r="T710" s="170" t="s">
        <v>4252</v>
      </c>
    </row>
    <row r="711" spans="1:20" ht="60.95" customHeight="1">
      <c r="B711" s="169">
        <v>10033279</v>
      </c>
      <c r="C711" s="170" t="s">
        <v>8772</v>
      </c>
      <c r="D711" s="208" t="s">
        <v>8773</v>
      </c>
      <c r="E711" s="170" t="s">
        <v>8909</v>
      </c>
      <c r="F711" s="190" t="s">
        <v>8910</v>
      </c>
      <c r="G711" s="171" t="s">
        <v>8911</v>
      </c>
      <c r="H711" s="170" t="s">
        <v>4663</v>
      </c>
      <c r="I711" s="170" t="s">
        <v>8912</v>
      </c>
      <c r="J711" s="170" t="s">
        <v>8913</v>
      </c>
      <c r="K711" s="170" t="s">
        <v>8914</v>
      </c>
      <c r="L711" s="170" t="s">
        <v>5088</v>
      </c>
      <c r="M711" s="170" t="s">
        <v>4246</v>
      </c>
      <c r="N711" s="170" t="s">
        <v>4247</v>
      </c>
      <c r="O711" s="170" t="s">
        <v>4248</v>
      </c>
      <c r="P711" s="172" t="s">
        <v>4249</v>
      </c>
      <c r="Q711" s="171" t="s">
        <v>8915</v>
      </c>
      <c r="R711" s="170" t="s">
        <v>8916</v>
      </c>
      <c r="S711" s="170" t="s">
        <v>4252</v>
      </c>
      <c r="T711" s="170" t="s">
        <v>4252</v>
      </c>
    </row>
    <row r="712" spans="1:20" ht="48.6" customHeight="1">
      <c r="B712" s="169">
        <v>10033314</v>
      </c>
      <c r="C712" s="170" t="s">
        <v>8772</v>
      </c>
      <c r="D712" s="208" t="s">
        <v>8773</v>
      </c>
      <c r="E712" s="170" t="s">
        <v>8917</v>
      </c>
      <c r="F712" s="190" t="s">
        <v>8918</v>
      </c>
      <c r="G712" s="171" t="s">
        <v>4267</v>
      </c>
      <c r="H712" s="170" t="s">
        <v>4267</v>
      </c>
      <c r="I712" s="170" t="s">
        <v>4422</v>
      </c>
      <c r="J712" s="170" t="s">
        <v>4423</v>
      </c>
      <c r="K712" s="170" t="s">
        <v>4267</v>
      </c>
      <c r="L712" s="170" t="s">
        <v>4267</v>
      </c>
      <c r="M712" s="170" t="s">
        <v>4267</v>
      </c>
      <c r="N712" s="170" t="s">
        <v>4267</v>
      </c>
      <c r="O712" s="170" t="s">
        <v>4267</v>
      </c>
      <c r="P712" s="172" t="s">
        <v>4267</v>
      </c>
      <c r="Q712" s="171" t="s">
        <v>8919</v>
      </c>
      <c r="R712" s="170" t="s">
        <v>8920</v>
      </c>
      <c r="S712" s="170" t="s">
        <v>4252</v>
      </c>
      <c r="T712" s="170" t="s">
        <v>4252</v>
      </c>
    </row>
    <row r="713" spans="1:20" ht="90">
      <c r="B713" s="169">
        <v>10064026</v>
      </c>
      <c r="C713" s="170" t="s">
        <v>8772</v>
      </c>
      <c r="D713" s="208" t="s">
        <v>8773</v>
      </c>
      <c r="E713" s="170" t="s">
        <v>8921</v>
      </c>
      <c r="F713" s="190" t="s">
        <v>8922</v>
      </c>
      <c r="G713" s="171" t="s">
        <v>4662</v>
      </c>
      <c r="H713" s="170" t="s">
        <v>4663</v>
      </c>
      <c r="I713" s="170" t="s">
        <v>8923</v>
      </c>
      <c r="J713" s="170" t="s">
        <v>8924</v>
      </c>
      <c r="K713" s="170" t="s">
        <v>4639</v>
      </c>
      <c r="L713" s="170" t="s">
        <v>4640</v>
      </c>
      <c r="M713" s="170" t="s">
        <v>4267</v>
      </c>
      <c r="N713" s="170" t="s">
        <v>4267</v>
      </c>
      <c r="O713" s="170" t="s">
        <v>4267</v>
      </c>
      <c r="P713" s="172" t="s">
        <v>4267</v>
      </c>
      <c r="Q713" s="171" t="s">
        <v>8925</v>
      </c>
      <c r="R713" s="170" t="s">
        <v>8926</v>
      </c>
      <c r="S713" s="170" t="s">
        <v>4252</v>
      </c>
      <c r="T713" s="170" t="s">
        <v>4252</v>
      </c>
    </row>
    <row r="714" spans="1:20" ht="63" customHeight="1">
      <c r="B714" s="169">
        <v>10034263</v>
      </c>
      <c r="C714" s="170" t="s">
        <v>8772</v>
      </c>
      <c r="D714" s="208" t="s">
        <v>8773</v>
      </c>
      <c r="E714" s="170" t="s">
        <v>8927</v>
      </c>
      <c r="F714" s="190" t="s">
        <v>8928</v>
      </c>
      <c r="G714" s="171" t="s">
        <v>4316</v>
      </c>
      <c r="H714" s="170" t="s">
        <v>4317</v>
      </c>
      <c r="I714" s="170" t="s">
        <v>4318</v>
      </c>
      <c r="J714" s="170" t="s">
        <v>4319</v>
      </c>
      <c r="K714" s="170" t="s">
        <v>4320</v>
      </c>
      <c r="L714" s="170" t="s">
        <v>4321</v>
      </c>
      <c r="M714" s="170" t="s">
        <v>4267</v>
      </c>
      <c r="N714" s="170" t="s">
        <v>4267</v>
      </c>
      <c r="O714" s="170" t="s">
        <v>4267</v>
      </c>
      <c r="P714" s="172" t="s">
        <v>4267</v>
      </c>
      <c r="Q714" s="171" t="s">
        <v>8929</v>
      </c>
      <c r="R714" s="170" t="s">
        <v>8930</v>
      </c>
      <c r="S714" s="170" t="s">
        <v>4252</v>
      </c>
      <c r="T714" s="170" t="s">
        <v>4252</v>
      </c>
    </row>
    <row r="715" spans="1:20" ht="61.5" customHeight="1">
      <c r="B715" s="169">
        <v>10034310</v>
      </c>
      <c r="C715" s="170" t="s">
        <v>8772</v>
      </c>
      <c r="D715" s="208" t="s">
        <v>8773</v>
      </c>
      <c r="E715" s="170" t="s">
        <v>8931</v>
      </c>
      <c r="F715" s="190" t="s">
        <v>8932</v>
      </c>
      <c r="G715" s="171" t="s">
        <v>4316</v>
      </c>
      <c r="H715" s="170" t="s">
        <v>4317</v>
      </c>
      <c r="I715" s="170" t="s">
        <v>4318</v>
      </c>
      <c r="J715" s="170" t="s">
        <v>4319</v>
      </c>
      <c r="K715" s="170" t="s">
        <v>4320</v>
      </c>
      <c r="L715" s="170" t="s">
        <v>4321</v>
      </c>
      <c r="M715" s="170" t="s">
        <v>4267</v>
      </c>
      <c r="N715" s="170" t="s">
        <v>4267</v>
      </c>
      <c r="O715" s="170" t="s">
        <v>4267</v>
      </c>
      <c r="P715" s="172" t="s">
        <v>4267</v>
      </c>
      <c r="Q715" s="171" t="s">
        <v>8933</v>
      </c>
      <c r="R715" s="170" t="s">
        <v>8934</v>
      </c>
      <c r="S715" s="170" t="s">
        <v>4252</v>
      </c>
      <c r="T715" s="170" t="s">
        <v>4252</v>
      </c>
    </row>
    <row r="716" spans="1:20" ht="62.1" customHeight="1">
      <c r="B716" s="169">
        <v>10061339</v>
      </c>
      <c r="C716" s="170" t="s">
        <v>8772</v>
      </c>
      <c r="D716" s="208" t="s">
        <v>8773</v>
      </c>
      <c r="E716" s="170" t="s">
        <v>8935</v>
      </c>
      <c r="F716" s="190" t="s">
        <v>8936</v>
      </c>
      <c r="G716" s="171" t="s">
        <v>4316</v>
      </c>
      <c r="H716" s="170" t="s">
        <v>4317</v>
      </c>
      <c r="I716" s="170" t="s">
        <v>4318</v>
      </c>
      <c r="J716" s="170" t="s">
        <v>4319</v>
      </c>
      <c r="K716" s="170" t="s">
        <v>4320</v>
      </c>
      <c r="L716" s="170" t="s">
        <v>4321</v>
      </c>
      <c r="M716" s="170" t="s">
        <v>4267</v>
      </c>
      <c r="N716" s="170" t="s">
        <v>4267</v>
      </c>
      <c r="O716" s="170" t="s">
        <v>4267</v>
      </c>
      <c r="P716" s="172" t="s">
        <v>4267</v>
      </c>
      <c r="Q716" s="171" t="s">
        <v>8937</v>
      </c>
      <c r="R716" s="170" t="s">
        <v>8938</v>
      </c>
      <c r="S716" s="170" t="s">
        <v>4252</v>
      </c>
      <c r="T716" s="170" t="s">
        <v>4252</v>
      </c>
    </row>
    <row r="717" spans="1:20" ht="109.5" customHeight="1">
      <c r="A717" s="189"/>
      <c r="B717" s="169">
        <v>10036601</v>
      </c>
      <c r="C717" s="190" t="s">
        <v>8772</v>
      </c>
      <c r="D717" s="208" t="s">
        <v>8773</v>
      </c>
      <c r="E717" s="170" t="s">
        <v>8939</v>
      </c>
      <c r="F717" s="190" t="s">
        <v>8940</v>
      </c>
      <c r="G717" s="191" t="s">
        <v>4267</v>
      </c>
      <c r="H717" s="170" t="s">
        <v>4267</v>
      </c>
      <c r="I717" s="190" t="s">
        <v>4422</v>
      </c>
      <c r="J717" s="170" t="s">
        <v>4423</v>
      </c>
      <c r="K717" s="190" t="s">
        <v>4267</v>
      </c>
      <c r="L717" s="170" t="s">
        <v>4267</v>
      </c>
      <c r="M717" s="190" t="s">
        <v>4267</v>
      </c>
      <c r="N717" s="170" t="s">
        <v>4267</v>
      </c>
      <c r="O717" s="190" t="s">
        <v>4267</v>
      </c>
      <c r="P717" s="172" t="s">
        <v>4267</v>
      </c>
      <c r="Q717" s="191" t="s">
        <v>8941</v>
      </c>
      <c r="R717" s="170" t="s">
        <v>8942</v>
      </c>
      <c r="S717" s="190" t="s">
        <v>4252</v>
      </c>
      <c r="T717" s="170" t="s">
        <v>4252</v>
      </c>
    </row>
    <row r="718" spans="1:20" ht="62.1" customHeight="1">
      <c r="B718" s="169">
        <v>10055325</v>
      </c>
      <c r="C718" s="170" t="s">
        <v>8772</v>
      </c>
      <c r="D718" s="208" t="s">
        <v>8773</v>
      </c>
      <c r="E718" s="170" t="s">
        <v>8943</v>
      </c>
      <c r="F718" s="190" t="s">
        <v>8944</v>
      </c>
      <c r="G718" s="171" t="s">
        <v>4413</v>
      </c>
      <c r="H718" s="170" t="s">
        <v>4414</v>
      </c>
      <c r="I718" s="170" t="s">
        <v>4988</v>
      </c>
      <c r="J718" s="170" t="s">
        <v>4989</v>
      </c>
      <c r="K718" s="170" t="s">
        <v>4990</v>
      </c>
      <c r="L718" s="170" t="s">
        <v>4991</v>
      </c>
      <c r="M718" s="170" t="s">
        <v>4246</v>
      </c>
      <c r="N718" s="170" t="s">
        <v>4247</v>
      </c>
      <c r="O718" s="170" t="s">
        <v>4248</v>
      </c>
      <c r="P718" s="172" t="s">
        <v>4249</v>
      </c>
      <c r="Q718" s="171" t="s">
        <v>8945</v>
      </c>
      <c r="R718" s="170" t="s">
        <v>8946</v>
      </c>
      <c r="S718" s="170" t="s">
        <v>4252</v>
      </c>
      <c r="T718" s="170" t="s">
        <v>4252</v>
      </c>
    </row>
    <row r="719" spans="1:20" ht="75.95" customHeight="1">
      <c r="B719" s="169">
        <v>10055026</v>
      </c>
      <c r="C719" s="170" t="s">
        <v>8772</v>
      </c>
      <c r="D719" s="208" t="s">
        <v>8773</v>
      </c>
      <c r="E719" s="170" t="s">
        <v>8947</v>
      </c>
      <c r="F719" s="190" t="s">
        <v>8948</v>
      </c>
      <c r="G719" s="171" t="s">
        <v>4662</v>
      </c>
      <c r="H719" s="170" t="s">
        <v>4663</v>
      </c>
      <c r="I719" s="170" t="s">
        <v>8832</v>
      </c>
      <c r="J719" s="170" t="s">
        <v>8833</v>
      </c>
      <c r="K719" s="170" t="s">
        <v>5032</v>
      </c>
      <c r="L719" s="170" t="s">
        <v>5033</v>
      </c>
      <c r="M719" s="170" t="s">
        <v>4267</v>
      </c>
      <c r="N719" s="170" t="s">
        <v>4267</v>
      </c>
      <c r="O719" s="170" t="s">
        <v>4267</v>
      </c>
      <c r="P719" s="172" t="s">
        <v>4267</v>
      </c>
      <c r="Q719" s="171" t="s">
        <v>8949</v>
      </c>
      <c r="R719" s="170" t="s">
        <v>8950</v>
      </c>
      <c r="S719" s="170" t="s">
        <v>4252</v>
      </c>
      <c r="T719" s="170" t="s">
        <v>4252</v>
      </c>
    </row>
    <row r="720" spans="1:20" ht="60">
      <c r="B720" s="169">
        <v>10036968</v>
      </c>
      <c r="C720" s="170" t="s">
        <v>8772</v>
      </c>
      <c r="D720" s="208" t="s">
        <v>8773</v>
      </c>
      <c r="E720" s="170" t="s">
        <v>8951</v>
      </c>
      <c r="F720" s="190" t="s">
        <v>8952</v>
      </c>
      <c r="G720" s="171" t="s">
        <v>4316</v>
      </c>
      <c r="H720" s="170" t="s">
        <v>4317</v>
      </c>
      <c r="I720" s="170" t="s">
        <v>4318</v>
      </c>
      <c r="J720" s="170" t="s">
        <v>4319</v>
      </c>
      <c r="K720" s="170" t="s">
        <v>4320</v>
      </c>
      <c r="L720" s="170" t="s">
        <v>4321</v>
      </c>
      <c r="M720" s="170" t="s">
        <v>4267</v>
      </c>
      <c r="N720" s="170" t="s">
        <v>4267</v>
      </c>
      <c r="O720" s="170" t="s">
        <v>4267</v>
      </c>
      <c r="P720" s="172" t="s">
        <v>4267</v>
      </c>
      <c r="Q720" s="171" t="s">
        <v>8953</v>
      </c>
      <c r="R720" s="170" t="s">
        <v>8954</v>
      </c>
      <c r="S720" s="170" t="s">
        <v>4252</v>
      </c>
      <c r="T720" s="170" t="s">
        <v>4252</v>
      </c>
    </row>
    <row r="721" spans="2:20" ht="64.5" customHeight="1">
      <c r="B721" s="169">
        <v>10039757</v>
      </c>
      <c r="C721" s="170" t="s">
        <v>8772</v>
      </c>
      <c r="D721" s="208" t="s">
        <v>8773</v>
      </c>
      <c r="E721" s="170" t="s">
        <v>8955</v>
      </c>
      <c r="F721" s="190" t="s">
        <v>8956</v>
      </c>
      <c r="G721" s="171" t="s">
        <v>4316</v>
      </c>
      <c r="H721" s="170" t="s">
        <v>4317</v>
      </c>
      <c r="I721" s="170" t="s">
        <v>4318</v>
      </c>
      <c r="J721" s="170" t="s">
        <v>4319</v>
      </c>
      <c r="K721" s="170" t="s">
        <v>4320</v>
      </c>
      <c r="L721" s="170" t="s">
        <v>4321</v>
      </c>
      <c r="M721" s="170" t="s">
        <v>4267</v>
      </c>
      <c r="N721" s="170" t="s">
        <v>4267</v>
      </c>
      <c r="O721" s="170" t="s">
        <v>4267</v>
      </c>
      <c r="P721" s="172" t="s">
        <v>4267</v>
      </c>
      <c r="Q721" s="171" t="s">
        <v>8957</v>
      </c>
      <c r="R721" s="170" t="s">
        <v>8958</v>
      </c>
      <c r="S721" s="170" t="s">
        <v>4252</v>
      </c>
      <c r="T721" s="170" t="s">
        <v>4252</v>
      </c>
    </row>
    <row r="722" spans="2:20" ht="60.95" customHeight="1">
      <c r="B722" s="169">
        <v>10065762</v>
      </c>
      <c r="C722" s="170" t="s">
        <v>8772</v>
      </c>
      <c r="D722" s="208" t="s">
        <v>8773</v>
      </c>
      <c r="E722" s="170" t="s">
        <v>8959</v>
      </c>
      <c r="F722" s="190" t="s">
        <v>8960</v>
      </c>
      <c r="G722" s="171" t="s">
        <v>4413</v>
      </c>
      <c r="H722" s="170" t="s">
        <v>4414</v>
      </c>
      <c r="I722" s="170" t="s">
        <v>4988</v>
      </c>
      <c r="J722" s="170" t="s">
        <v>4989</v>
      </c>
      <c r="K722" s="170" t="s">
        <v>4990</v>
      </c>
      <c r="L722" s="170" t="s">
        <v>4991</v>
      </c>
      <c r="M722" s="170" t="s">
        <v>4246</v>
      </c>
      <c r="N722" s="170" t="s">
        <v>4247</v>
      </c>
      <c r="O722" s="170" t="s">
        <v>4248</v>
      </c>
      <c r="P722" s="172" t="s">
        <v>4249</v>
      </c>
      <c r="Q722" s="171" t="s">
        <v>8961</v>
      </c>
      <c r="R722" s="170" t="s">
        <v>8962</v>
      </c>
      <c r="S722" s="170" t="s">
        <v>4252</v>
      </c>
      <c r="T722" s="170" t="s">
        <v>4252</v>
      </c>
    </row>
    <row r="723" spans="2:20" ht="59.45" customHeight="1">
      <c r="B723" s="169">
        <v>10065805</v>
      </c>
      <c r="C723" s="170" t="s">
        <v>8772</v>
      </c>
      <c r="D723" s="208" t="s">
        <v>8773</v>
      </c>
      <c r="E723" s="170" t="s">
        <v>8963</v>
      </c>
      <c r="F723" s="190" t="s">
        <v>8964</v>
      </c>
      <c r="G723" s="171" t="s">
        <v>4662</v>
      </c>
      <c r="H723" s="170" t="s">
        <v>4663</v>
      </c>
      <c r="I723" s="170" t="s">
        <v>8832</v>
      </c>
      <c r="J723" s="170" t="s">
        <v>8833</v>
      </c>
      <c r="K723" s="170" t="s">
        <v>5032</v>
      </c>
      <c r="L723" s="170" t="s">
        <v>5033</v>
      </c>
      <c r="M723" s="170" t="s">
        <v>4267</v>
      </c>
      <c r="N723" s="170" t="s">
        <v>4267</v>
      </c>
      <c r="O723" s="170" t="s">
        <v>4267</v>
      </c>
      <c r="P723" s="172" t="s">
        <v>4267</v>
      </c>
      <c r="Q723" s="171" t="s">
        <v>8965</v>
      </c>
      <c r="R723" s="170" t="s">
        <v>8966</v>
      </c>
      <c r="S723" s="170" t="s">
        <v>4252</v>
      </c>
      <c r="T723" s="170" t="s">
        <v>4252</v>
      </c>
    </row>
    <row r="724" spans="2:20" ht="103.5" customHeight="1">
      <c r="B724" s="169">
        <v>10043306</v>
      </c>
      <c r="C724" s="170" t="s">
        <v>8772</v>
      </c>
      <c r="D724" s="208" t="s">
        <v>8773</v>
      </c>
      <c r="E724" s="170" t="s">
        <v>8967</v>
      </c>
      <c r="F724" s="190" t="s">
        <v>8968</v>
      </c>
      <c r="G724" s="171" t="s">
        <v>4662</v>
      </c>
      <c r="H724" s="170" t="s">
        <v>4663</v>
      </c>
      <c r="I724" s="170" t="s">
        <v>8969</v>
      </c>
      <c r="J724" s="170" t="s">
        <v>8970</v>
      </c>
      <c r="K724" s="170" t="s">
        <v>8971</v>
      </c>
      <c r="L724" s="170" t="s">
        <v>8972</v>
      </c>
      <c r="M724" s="170" t="s">
        <v>4246</v>
      </c>
      <c r="N724" s="170" t="s">
        <v>4247</v>
      </c>
      <c r="O724" s="170" t="s">
        <v>4267</v>
      </c>
      <c r="P724" s="172" t="s">
        <v>4267</v>
      </c>
      <c r="Q724" s="171" t="s">
        <v>8973</v>
      </c>
      <c r="R724" s="170" t="s">
        <v>8974</v>
      </c>
      <c r="S724" s="170" t="s">
        <v>8975</v>
      </c>
      <c r="T724" s="170" t="s">
        <v>8976</v>
      </c>
    </row>
    <row r="725" spans="2:20" ht="60.95" customHeight="1">
      <c r="B725" s="169">
        <v>10055347</v>
      </c>
      <c r="C725" s="170" t="s">
        <v>8772</v>
      </c>
      <c r="D725" s="208" t="s">
        <v>8773</v>
      </c>
      <c r="E725" s="170" t="s">
        <v>8977</v>
      </c>
      <c r="F725" s="190" t="s">
        <v>8978</v>
      </c>
      <c r="G725" s="171" t="s">
        <v>4413</v>
      </c>
      <c r="H725" s="170" t="s">
        <v>8979</v>
      </c>
      <c r="I725" s="170" t="s">
        <v>4988</v>
      </c>
      <c r="J725" s="170" t="s">
        <v>4989</v>
      </c>
      <c r="K725" s="170" t="s">
        <v>4990</v>
      </c>
      <c r="L725" s="170" t="s">
        <v>4991</v>
      </c>
      <c r="M725" s="170" t="s">
        <v>4246</v>
      </c>
      <c r="N725" s="170" t="s">
        <v>4247</v>
      </c>
      <c r="O725" s="170" t="s">
        <v>4248</v>
      </c>
      <c r="P725" s="172" t="s">
        <v>4249</v>
      </c>
      <c r="Q725" s="171" t="s">
        <v>8980</v>
      </c>
      <c r="R725" s="170" t="s">
        <v>8981</v>
      </c>
      <c r="S725" s="170" t="s">
        <v>4252</v>
      </c>
      <c r="T725" s="170" t="s">
        <v>4252</v>
      </c>
    </row>
    <row r="726" spans="2:20" ht="63.6" customHeight="1">
      <c r="B726" s="169">
        <v>10043345</v>
      </c>
      <c r="C726" s="170" t="s">
        <v>8772</v>
      </c>
      <c r="D726" s="208" t="s">
        <v>8773</v>
      </c>
      <c r="E726" s="170" t="s">
        <v>8982</v>
      </c>
      <c r="F726" s="190" t="s">
        <v>8983</v>
      </c>
      <c r="G726" s="171" t="s">
        <v>4316</v>
      </c>
      <c r="H726" s="170" t="s">
        <v>4317</v>
      </c>
      <c r="I726" s="170" t="s">
        <v>4318</v>
      </c>
      <c r="J726" s="170" t="s">
        <v>4319</v>
      </c>
      <c r="K726" s="170" t="s">
        <v>4320</v>
      </c>
      <c r="L726" s="170" t="s">
        <v>4321</v>
      </c>
      <c r="M726" s="170" t="s">
        <v>4267</v>
      </c>
      <c r="N726" s="170" t="s">
        <v>4267</v>
      </c>
      <c r="O726" s="170" t="s">
        <v>4267</v>
      </c>
      <c r="P726" s="172" t="s">
        <v>4267</v>
      </c>
      <c r="Q726" s="171" t="s">
        <v>8984</v>
      </c>
      <c r="R726" s="170" t="s">
        <v>8985</v>
      </c>
      <c r="S726" s="170" t="s">
        <v>4252</v>
      </c>
      <c r="T726" s="170" t="s">
        <v>4252</v>
      </c>
    </row>
    <row r="727" spans="2:20" ht="50.45" customHeight="1">
      <c r="B727" s="169">
        <v>10065811</v>
      </c>
      <c r="C727" s="170" t="s">
        <v>8772</v>
      </c>
      <c r="D727" s="208" t="s">
        <v>8773</v>
      </c>
      <c r="E727" s="170" t="s">
        <v>8986</v>
      </c>
      <c r="F727" s="190" t="s">
        <v>8987</v>
      </c>
      <c r="G727" s="171" t="s">
        <v>4971</v>
      </c>
      <c r="H727" s="170" t="s">
        <v>4972</v>
      </c>
      <c r="I727" s="170" t="s">
        <v>5082</v>
      </c>
      <c r="J727" s="173" t="s">
        <v>8988</v>
      </c>
      <c r="K727" s="170" t="s">
        <v>4975</v>
      </c>
      <c r="L727" s="170" t="s">
        <v>4976</v>
      </c>
      <c r="M727" s="170" t="s">
        <v>4246</v>
      </c>
      <c r="N727" s="170" t="s">
        <v>4247</v>
      </c>
      <c r="O727" s="170" t="s">
        <v>4248</v>
      </c>
      <c r="P727" s="172" t="s">
        <v>4249</v>
      </c>
      <c r="Q727" s="171" t="s">
        <v>8989</v>
      </c>
      <c r="R727" s="170" t="s">
        <v>8990</v>
      </c>
      <c r="S727" s="170" t="s">
        <v>4252</v>
      </c>
      <c r="T727" s="170" t="s">
        <v>4252</v>
      </c>
    </row>
    <row r="728" spans="2:20" ht="60.6" customHeight="1">
      <c r="B728" s="169">
        <v>10046789</v>
      </c>
      <c r="C728" s="170" t="s">
        <v>8772</v>
      </c>
      <c r="D728" s="208" t="s">
        <v>8773</v>
      </c>
      <c r="E728" s="170" t="s">
        <v>8991</v>
      </c>
      <c r="F728" s="190" t="s">
        <v>8992</v>
      </c>
      <c r="G728" s="171" t="s">
        <v>4413</v>
      </c>
      <c r="H728" s="170" t="s">
        <v>4414</v>
      </c>
      <c r="I728" s="170" t="s">
        <v>4988</v>
      </c>
      <c r="J728" s="170" t="s">
        <v>4989</v>
      </c>
      <c r="K728" s="170" t="s">
        <v>4990</v>
      </c>
      <c r="L728" s="170" t="s">
        <v>4991</v>
      </c>
      <c r="M728" s="170" t="s">
        <v>4246</v>
      </c>
      <c r="N728" s="170" t="s">
        <v>4247</v>
      </c>
      <c r="O728" s="170" t="s">
        <v>4248</v>
      </c>
      <c r="P728" s="172" t="s">
        <v>4249</v>
      </c>
      <c r="Q728" s="171" t="s">
        <v>8993</v>
      </c>
      <c r="R728" s="170" t="s">
        <v>8994</v>
      </c>
      <c r="S728" s="170" t="s">
        <v>4252</v>
      </c>
      <c r="T728" s="170" t="s">
        <v>4252</v>
      </c>
    </row>
    <row r="729" spans="2:20" ht="62.45" customHeight="1">
      <c r="B729" s="169">
        <v>10065928</v>
      </c>
      <c r="C729" s="170" t="s">
        <v>8772</v>
      </c>
      <c r="D729" s="208" t="s">
        <v>8773</v>
      </c>
      <c r="E729" s="170" t="s">
        <v>8995</v>
      </c>
      <c r="F729" s="190" t="s">
        <v>8996</v>
      </c>
      <c r="G729" s="171" t="s">
        <v>4662</v>
      </c>
      <c r="H729" s="170" t="s">
        <v>4663</v>
      </c>
      <c r="I729" s="170" t="s">
        <v>8832</v>
      </c>
      <c r="J729" s="170" t="s">
        <v>8833</v>
      </c>
      <c r="K729" s="170" t="s">
        <v>5032</v>
      </c>
      <c r="L729" s="170" t="s">
        <v>5033</v>
      </c>
      <c r="M729" s="170" t="s">
        <v>4267</v>
      </c>
      <c r="N729" s="170" t="s">
        <v>4267</v>
      </c>
      <c r="O729" s="170" t="s">
        <v>4267</v>
      </c>
      <c r="P729" s="172" t="s">
        <v>4267</v>
      </c>
      <c r="Q729" s="171" t="s">
        <v>8997</v>
      </c>
      <c r="R729" s="170" t="s">
        <v>8998</v>
      </c>
      <c r="S729" s="170" t="s">
        <v>4252</v>
      </c>
      <c r="T729" s="170" t="s">
        <v>4252</v>
      </c>
    </row>
    <row r="730" spans="2:20" ht="65.099999999999994" customHeight="1">
      <c r="B730" s="169">
        <v>10046809</v>
      </c>
      <c r="C730" s="170" t="s">
        <v>8772</v>
      </c>
      <c r="D730" s="208" t="s">
        <v>8773</v>
      </c>
      <c r="E730" s="170" t="s">
        <v>8999</v>
      </c>
      <c r="F730" s="190" t="s">
        <v>9000</v>
      </c>
      <c r="G730" s="171" t="s">
        <v>4316</v>
      </c>
      <c r="H730" s="170" t="s">
        <v>4317</v>
      </c>
      <c r="I730" s="170" t="s">
        <v>4318</v>
      </c>
      <c r="J730" s="170" t="s">
        <v>4319</v>
      </c>
      <c r="K730" s="170" t="s">
        <v>4320</v>
      </c>
      <c r="L730" s="170" t="s">
        <v>4321</v>
      </c>
      <c r="M730" s="170" t="s">
        <v>4267</v>
      </c>
      <c r="N730" s="170" t="s">
        <v>4267</v>
      </c>
      <c r="O730" s="170" t="s">
        <v>4267</v>
      </c>
      <c r="P730" s="172" t="s">
        <v>4267</v>
      </c>
      <c r="Q730" s="171" t="s">
        <v>9001</v>
      </c>
      <c r="R730" s="170" t="s">
        <v>9002</v>
      </c>
      <c r="S730" s="170" t="s">
        <v>4252</v>
      </c>
      <c r="T730" s="170" t="s">
        <v>4252</v>
      </c>
    </row>
    <row r="731" spans="2:20" ht="72.599999999999994" customHeight="1">
      <c r="B731" s="169">
        <v>10046901</v>
      </c>
      <c r="C731" s="170" t="s">
        <v>8772</v>
      </c>
      <c r="D731" s="208" t="s">
        <v>8773</v>
      </c>
      <c r="E731" s="170" t="s">
        <v>9003</v>
      </c>
      <c r="F731" s="190" t="s">
        <v>9004</v>
      </c>
      <c r="G731" s="171" t="s">
        <v>9005</v>
      </c>
      <c r="H731" s="170" t="s">
        <v>9006</v>
      </c>
      <c r="I731" s="170" t="s">
        <v>9007</v>
      </c>
      <c r="J731" s="170" t="s">
        <v>9008</v>
      </c>
      <c r="K731" s="170" t="s">
        <v>4267</v>
      </c>
      <c r="L731" s="170" t="s">
        <v>4267</v>
      </c>
      <c r="M731" s="170" t="s">
        <v>4267</v>
      </c>
      <c r="N731" s="170" t="s">
        <v>4267</v>
      </c>
      <c r="O731" s="170" t="s">
        <v>4267</v>
      </c>
      <c r="P731" s="172" t="s">
        <v>4267</v>
      </c>
      <c r="Q731" s="171" t="s">
        <v>9009</v>
      </c>
      <c r="R731" s="170" t="s">
        <v>9010</v>
      </c>
      <c r="S731" s="170" t="s">
        <v>4252</v>
      </c>
      <c r="T731" s="170" t="s">
        <v>4252</v>
      </c>
    </row>
    <row r="732" spans="2:20" ht="75">
      <c r="B732" s="169">
        <v>10046904</v>
      </c>
      <c r="C732" s="170" t="s">
        <v>8772</v>
      </c>
      <c r="D732" s="208" t="s">
        <v>8773</v>
      </c>
      <c r="E732" s="170" t="s">
        <v>9011</v>
      </c>
      <c r="F732" s="190" t="s">
        <v>9012</v>
      </c>
      <c r="G732" s="171" t="s">
        <v>9013</v>
      </c>
      <c r="H732" s="170" t="s">
        <v>9014</v>
      </c>
      <c r="I732" s="170" t="s">
        <v>9015</v>
      </c>
      <c r="J732" s="170" t="s">
        <v>9016</v>
      </c>
      <c r="K732" s="170" t="s">
        <v>9017</v>
      </c>
      <c r="L732" s="170" t="s">
        <v>9018</v>
      </c>
      <c r="M732" s="170" t="s">
        <v>4267</v>
      </c>
      <c r="N732" s="170" t="s">
        <v>4267</v>
      </c>
      <c r="O732" s="170" t="s">
        <v>4267</v>
      </c>
      <c r="P732" s="172" t="s">
        <v>4267</v>
      </c>
      <c r="Q732" s="171" t="s">
        <v>9019</v>
      </c>
      <c r="R732" s="170" t="s">
        <v>9020</v>
      </c>
      <c r="S732" s="170" t="s">
        <v>4252</v>
      </c>
      <c r="T732" s="170" t="s">
        <v>4252</v>
      </c>
    </row>
    <row r="733" spans="2:20" ht="44.45" customHeight="1">
      <c r="B733" s="169">
        <v>10065813</v>
      </c>
      <c r="C733" s="170" t="s">
        <v>8772</v>
      </c>
      <c r="D733" s="208" t="s">
        <v>8773</v>
      </c>
      <c r="E733" s="170" t="s">
        <v>9021</v>
      </c>
      <c r="F733" s="190" t="s">
        <v>9022</v>
      </c>
      <c r="G733" s="171" t="s">
        <v>4971</v>
      </c>
      <c r="H733" s="170" t="s">
        <v>4972</v>
      </c>
      <c r="I733" s="170" t="s">
        <v>5082</v>
      </c>
      <c r="J733" s="173" t="s">
        <v>8988</v>
      </c>
      <c r="K733" s="170" t="s">
        <v>4975</v>
      </c>
      <c r="L733" s="170" t="s">
        <v>4976</v>
      </c>
      <c r="M733" s="170" t="s">
        <v>4246</v>
      </c>
      <c r="N733" s="170" t="s">
        <v>4247</v>
      </c>
      <c r="O733" s="170" t="s">
        <v>4248</v>
      </c>
      <c r="P733" s="172" t="s">
        <v>4249</v>
      </c>
      <c r="Q733" s="171" t="s">
        <v>9023</v>
      </c>
      <c r="R733" s="170" t="s">
        <v>9024</v>
      </c>
      <c r="S733" s="170" t="s">
        <v>4252</v>
      </c>
      <c r="T733" s="170" t="s">
        <v>4252</v>
      </c>
    </row>
    <row r="734" spans="2:20" ht="59.45" customHeight="1">
      <c r="B734" s="169">
        <v>10046912</v>
      </c>
      <c r="C734" s="170" t="s">
        <v>8772</v>
      </c>
      <c r="D734" s="208" t="s">
        <v>8773</v>
      </c>
      <c r="E734" s="170" t="s">
        <v>9025</v>
      </c>
      <c r="F734" s="190" t="s">
        <v>9026</v>
      </c>
      <c r="G734" s="171" t="s">
        <v>4413</v>
      </c>
      <c r="H734" s="170" t="s">
        <v>4414</v>
      </c>
      <c r="I734" s="170" t="s">
        <v>4988</v>
      </c>
      <c r="J734" s="170" t="s">
        <v>4989</v>
      </c>
      <c r="K734" s="170" t="s">
        <v>4990</v>
      </c>
      <c r="L734" s="170" t="s">
        <v>4991</v>
      </c>
      <c r="M734" s="170" t="s">
        <v>4246</v>
      </c>
      <c r="N734" s="170" t="s">
        <v>4247</v>
      </c>
      <c r="O734" s="170" t="s">
        <v>4248</v>
      </c>
      <c r="P734" s="172" t="s">
        <v>4249</v>
      </c>
      <c r="Q734" s="171" t="s">
        <v>9027</v>
      </c>
      <c r="R734" s="170" t="s">
        <v>9028</v>
      </c>
      <c r="S734" s="170" t="s">
        <v>4252</v>
      </c>
      <c r="T734" s="170" t="s">
        <v>4252</v>
      </c>
    </row>
    <row r="735" spans="2:20" ht="105">
      <c r="B735" s="169">
        <v>10046916</v>
      </c>
      <c r="C735" s="170" t="s">
        <v>8772</v>
      </c>
      <c r="D735" s="208" t="s">
        <v>8773</v>
      </c>
      <c r="E735" s="170" t="s">
        <v>9029</v>
      </c>
      <c r="F735" s="190" t="s">
        <v>9030</v>
      </c>
      <c r="G735" s="171" t="s">
        <v>9031</v>
      </c>
      <c r="H735" s="170" t="s">
        <v>9032</v>
      </c>
      <c r="I735" s="170" t="s">
        <v>9033</v>
      </c>
      <c r="J735" s="170" t="s">
        <v>9034</v>
      </c>
      <c r="K735" s="170" t="s">
        <v>9035</v>
      </c>
      <c r="L735" s="170" t="s">
        <v>9036</v>
      </c>
      <c r="M735" s="170" t="s">
        <v>9037</v>
      </c>
      <c r="N735" s="170" t="s">
        <v>9038</v>
      </c>
      <c r="O735" s="170" t="s">
        <v>4267</v>
      </c>
      <c r="P735" s="172" t="s">
        <v>4267</v>
      </c>
      <c r="Q735" s="171" t="s">
        <v>9039</v>
      </c>
      <c r="R735" s="170" t="s">
        <v>9040</v>
      </c>
      <c r="S735" s="170" t="s">
        <v>4252</v>
      </c>
      <c r="T735" s="170" t="s">
        <v>4252</v>
      </c>
    </row>
    <row r="736" spans="2:20" ht="57.95" customHeight="1">
      <c r="B736" s="169">
        <v>10065817</v>
      </c>
      <c r="C736" s="170" t="s">
        <v>8772</v>
      </c>
      <c r="D736" s="208" t="s">
        <v>8773</v>
      </c>
      <c r="E736" s="170" t="s">
        <v>9041</v>
      </c>
      <c r="F736" s="190" t="s">
        <v>9042</v>
      </c>
      <c r="G736" s="171" t="s">
        <v>4662</v>
      </c>
      <c r="H736" s="170" t="s">
        <v>4663</v>
      </c>
      <c r="I736" s="170" t="s">
        <v>8832</v>
      </c>
      <c r="J736" s="170" t="s">
        <v>8833</v>
      </c>
      <c r="K736" s="170" t="s">
        <v>5032</v>
      </c>
      <c r="L736" s="170" t="s">
        <v>5033</v>
      </c>
      <c r="M736" s="170" t="s">
        <v>4267</v>
      </c>
      <c r="N736" s="170" t="s">
        <v>4267</v>
      </c>
      <c r="O736" s="170" t="s">
        <v>4267</v>
      </c>
      <c r="P736" s="172" t="s">
        <v>4267</v>
      </c>
      <c r="Q736" s="171" t="s">
        <v>9043</v>
      </c>
      <c r="R736" s="170" t="s">
        <v>9044</v>
      </c>
      <c r="S736" s="170" t="s">
        <v>4252</v>
      </c>
      <c r="T736" s="170" t="s">
        <v>4252</v>
      </c>
    </row>
    <row r="737" spans="2:20" ht="62.1" customHeight="1">
      <c r="B737" s="169">
        <v>10046937</v>
      </c>
      <c r="C737" s="170" t="s">
        <v>8772</v>
      </c>
      <c r="D737" s="208" t="s">
        <v>8773</v>
      </c>
      <c r="E737" s="170" t="s">
        <v>9045</v>
      </c>
      <c r="F737" s="190" t="s">
        <v>9046</v>
      </c>
      <c r="G737" s="171" t="s">
        <v>4316</v>
      </c>
      <c r="H737" s="170" t="s">
        <v>4317</v>
      </c>
      <c r="I737" s="170" t="s">
        <v>4318</v>
      </c>
      <c r="J737" s="170" t="s">
        <v>4319</v>
      </c>
      <c r="K737" s="170" t="s">
        <v>4320</v>
      </c>
      <c r="L737" s="170" t="s">
        <v>4321</v>
      </c>
      <c r="M737" s="170" t="s">
        <v>4267</v>
      </c>
      <c r="N737" s="170" t="s">
        <v>4267</v>
      </c>
      <c r="O737" s="170" t="s">
        <v>4267</v>
      </c>
      <c r="P737" s="172" t="s">
        <v>4267</v>
      </c>
      <c r="Q737" s="171" t="s">
        <v>9047</v>
      </c>
      <c r="R737" s="170" t="s">
        <v>9048</v>
      </c>
      <c r="S737" s="170" t="s">
        <v>4252</v>
      </c>
      <c r="T737" s="170" t="s">
        <v>4252</v>
      </c>
    </row>
    <row r="738" spans="2:20" ht="43.5" customHeight="1">
      <c r="B738" s="169">
        <v>10065818</v>
      </c>
      <c r="C738" s="170" t="s">
        <v>8772</v>
      </c>
      <c r="D738" s="208" t="s">
        <v>8773</v>
      </c>
      <c r="E738" s="170" t="s">
        <v>9049</v>
      </c>
      <c r="F738" s="190" t="s">
        <v>9050</v>
      </c>
      <c r="G738" s="171" t="s">
        <v>4267</v>
      </c>
      <c r="H738" s="170" t="s">
        <v>4267</v>
      </c>
      <c r="I738" s="170" t="s">
        <v>5099</v>
      </c>
      <c r="J738" s="170" t="s">
        <v>5100</v>
      </c>
      <c r="K738" s="170" t="s">
        <v>4975</v>
      </c>
      <c r="L738" s="170" t="s">
        <v>4976</v>
      </c>
      <c r="M738" s="170" t="s">
        <v>4246</v>
      </c>
      <c r="N738" s="170" t="s">
        <v>4247</v>
      </c>
      <c r="O738" s="170" t="s">
        <v>4248</v>
      </c>
      <c r="P738" s="172" t="s">
        <v>4249</v>
      </c>
      <c r="Q738" s="171" t="s">
        <v>9051</v>
      </c>
      <c r="R738" s="170" t="s">
        <v>9052</v>
      </c>
      <c r="S738" s="170" t="s">
        <v>4252</v>
      </c>
      <c r="T738" s="170" t="s">
        <v>4252</v>
      </c>
    </row>
    <row r="739" spans="2:20" ht="90" customHeight="1">
      <c r="B739" s="169">
        <v>10053496</v>
      </c>
      <c r="C739" s="170" t="s">
        <v>8772</v>
      </c>
      <c r="D739" s="208" t="s">
        <v>8773</v>
      </c>
      <c r="E739" s="170" t="s">
        <v>9053</v>
      </c>
      <c r="F739" s="190" t="s">
        <v>9054</v>
      </c>
      <c r="G739" s="171" t="s">
        <v>9055</v>
      </c>
      <c r="H739" s="170" t="s">
        <v>9056</v>
      </c>
      <c r="I739" s="170" t="s">
        <v>9057</v>
      </c>
      <c r="J739" s="170" t="s">
        <v>9058</v>
      </c>
      <c r="K739" s="170" t="s">
        <v>9059</v>
      </c>
      <c r="L739" s="170" t="s">
        <v>9060</v>
      </c>
      <c r="M739" s="170" t="s">
        <v>4267</v>
      </c>
      <c r="N739" s="170" t="s">
        <v>4267</v>
      </c>
      <c r="O739" s="170" t="s">
        <v>4248</v>
      </c>
      <c r="P739" s="172" t="s">
        <v>4249</v>
      </c>
      <c r="Q739" s="171" t="s">
        <v>9061</v>
      </c>
      <c r="R739" s="170" t="s">
        <v>9062</v>
      </c>
      <c r="S739" s="170" t="s">
        <v>4252</v>
      </c>
      <c r="T739" s="170" t="s">
        <v>4252</v>
      </c>
    </row>
    <row r="740" spans="2:20" ht="138.6" customHeight="1" thickBot="1">
      <c r="B740" s="174">
        <v>10038604</v>
      </c>
      <c r="C740" s="175" t="s">
        <v>8772</v>
      </c>
      <c r="D740" s="209" t="s">
        <v>8773</v>
      </c>
      <c r="E740" s="175" t="s">
        <v>9063</v>
      </c>
      <c r="F740" s="216" t="s">
        <v>9064</v>
      </c>
      <c r="G740" s="176" t="s">
        <v>4339</v>
      </c>
      <c r="H740" s="175" t="s">
        <v>4340</v>
      </c>
      <c r="I740" s="175" t="s">
        <v>4341</v>
      </c>
      <c r="J740" s="175" t="s">
        <v>4342</v>
      </c>
      <c r="K740" s="175" t="s">
        <v>4343</v>
      </c>
      <c r="L740" s="175" t="s">
        <v>4344</v>
      </c>
      <c r="M740" s="175" t="s">
        <v>4246</v>
      </c>
      <c r="N740" s="175" t="s">
        <v>4247</v>
      </c>
      <c r="O740" s="175" t="s">
        <v>4248</v>
      </c>
      <c r="P740" s="177" t="s">
        <v>4249</v>
      </c>
      <c r="Q740" s="176" t="s">
        <v>4267</v>
      </c>
      <c r="R740" s="176" t="s">
        <v>4267</v>
      </c>
      <c r="S740" s="175" t="s">
        <v>4252</v>
      </c>
      <c r="T740" s="175" t="s">
        <v>4252</v>
      </c>
    </row>
    <row r="741" spans="2:20" s="162" customFormat="1" ht="16.5" customHeight="1" thickBot="1">
      <c r="B741" s="543" t="s">
        <v>9065</v>
      </c>
      <c r="C741" s="544"/>
      <c r="D741" s="544"/>
      <c r="E741" s="544"/>
      <c r="F741" s="544"/>
      <c r="G741" s="544"/>
      <c r="H741" s="544"/>
      <c r="I741" s="544"/>
      <c r="J741" s="544"/>
      <c r="K741" s="544"/>
      <c r="L741" s="544"/>
      <c r="M741" s="544"/>
      <c r="N741" s="544"/>
      <c r="O741" s="544"/>
      <c r="P741" s="544"/>
      <c r="Q741" s="544"/>
      <c r="R741" s="545"/>
      <c r="S741" s="544"/>
      <c r="T741" s="546"/>
    </row>
    <row r="742" spans="2:20" ht="73.5" customHeight="1">
      <c r="B742" s="164">
        <v>10001409</v>
      </c>
      <c r="C742" s="165" t="s">
        <v>9066</v>
      </c>
      <c r="D742" s="207" t="s">
        <v>9067</v>
      </c>
      <c r="E742" s="165" t="s">
        <v>9068</v>
      </c>
      <c r="F742" s="192" t="s">
        <v>9069</v>
      </c>
      <c r="G742" s="166" t="s">
        <v>4267</v>
      </c>
      <c r="H742" s="165" t="s">
        <v>4267</v>
      </c>
      <c r="I742" s="165" t="s">
        <v>4267</v>
      </c>
      <c r="J742" s="165" t="s">
        <v>4267</v>
      </c>
      <c r="K742" s="165" t="s">
        <v>9070</v>
      </c>
      <c r="L742" s="165" t="s">
        <v>9071</v>
      </c>
      <c r="M742" s="165" t="s">
        <v>9072</v>
      </c>
      <c r="N742" s="165" t="s">
        <v>9073</v>
      </c>
      <c r="O742" s="165" t="s">
        <v>4248</v>
      </c>
      <c r="P742" s="167" t="s">
        <v>4249</v>
      </c>
      <c r="Q742" s="166" t="s">
        <v>9074</v>
      </c>
      <c r="R742" s="165" t="s">
        <v>9075</v>
      </c>
      <c r="S742" s="165" t="s">
        <v>4252</v>
      </c>
      <c r="T742" s="165" t="s">
        <v>4252</v>
      </c>
    </row>
    <row r="743" spans="2:20" ht="113.45" customHeight="1">
      <c r="B743" s="169">
        <v>10001723</v>
      </c>
      <c r="C743" s="170" t="s">
        <v>9066</v>
      </c>
      <c r="D743" s="208" t="s">
        <v>9067</v>
      </c>
      <c r="E743" s="170" t="s">
        <v>9076</v>
      </c>
      <c r="F743" s="190" t="s">
        <v>9077</v>
      </c>
      <c r="G743" s="171" t="s">
        <v>4413</v>
      </c>
      <c r="H743" s="170" t="s">
        <v>4414</v>
      </c>
      <c r="I743" s="170" t="s">
        <v>4664</v>
      </c>
      <c r="J743" s="170" t="s">
        <v>4665</v>
      </c>
      <c r="K743" s="170" t="s">
        <v>4267</v>
      </c>
      <c r="L743" s="170" t="s">
        <v>4267</v>
      </c>
      <c r="M743" s="170" t="s">
        <v>4267</v>
      </c>
      <c r="N743" s="170" t="s">
        <v>4267</v>
      </c>
      <c r="O743" s="170" t="s">
        <v>4267</v>
      </c>
      <c r="P743" s="172" t="s">
        <v>4267</v>
      </c>
      <c r="Q743" s="171" t="s">
        <v>9078</v>
      </c>
      <c r="R743" s="170" t="s">
        <v>9079</v>
      </c>
      <c r="S743" s="165" t="s">
        <v>4252</v>
      </c>
      <c r="T743" s="165" t="s">
        <v>4252</v>
      </c>
    </row>
    <row r="744" spans="2:20" ht="72" customHeight="1">
      <c r="B744" s="169">
        <v>10002972</v>
      </c>
      <c r="C744" s="170" t="s">
        <v>9066</v>
      </c>
      <c r="D744" s="208" t="s">
        <v>9067</v>
      </c>
      <c r="E744" s="170" t="s">
        <v>9080</v>
      </c>
      <c r="F744" s="190" t="s">
        <v>9081</v>
      </c>
      <c r="G744" s="171" t="s">
        <v>4267</v>
      </c>
      <c r="H744" s="170" t="s">
        <v>4267</v>
      </c>
      <c r="I744" s="170" t="s">
        <v>4267</v>
      </c>
      <c r="J744" s="170" t="s">
        <v>4267</v>
      </c>
      <c r="K744" s="170" t="s">
        <v>9082</v>
      </c>
      <c r="L744" s="170" t="s">
        <v>9083</v>
      </c>
      <c r="M744" s="170" t="s">
        <v>9072</v>
      </c>
      <c r="N744" s="170" t="s">
        <v>9073</v>
      </c>
      <c r="O744" s="170" t="s">
        <v>4248</v>
      </c>
      <c r="P744" s="172" t="s">
        <v>4249</v>
      </c>
      <c r="Q744" s="171" t="s">
        <v>9084</v>
      </c>
      <c r="R744" s="170" t="s">
        <v>9085</v>
      </c>
      <c r="S744" s="165" t="s">
        <v>4252</v>
      </c>
      <c r="T744" s="165" t="s">
        <v>4252</v>
      </c>
    </row>
    <row r="745" spans="2:20" ht="92.1" customHeight="1">
      <c r="B745" s="169">
        <v>10003504</v>
      </c>
      <c r="C745" s="170" t="s">
        <v>9066</v>
      </c>
      <c r="D745" s="208" t="s">
        <v>9067</v>
      </c>
      <c r="E745" s="170" t="s">
        <v>9086</v>
      </c>
      <c r="F745" s="190" t="s">
        <v>9087</v>
      </c>
      <c r="G745" s="171" t="s">
        <v>4662</v>
      </c>
      <c r="H745" s="170" t="s">
        <v>4663</v>
      </c>
      <c r="I745" s="170" t="s">
        <v>9088</v>
      </c>
      <c r="J745" s="170" t="s">
        <v>9089</v>
      </c>
      <c r="K745" s="170" t="s">
        <v>9090</v>
      </c>
      <c r="L745" s="170" t="s">
        <v>9091</v>
      </c>
      <c r="M745" s="170" t="s">
        <v>9072</v>
      </c>
      <c r="N745" s="170" t="s">
        <v>9073</v>
      </c>
      <c r="O745" s="170" t="s">
        <v>4248</v>
      </c>
      <c r="P745" s="172" t="s">
        <v>4249</v>
      </c>
      <c r="Q745" s="171" t="s">
        <v>9092</v>
      </c>
      <c r="R745" s="170" t="s">
        <v>9093</v>
      </c>
      <c r="S745" s="165" t="s">
        <v>4252</v>
      </c>
      <c r="T745" s="165" t="s">
        <v>4252</v>
      </c>
    </row>
    <row r="746" spans="2:20" ht="92.45" customHeight="1">
      <c r="B746" s="169">
        <v>10003598</v>
      </c>
      <c r="C746" s="170" t="s">
        <v>9066</v>
      </c>
      <c r="D746" s="208" t="s">
        <v>9067</v>
      </c>
      <c r="E746" s="170" t="s">
        <v>9094</v>
      </c>
      <c r="F746" s="190" t="s">
        <v>9095</v>
      </c>
      <c r="G746" s="171" t="s">
        <v>4662</v>
      </c>
      <c r="H746" s="170" t="s">
        <v>4663</v>
      </c>
      <c r="I746" s="170" t="s">
        <v>9096</v>
      </c>
      <c r="J746" s="170" t="s">
        <v>9097</v>
      </c>
      <c r="K746" s="170" t="s">
        <v>9098</v>
      </c>
      <c r="L746" s="170" t="s">
        <v>9099</v>
      </c>
      <c r="M746" s="170" t="s">
        <v>9072</v>
      </c>
      <c r="N746" s="170" t="s">
        <v>9073</v>
      </c>
      <c r="O746" s="170" t="s">
        <v>4248</v>
      </c>
      <c r="P746" s="172" t="s">
        <v>4249</v>
      </c>
      <c r="Q746" s="171" t="s">
        <v>9100</v>
      </c>
      <c r="R746" s="170" t="s">
        <v>9101</v>
      </c>
      <c r="S746" s="165" t="s">
        <v>4252</v>
      </c>
      <c r="T746" s="165" t="s">
        <v>4252</v>
      </c>
    </row>
    <row r="747" spans="2:20" ht="44.45" customHeight="1">
      <c r="B747" s="169">
        <v>10006437</v>
      </c>
      <c r="C747" s="170" t="s">
        <v>9066</v>
      </c>
      <c r="D747" s="208" t="s">
        <v>9067</v>
      </c>
      <c r="E747" s="170" t="s">
        <v>9102</v>
      </c>
      <c r="F747" s="190" t="s">
        <v>9103</v>
      </c>
      <c r="G747" s="171" t="s">
        <v>4971</v>
      </c>
      <c r="H747" s="170" t="s">
        <v>4972</v>
      </c>
      <c r="I747" s="170" t="s">
        <v>5082</v>
      </c>
      <c r="J747" s="170" t="s">
        <v>5083</v>
      </c>
      <c r="K747" s="170" t="s">
        <v>4975</v>
      </c>
      <c r="L747" s="170" t="s">
        <v>4976</v>
      </c>
      <c r="M747" s="170" t="s">
        <v>4246</v>
      </c>
      <c r="N747" s="170" t="s">
        <v>4247</v>
      </c>
      <c r="O747" s="170" t="s">
        <v>4248</v>
      </c>
      <c r="P747" s="172" t="s">
        <v>4249</v>
      </c>
      <c r="Q747" s="171" t="s">
        <v>9104</v>
      </c>
      <c r="R747" s="170" t="s">
        <v>9105</v>
      </c>
      <c r="S747" s="165" t="s">
        <v>4252</v>
      </c>
      <c r="T747" s="165" t="s">
        <v>4252</v>
      </c>
    </row>
    <row r="748" spans="2:20" ht="145.5" customHeight="1">
      <c r="B748" s="169">
        <v>10006440</v>
      </c>
      <c r="C748" s="170" t="s">
        <v>9066</v>
      </c>
      <c r="D748" s="208" t="s">
        <v>9067</v>
      </c>
      <c r="E748" s="170" t="s">
        <v>9106</v>
      </c>
      <c r="F748" s="190" t="s">
        <v>9107</v>
      </c>
      <c r="G748" s="171" t="s">
        <v>4662</v>
      </c>
      <c r="H748" s="170" t="s">
        <v>4663</v>
      </c>
      <c r="I748" s="170" t="s">
        <v>9108</v>
      </c>
      <c r="J748" s="170" t="s">
        <v>9109</v>
      </c>
      <c r="K748" s="170" t="s">
        <v>9110</v>
      </c>
      <c r="L748" s="170" t="s">
        <v>9111</v>
      </c>
      <c r="M748" s="170" t="s">
        <v>9072</v>
      </c>
      <c r="N748" s="170" t="s">
        <v>9073</v>
      </c>
      <c r="O748" s="170" t="s">
        <v>4248</v>
      </c>
      <c r="P748" s="172" t="s">
        <v>4249</v>
      </c>
      <c r="Q748" s="171" t="s">
        <v>9112</v>
      </c>
      <c r="R748" s="170" t="s">
        <v>9113</v>
      </c>
      <c r="S748" s="165" t="s">
        <v>4252</v>
      </c>
      <c r="T748" s="165" t="s">
        <v>4252</v>
      </c>
    </row>
    <row r="749" spans="2:20" ht="108.95" customHeight="1">
      <c r="B749" s="169">
        <v>10063524</v>
      </c>
      <c r="C749" s="170" t="s">
        <v>9066</v>
      </c>
      <c r="D749" s="208" t="s">
        <v>9067</v>
      </c>
      <c r="E749" s="170" t="s">
        <v>9114</v>
      </c>
      <c r="F749" s="190" t="s">
        <v>9115</v>
      </c>
      <c r="G749" s="171" t="s">
        <v>4662</v>
      </c>
      <c r="H749" s="170" t="s">
        <v>4663</v>
      </c>
      <c r="I749" s="170" t="s">
        <v>9116</v>
      </c>
      <c r="J749" s="170" t="s">
        <v>9117</v>
      </c>
      <c r="K749" s="170" t="s">
        <v>9110</v>
      </c>
      <c r="L749" s="170" t="s">
        <v>9118</v>
      </c>
      <c r="M749" s="170" t="s">
        <v>9072</v>
      </c>
      <c r="N749" s="170" t="s">
        <v>9073</v>
      </c>
      <c r="O749" s="170" t="s">
        <v>4248</v>
      </c>
      <c r="P749" s="172" t="s">
        <v>4249</v>
      </c>
      <c r="Q749" s="171" t="s">
        <v>9119</v>
      </c>
      <c r="R749" s="170" t="s">
        <v>9120</v>
      </c>
      <c r="S749" s="165" t="s">
        <v>4252</v>
      </c>
      <c r="T749" s="165" t="s">
        <v>4252</v>
      </c>
    </row>
    <row r="750" spans="2:20" ht="45.6" customHeight="1">
      <c r="B750" s="169">
        <v>10053481</v>
      </c>
      <c r="C750" s="170" t="s">
        <v>9066</v>
      </c>
      <c r="D750" s="208" t="s">
        <v>9067</v>
      </c>
      <c r="E750" s="170" t="s">
        <v>9121</v>
      </c>
      <c r="F750" s="190" t="s">
        <v>9122</v>
      </c>
      <c r="G750" s="171" t="s">
        <v>4971</v>
      </c>
      <c r="H750" s="170" t="s">
        <v>4972</v>
      </c>
      <c r="I750" s="170" t="s">
        <v>5082</v>
      </c>
      <c r="J750" s="170" t="s">
        <v>5083</v>
      </c>
      <c r="K750" s="170" t="s">
        <v>9123</v>
      </c>
      <c r="L750" s="170" t="s">
        <v>5094</v>
      </c>
      <c r="M750" s="170" t="s">
        <v>4246</v>
      </c>
      <c r="N750" s="170" t="s">
        <v>4247</v>
      </c>
      <c r="O750" s="170" t="s">
        <v>4248</v>
      </c>
      <c r="P750" s="172" t="s">
        <v>4249</v>
      </c>
      <c r="Q750" s="171" t="s">
        <v>9124</v>
      </c>
      <c r="R750" s="170" t="s">
        <v>9125</v>
      </c>
      <c r="S750" s="165" t="s">
        <v>4252</v>
      </c>
      <c r="T750" s="165" t="s">
        <v>4252</v>
      </c>
    </row>
    <row r="751" spans="2:20" ht="57.6" customHeight="1">
      <c r="B751" s="169">
        <v>10065746</v>
      </c>
      <c r="C751" s="170" t="s">
        <v>9066</v>
      </c>
      <c r="D751" s="208" t="s">
        <v>9067</v>
      </c>
      <c r="E751" s="170" t="s">
        <v>9126</v>
      </c>
      <c r="F751" s="190" t="s">
        <v>9127</v>
      </c>
      <c r="G751" s="171" t="s">
        <v>4413</v>
      </c>
      <c r="H751" s="170" t="s">
        <v>4414</v>
      </c>
      <c r="I751" s="170" t="s">
        <v>9128</v>
      </c>
      <c r="J751" s="170" t="s">
        <v>9129</v>
      </c>
      <c r="K751" s="170" t="s">
        <v>4990</v>
      </c>
      <c r="L751" s="170" t="s">
        <v>4991</v>
      </c>
      <c r="M751" s="170" t="s">
        <v>9130</v>
      </c>
      <c r="N751" s="170" t="s">
        <v>9131</v>
      </c>
      <c r="O751" s="170" t="s">
        <v>4248</v>
      </c>
      <c r="P751" s="172" t="s">
        <v>4249</v>
      </c>
      <c r="Q751" s="171" t="s">
        <v>9132</v>
      </c>
      <c r="R751" s="170" t="s">
        <v>9133</v>
      </c>
      <c r="S751" s="165" t="s">
        <v>4252</v>
      </c>
      <c r="T751" s="165" t="s">
        <v>4252</v>
      </c>
    </row>
    <row r="752" spans="2:20" ht="77.099999999999994" customHeight="1">
      <c r="B752" s="169">
        <v>10006482</v>
      </c>
      <c r="C752" s="170" t="s">
        <v>9066</v>
      </c>
      <c r="D752" s="208" t="s">
        <v>9067</v>
      </c>
      <c r="E752" s="170" t="s">
        <v>9134</v>
      </c>
      <c r="F752" s="190" t="s">
        <v>9135</v>
      </c>
      <c r="G752" s="171" t="s">
        <v>4413</v>
      </c>
      <c r="H752" s="170" t="s">
        <v>4414</v>
      </c>
      <c r="I752" s="170" t="s">
        <v>4998</v>
      </c>
      <c r="J752" s="170" t="s">
        <v>4999</v>
      </c>
      <c r="K752" s="170" t="s">
        <v>9136</v>
      </c>
      <c r="L752" s="170" t="s">
        <v>9137</v>
      </c>
      <c r="M752" s="170" t="s">
        <v>9072</v>
      </c>
      <c r="N752" s="170" t="s">
        <v>9073</v>
      </c>
      <c r="O752" s="170" t="s">
        <v>4248</v>
      </c>
      <c r="P752" s="172" t="s">
        <v>4249</v>
      </c>
      <c r="Q752" s="171" t="s">
        <v>9138</v>
      </c>
      <c r="R752" s="170" t="s">
        <v>9139</v>
      </c>
      <c r="S752" s="165" t="s">
        <v>4252</v>
      </c>
      <c r="T752" s="165" t="s">
        <v>4252</v>
      </c>
    </row>
    <row r="753" spans="2:20" ht="91.5" customHeight="1">
      <c r="B753" s="169">
        <v>10051228</v>
      </c>
      <c r="C753" s="170" t="s">
        <v>9066</v>
      </c>
      <c r="D753" s="208" t="s">
        <v>9067</v>
      </c>
      <c r="E753" s="170" t="s">
        <v>9140</v>
      </c>
      <c r="F753" s="190" t="s">
        <v>9141</v>
      </c>
      <c r="G753" s="171" t="s">
        <v>4662</v>
      </c>
      <c r="H753" s="170" t="s">
        <v>4663</v>
      </c>
      <c r="I753" s="170" t="s">
        <v>9142</v>
      </c>
      <c r="J753" s="170" t="s">
        <v>9143</v>
      </c>
      <c r="K753" s="170" t="s">
        <v>5068</v>
      </c>
      <c r="L753" s="170" t="s">
        <v>5069</v>
      </c>
      <c r="M753" s="170" t="s">
        <v>9072</v>
      </c>
      <c r="N753" s="170" t="s">
        <v>9073</v>
      </c>
      <c r="O753" s="170" t="s">
        <v>4248</v>
      </c>
      <c r="P753" s="172" t="s">
        <v>4249</v>
      </c>
      <c r="Q753" s="171" t="s">
        <v>9144</v>
      </c>
      <c r="R753" s="170" t="s">
        <v>9145</v>
      </c>
      <c r="S753" s="165" t="s">
        <v>4252</v>
      </c>
      <c r="T753" s="165" t="s">
        <v>4252</v>
      </c>
    </row>
    <row r="754" spans="2:20" ht="75.95" customHeight="1">
      <c r="B754" s="169">
        <v>10011224</v>
      </c>
      <c r="C754" s="170" t="s">
        <v>9066</v>
      </c>
      <c r="D754" s="208" t="s">
        <v>9067</v>
      </c>
      <c r="E754" s="170" t="s">
        <v>9146</v>
      </c>
      <c r="F754" s="190" t="s">
        <v>9147</v>
      </c>
      <c r="G754" s="171" t="s">
        <v>9148</v>
      </c>
      <c r="H754" s="170" t="s">
        <v>9149</v>
      </c>
      <c r="I754" s="170" t="s">
        <v>9150</v>
      </c>
      <c r="J754" s="170" t="s">
        <v>8273</v>
      </c>
      <c r="K754" s="170" t="s">
        <v>4639</v>
      </c>
      <c r="L754" s="170" t="s">
        <v>4640</v>
      </c>
      <c r="M754" s="170" t="s">
        <v>4267</v>
      </c>
      <c r="N754" s="170" t="s">
        <v>4267</v>
      </c>
      <c r="O754" s="170" t="s">
        <v>4267</v>
      </c>
      <c r="P754" s="172" t="s">
        <v>4267</v>
      </c>
      <c r="Q754" s="171" t="s">
        <v>9151</v>
      </c>
      <c r="R754" s="170" t="s">
        <v>9152</v>
      </c>
      <c r="S754" s="165" t="s">
        <v>4252</v>
      </c>
      <c r="T754" s="165" t="s">
        <v>4252</v>
      </c>
    </row>
    <row r="755" spans="2:20" ht="78.95" customHeight="1">
      <c r="B755" s="169">
        <v>10013963</v>
      </c>
      <c r="C755" s="170" t="s">
        <v>9066</v>
      </c>
      <c r="D755" s="208" t="s">
        <v>9067</v>
      </c>
      <c r="E755" s="170" t="s">
        <v>9153</v>
      </c>
      <c r="F755" s="190" t="s">
        <v>9154</v>
      </c>
      <c r="G755" s="171" t="s">
        <v>9155</v>
      </c>
      <c r="H755" s="170" t="s">
        <v>9156</v>
      </c>
      <c r="I755" s="170" t="s">
        <v>9157</v>
      </c>
      <c r="J755" s="170" t="s">
        <v>9158</v>
      </c>
      <c r="K755" s="170" t="s">
        <v>9159</v>
      </c>
      <c r="L755" s="170" t="s">
        <v>9160</v>
      </c>
      <c r="M755" s="170" t="s">
        <v>4246</v>
      </c>
      <c r="N755" s="170" t="s">
        <v>4247</v>
      </c>
      <c r="O755" s="170" t="s">
        <v>4248</v>
      </c>
      <c r="P755" s="172" t="s">
        <v>4249</v>
      </c>
      <c r="Q755" s="171" t="s">
        <v>9161</v>
      </c>
      <c r="R755" s="170" t="s">
        <v>9162</v>
      </c>
      <c r="S755" s="165" t="s">
        <v>4252</v>
      </c>
      <c r="T755" s="165" t="s">
        <v>4252</v>
      </c>
    </row>
    <row r="756" spans="2:20" ht="77.099999999999994" customHeight="1">
      <c r="B756" s="169">
        <v>10015090</v>
      </c>
      <c r="C756" s="170" t="s">
        <v>9066</v>
      </c>
      <c r="D756" s="208" t="s">
        <v>9067</v>
      </c>
      <c r="E756" s="170" t="s">
        <v>9163</v>
      </c>
      <c r="F756" s="190" t="s">
        <v>9164</v>
      </c>
      <c r="G756" s="171" t="s">
        <v>4413</v>
      </c>
      <c r="H756" s="170" t="s">
        <v>4414</v>
      </c>
      <c r="I756" s="170" t="s">
        <v>9165</v>
      </c>
      <c r="J756" s="170" t="s">
        <v>9166</v>
      </c>
      <c r="K756" s="170" t="s">
        <v>9167</v>
      </c>
      <c r="L756" s="170" t="s">
        <v>9168</v>
      </c>
      <c r="M756" s="170" t="s">
        <v>4246</v>
      </c>
      <c r="N756" s="170" t="s">
        <v>4247</v>
      </c>
      <c r="O756" s="170" t="s">
        <v>4248</v>
      </c>
      <c r="P756" s="172" t="s">
        <v>4249</v>
      </c>
      <c r="Q756" s="171" t="s">
        <v>9169</v>
      </c>
      <c r="R756" s="170" t="s">
        <v>9170</v>
      </c>
      <c r="S756" s="165" t="s">
        <v>4252</v>
      </c>
      <c r="T756" s="165" t="s">
        <v>4252</v>
      </c>
    </row>
    <row r="757" spans="2:20" ht="77.45" customHeight="1">
      <c r="B757" s="169">
        <v>10020039</v>
      </c>
      <c r="C757" s="170" t="s">
        <v>9066</v>
      </c>
      <c r="D757" s="208" t="s">
        <v>9067</v>
      </c>
      <c r="E757" s="170" t="s">
        <v>9171</v>
      </c>
      <c r="F757" s="190" t="s">
        <v>9172</v>
      </c>
      <c r="G757" s="171" t="s">
        <v>4413</v>
      </c>
      <c r="H757" s="170" t="s">
        <v>4414</v>
      </c>
      <c r="I757" s="170" t="s">
        <v>8272</v>
      </c>
      <c r="J757" s="170" t="s">
        <v>8273</v>
      </c>
      <c r="K757" s="170" t="s">
        <v>9173</v>
      </c>
      <c r="L757" s="170" t="s">
        <v>9174</v>
      </c>
      <c r="M757" s="170" t="s">
        <v>4267</v>
      </c>
      <c r="N757" s="170" t="s">
        <v>4267</v>
      </c>
      <c r="O757" s="170" t="s">
        <v>4267</v>
      </c>
      <c r="P757" s="172" t="s">
        <v>4267</v>
      </c>
      <c r="Q757" s="171" t="s">
        <v>9175</v>
      </c>
      <c r="R757" s="170" t="s">
        <v>9176</v>
      </c>
      <c r="S757" s="165" t="s">
        <v>4252</v>
      </c>
      <c r="T757" s="165" t="s">
        <v>4252</v>
      </c>
    </row>
    <row r="758" spans="2:20" ht="90.6" customHeight="1">
      <c r="B758" s="169">
        <v>10020201</v>
      </c>
      <c r="C758" s="170" t="s">
        <v>9066</v>
      </c>
      <c r="D758" s="208" t="s">
        <v>9067</v>
      </c>
      <c r="E758" s="170" t="s">
        <v>9177</v>
      </c>
      <c r="F758" s="190" t="s">
        <v>9178</v>
      </c>
      <c r="G758" s="171" t="s">
        <v>9179</v>
      </c>
      <c r="H758" s="170" t="s">
        <v>9180</v>
      </c>
      <c r="I758" s="170" t="s">
        <v>9181</v>
      </c>
      <c r="J758" s="170" t="s">
        <v>9182</v>
      </c>
      <c r="K758" s="170" t="s">
        <v>9183</v>
      </c>
      <c r="L758" s="170" t="s">
        <v>9184</v>
      </c>
      <c r="M758" s="170" t="s">
        <v>4267</v>
      </c>
      <c r="N758" s="170" t="s">
        <v>4267</v>
      </c>
      <c r="O758" s="170" t="s">
        <v>4267</v>
      </c>
      <c r="P758" s="172" t="s">
        <v>4267</v>
      </c>
      <c r="Q758" s="171" t="s">
        <v>9185</v>
      </c>
      <c r="R758" s="170" t="s">
        <v>9186</v>
      </c>
      <c r="S758" s="165" t="s">
        <v>4252</v>
      </c>
      <c r="T758" s="165" t="s">
        <v>4252</v>
      </c>
    </row>
    <row r="759" spans="2:20" ht="90">
      <c r="B759" s="169">
        <v>10021143</v>
      </c>
      <c r="C759" s="170" t="s">
        <v>9066</v>
      </c>
      <c r="D759" s="208" t="s">
        <v>9067</v>
      </c>
      <c r="E759" s="170" t="s">
        <v>9187</v>
      </c>
      <c r="F759" s="190" t="s">
        <v>9188</v>
      </c>
      <c r="G759" s="171" t="s">
        <v>4267</v>
      </c>
      <c r="H759" s="170" t="s">
        <v>4267</v>
      </c>
      <c r="I759" s="170" t="s">
        <v>9189</v>
      </c>
      <c r="J759" s="170" t="s">
        <v>9190</v>
      </c>
      <c r="K759" s="170" t="s">
        <v>9191</v>
      </c>
      <c r="L759" s="170" t="s">
        <v>9192</v>
      </c>
      <c r="M759" s="170" t="s">
        <v>6803</v>
      </c>
      <c r="N759" s="170" t="s">
        <v>6804</v>
      </c>
      <c r="O759" s="170" t="s">
        <v>4248</v>
      </c>
      <c r="P759" s="172" t="s">
        <v>4249</v>
      </c>
      <c r="Q759" s="171" t="s">
        <v>9193</v>
      </c>
      <c r="R759" s="170" t="s">
        <v>9194</v>
      </c>
      <c r="S759" s="165" t="s">
        <v>4252</v>
      </c>
      <c r="T759" s="165" t="s">
        <v>4252</v>
      </c>
    </row>
    <row r="760" spans="2:20" ht="90.75" customHeight="1">
      <c r="B760" s="169">
        <v>10023838</v>
      </c>
      <c r="C760" s="170" t="s">
        <v>9066</v>
      </c>
      <c r="D760" s="208" t="s">
        <v>9067</v>
      </c>
      <c r="E760" s="170" t="s">
        <v>9195</v>
      </c>
      <c r="F760" s="190" t="s">
        <v>9196</v>
      </c>
      <c r="G760" s="171" t="s">
        <v>4662</v>
      </c>
      <c r="H760" s="170" t="s">
        <v>9197</v>
      </c>
      <c r="I760" s="170" t="s">
        <v>9198</v>
      </c>
      <c r="J760" s="170" t="s">
        <v>9199</v>
      </c>
      <c r="K760" s="170" t="s">
        <v>9200</v>
      </c>
      <c r="L760" s="170" t="s">
        <v>9201</v>
      </c>
      <c r="M760" s="170" t="s">
        <v>6803</v>
      </c>
      <c r="N760" s="170" t="s">
        <v>6804</v>
      </c>
      <c r="O760" s="170" t="s">
        <v>4248</v>
      </c>
      <c r="P760" s="172" t="s">
        <v>4249</v>
      </c>
      <c r="Q760" s="171" t="s">
        <v>9202</v>
      </c>
      <c r="R760" s="170" t="s">
        <v>9203</v>
      </c>
      <c r="S760" s="170" t="s">
        <v>4252</v>
      </c>
      <c r="T760" s="170" t="s">
        <v>4252</v>
      </c>
    </row>
    <row r="761" spans="2:20" ht="45.95" customHeight="1">
      <c r="B761" s="169">
        <v>10065786</v>
      </c>
      <c r="C761" s="170" t="s">
        <v>9066</v>
      </c>
      <c r="D761" s="208" t="s">
        <v>9067</v>
      </c>
      <c r="E761" s="170" t="s">
        <v>9204</v>
      </c>
      <c r="F761" s="190" t="s">
        <v>9205</v>
      </c>
      <c r="G761" s="171" t="s">
        <v>4971</v>
      </c>
      <c r="H761" s="170" t="s">
        <v>4972</v>
      </c>
      <c r="I761" s="170" t="s">
        <v>5082</v>
      </c>
      <c r="J761" s="170" t="s">
        <v>5083</v>
      </c>
      <c r="K761" s="170" t="s">
        <v>4975</v>
      </c>
      <c r="L761" s="170" t="s">
        <v>4976</v>
      </c>
      <c r="M761" s="170" t="s">
        <v>4246</v>
      </c>
      <c r="N761" s="170" t="s">
        <v>4247</v>
      </c>
      <c r="O761" s="170" t="s">
        <v>4248</v>
      </c>
      <c r="P761" s="172" t="s">
        <v>4249</v>
      </c>
      <c r="Q761" s="171" t="s">
        <v>9206</v>
      </c>
      <c r="R761" s="170" t="s">
        <v>9207</v>
      </c>
      <c r="S761" s="170" t="s">
        <v>4252</v>
      </c>
      <c r="T761" s="170" t="s">
        <v>4252</v>
      </c>
    </row>
    <row r="762" spans="2:20" ht="75" customHeight="1">
      <c r="B762" s="169">
        <v>10065759</v>
      </c>
      <c r="C762" s="170" t="s">
        <v>9066</v>
      </c>
      <c r="D762" s="208" t="s">
        <v>9067</v>
      </c>
      <c r="E762" s="170" t="s">
        <v>9208</v>
      </c>
      <c r="F762" s="190" t="s">
        <v>9209</v>
      </c>
      <c r="G762" s="171" t="s">
        <v>9210</v>
      </c>
      <c r="H762" s="170" t="s">
        <v>9211</v>
      </c>
      <c r="I762" s="170" t="s">
        <v>4988</v>
      </c>
      <c r="J762" s="170" t="s">
        <v>4989</v>
      </c>
      <c r="K762" s="170" t="s">
        <v>4990</v>
      </c>
      <c r="L762" s="170" t="s">
        <v>4991</v>
      </c>
      <c r="M762" s="170" t="s">
        <v>9212</v>
      </c>
      <c r="N762" s="170" t="s">
        <v>9213</v>
      </c>
      <c r="O762" s="170" t="s">
        <v>4248</v>
      </c>
      <c r="P762" s="172" t="s">
        <v>4249</v>
      </c>
      <c r="Q762" s="171" t="s">
        <v>9214</v>
      </c>
      <c r="R762" s="170" t="s">
        <v>9215</v>
      </c>
      <c r="S762" s="170" t="s">
        <v>4252</v>
      </c>
      <c r="T762" s="170" t="s">
        <v>4252</v>
      </c>
    </row>
    <row r="763" spans="2:20" ht="61.5" customHeight="1">
      <c r="B763" s="169">
        <v>10065735</v>
      </c>
      <c r="C763" s="170" t="s">
        <v>9066</v>
      </c>
      <c r="D763" s="208" t="s">
        <v>9067</v>
      </c>
      <c r="E763" s="170" t="s">
        <v>9216</v>
      </c>
      <c r="F763" s="190" t="s">
        <v>6273</v>
      </c>
      <c r="G763" s="171" t="s">
        <v>9217</v>
      </c>
      <c r="H763" s="170" t="s">
        <v>9218</v>
      </c>
      <c r="I763" s="170" t="s">
        <v>9219</v>
      </c>
      <c r="J763" s="170" t="s">
        <v>9220</v>
      </c>
      <c r="K763" s="170" t="s">
        <v>9221</v>
      </c>
      <c r="L763" s="170" t="s">
        <v>9222</v>
      </c>
      <c r="M763" s="170" t="s">
        <v>4267</v>
      </c>
      <c r="N763" s="170" t="s">
        <v>4267</v>
      </c>
      <c r="O763" s="170" t="s">
        <v>4267</v>
      </c>
      <c r="P763" s="172" t="s">
        <v>4267</v>
      </c>
      <c r="Q763" s="171" t="s">
        <v>9223</v>
      </c>
      <c r="R763" s="170" t="s">
        <v>9224</v>
      </c>
      <c r="S763" s="170" t="s">
        <v>4252</v>
      </c>
      <c r="T763" s="170" t="s">
        <v>4252</v>
      </c>
    </row>
    <row r="764" spans="2:20" ht="90.75" customHeight="1">
      <c r="B764" s="169">
        <v>10065880</v>
      </c>
      <c r="C764" s="170" t="s">
        <v>9066</v>
      </c>
      <c r="D764" s="208" t="s">
        <v>9067</v>
      </c>
      <c r="E764" s="170" t="s">
        <v>9225</v>
      </c>
      <c r="F764" s="190" t="s">
        <v>9226</v>
      </c>
      <c r="G764" s="171" t="s">
        <v>9227</v>
      </c>
      <c r="H764" s="170" t="s">
        <v>9228</v>
      </c>
      <c r="I764" s="170" t="s">
        <v>9229</v>
      </c>
      <c r="J764" s="170" t="s">
        <v>9230</v>
      </c>
      <c r="K764" s="170" t="s">
        <v>9231</v>
      </c>
      <c r="L764" s="170" t="s">
        <v>9232</v>
      </c>
      <c r="M764" s="170" t="s">
        <v>6803</v>
      </c>
      <c r="N764" s="170" t="s">
        <v>6804</v>
      </c>
      <c r="O764" s="170" t="s">
        <v>4248</v>
      </c>
      <c r="P764" s="172" t="s">
        <v>4249</v>
      </c>
      <c r="Q764" s="171" t="s">
        <v>9233</v>
      </c>
      <c r="R764" s="170" t="s">
        <v>9234</v>
      </c>
      <c r="S764" s="170" t="s">
        <v>4252</v>
      </c>
      <c r="T764" s="170" t="s">
        <v>4252</v>
      </c>
    </row>
    <row r="765" spans="2:20" ht="141.94999999999999" customHeight="1">
      <c r="B765" s="169">
        <v>10059639</v>
      </c>
      <c r="C765" s="170" t="s">
        <v>9066</v>
      </c>
      <c r="D765" s="208" t="s">
        <v>9067</v>
      </c>
      <c r="E765" s="170" t="s">
        <v>9235</v>
      </c>
      <c r="F765" s="190" t="s">
        <v>9236</v>
      </c>
      <c r="G765" s="171" t="s">
        <v>4662</v>
      </c>
      <c r="H765" s="170" t="s">
        <v>4663</v>
      </c>
      <c r="I765" s="170" t="s">
        <v>6880</v>
      </c>
      <c r="J765" s="170" t="s">
        <v>9237</v>
      </c>
      <c r="K765" s="170" t="s">
        <v>9238</v>
      </c>
      <c r="L765" s="170" t="s">
        <v>9239</v>
      </c>
      <c r="M765" s="170" t="s">
        <v>4246</v>
      </c>
      <c r="N765" s="170" t="s">
        <v>4247</v>
      </c>
      <c r="O765" s="170" t="s">
        <v>4248</v>
      </c>
      <c r="P765" s="172" t="s">
        <v>4249</v>
      </c>
      <c r="Q765" s="171" t="s">
        <v>9240</v>
      </c>
      <c r="R765" s="170" t="s">
        <v>9241</v>
      </c>
      <c r="S765" s="170" t="s">
        <v>4252</v>
      </c>
      <c r="T765" s="170" t="s">
        <v>4252</v>
      </c>
    </row>
    <row r="766" spans="2:20" ht="140.44999999999999" customHeight="1">
      <c r="B766" s="169">
        <v>10023862</v>
      </c>
      <c r="C766" s="170" t="s">
        <v>9066</v>
      </c>
      <c r="D766" s="208" t="s">
        <v>9067</v>
      </c>
      <c r="E766" s="170" t="s">
        <v>9242</v>
      </c>
      <c r="F766" s="190" t="s">
        <v>9243</v>
      </c>
      <c r="G766" s="171" t="s">
        <v>4662</v>
      </c>
      <c r="H766" s="170" t="s">
        <v>4663</v>
      </c>
      <c r="I766" s="170" t="s">
        <v>6880</v>
      </c>
      <c r="J766" s="170" t="s">
        <v>9237</v>
      </c>
      <c r="K766" s="170" t="s">
        <v>9238</v>
      </c>
      <c r="L766" s="170" t="s">
        <v>9239</v>
      </c>
      <c r="M766" s="170" t="s">
        <v>4246</v>
      </c>
      <c r="N766" s="170" t="s">
        <v>4247</v>
      </c>
      <c r="O766" s="170" t="s">
        <v>4248</v>
      </c>
      <c r="P766" s="172" t="s">
        <v>4249</v>
      </c>
      <c r="Q766" s="171" t="s">
        <v>9244</v>
      </c>
      <c r="R766" s="170" t="s">
        <v>9245</v>
      </c>
      <c r="S766" s="170" t="s">
        <v>4252</v>
      </c>
      <c r="T766" s="170" t="s">
        <v>4252</v>
      </c>
    </row>
    <row r="767" spans="2:20" ht="121.5" customHeight="1">
      <c r="B767" s="169">
        <v>10062667</v>
      </c>
      <c r="C767" s="170" t="s">
        <v>9066</v>
      </c>
      <c r="D767" s="208" t="s">
        <v>9067</v>
      </c>
      <c r="E767" s="170" t="s">
        <v>9246</v>
      </c>
      <c r="F767" s="190" t="s">
        <v>9247</v>
      </c>
      <c r="G767" s="171" t="s">
        <v>9248</v>
      </c>
      <c r="H767" s="170" t="s">
        <v>9249</v>
      </c>
      <c r="I767" s="170" t="s">
        <v>9250</v>
      </c>
      <c r="J767" s="170" t="s">
        <v>9251</v>
      </c>
      <c r="K767" s="170" t="s">
        <v>9252</v>
      </c>
      <c r="L767" s="170" t="s">
        <v>9253</v>
      </c>
      <c r="M767" s="170" t="s">
        <v>4329</v>
      </c>
      <c r="N767" s="170" t="s">
        <v>4330</v>
      </c>
      <c r="O767" s="170" t="s">
        <v>4248</v>
      </c>
      <c r="P767" s="172" t="s">
        <v>4249</v>
      </c>
      <c r="Q767" s="171" t="s">
        <v>9254</v>
      </c>
      <c r="R767" s="170" t="s">
        <v>9255</v>
      </c>
      <c r="S767" s="170" t="s">
        <v>4252</v>
      </c>
      <c r="T767" s="170" t="s">
        <v>4252</v>
      </c>
    </row>
    <row r="768" spans="2:20" ht="108.95" customHeight="1">
      <c r="B768" s="169">
        <v>10023891</v>
      </c>
      <c r="C768" s="170" t="s">
        <v>9066</v>
      </c>
      <c r="D768" s="208" t="s">
        <v>9067</v>
      </c>
      <c r="E768" s="170" t="s">
        <v>9256</v>
      </c>
      <c r="F768" s="190" t="s">
        <v>9257</v>
      </c>
      <c r="G768" s="171" t="s">
        <v>4267</v>
      </c>
      <c r="H768" s="170" t="s">
        <v>4267</v>
      </c>
      <c r="I768" s="170" t="s">
        <v>9258</v>
      </c>
      <c r="J768" s="170" t="s">
        <v>9259</v>
      </c>
      <c r="K768" s="170" t="s">
        <v>9260</v>
      </c>
      <c r="L768" s="170" t="s">
        <v>9261</v>
      </c>
      <c r="M768" s="170" t="s">
        <v>9262</v>
      </c>
      <c r="N768" s="170" t="s">
        <v>9263</v>
      </c>
      <c r="O768" s="170" t="s">
        <v>4248</v>
      </c>
      <c r="P768" s="172" t="s">
        <v>4249</v>
      </c>
      <c r="Q768" s="171" t="s">
        <v>9264</v>
      </c>
      <c r="R768" s="170" t="s">
        <v>9265</v>
      </c>
      <c r="S768" s="170" t="s">
        <v>4252</v>
      </c>
      <c r="T768" s="170" t="s">
        <v>4252</v>
      </c>
    </row>
    <row r="769" spans="2:20" ht="60.6" customHeight="1">
      <c r="B769" s="169">
        <v>10056356</v>
      </c>
      <c r="C769" s="170" t="s">
        <v>9066</v>
      </c>
      <c r="D769" s="208" t="s">
        <v>9067</v>
      </c>
      <c r="E769" s="170" t="s">
        <v>9266</v>
      </c>
      <c r="F769" s="190" t="s">
        <v>9267</v>
      </c>
      <c r="G769" s="171" t="s">
        <v>9268</v>
      </c>
      <c r="H769" s="170" t="s">
        <v>9269</v>
      </c>
      <c r="I769" s="170" t="s">
        <v>4988</v>
      </c>
      <c r="J769" s="170" t="s">
        <v>4989</v>
      </c>
      <c r="K769" s="170" t="s">
        <v>4990</v>
      </c>
      <c r="L769" s="170" t="s">
        <v>4991</v>
      </c>
      <c r="M769" s="170" t="s">
        <v>4246</v>
      </c>
      <c r="N769" s="170" t="s">
        <v>4247</v>
      </c>
      <c r="O769" s="170" t="s">
        <v>4248</v>
      </c>
      <c r="P769" s="172" t="s">
        <v>4249</v>
      </c>
      <c r="Q769" s="171" t="s">
        <v>9270</v>
      </c>
      <c r="R769" s="170" t="s">
        <v>9271</v>
      </c>
      <c r="S769" s="170" t="s">
        <v>4252</v>
      </c>
      <c r="T769" s="170" t="s">
        <v>4252</v>
      </c>
    </row>
    <row r="770" spans="2:20" ht="45" customHeight="1">
      <c r="B770" s="169">
        <v>10028735</v>
      </c>
      <c r="C770" s="170" t="s">
        <v>9066</v>
      </c>
      <c r="D770" s="208" t="s">
        <v>9067</v>
      </c>
      <c r="E770" s="170" t="s">
        <v>9272</v>
      </c>
      <c r="F770" s="190" t="s">
        <v>9273</v>
      </c>
      <c r="G770" s="171" t="s">
        <v>4413</v>
      </c>
      <c r="H770" s="170" t="s">
        <v>4414</v>
      </c>
      <c r="I770" s="170" t="s">
        <v>4664</v>
      </c>
      <c r="J770" s="170" t="s">
        <v>4665</v>
      </c>
      <c r="K770" s="170" t="s">
        <v>9274</v>
      </c>
      <c r="L770" s="170" t="s">
        <v>9275</v>
      </c>
      <c r="M770" s="170" t="s">
        <v>4267</v>
      </c>
      <c r="N770" s="170" t="s">
        <v>4267</v>
      </c>
      <c r="O770" s="170" t="s">
        <v>4267</v>
      </c>
      <c r="P770" s="172" t="s">
        <v>4267</v>
      </c>
      <c r="Q770" s="171" t="s">
        <v>9276</v>
      </c>
      <c r="R770" s="170" t="s">
        <v>9277</v>
      </c>
      <c r="S770" s="170" t="s">
        <v>4252</v>
      </c>
      <c r="T770" s="170" t="s">
        <v>4252</v>
      </c>
    </row>
    <row r="771" spans="2:20" ht="90">
      <c r="B771" s="169">
        <v>10068319</v>
      </c>
      <c r="C771" s="170" t="s">
        <v>9066</v>
      </c>
      <c r="D771" s="208" t="s">
        <v>9067</v>
      </c>
      <c r="E771" s="170" t="s">
        <v>9278</v>
      </c>
      <c r="F771" s="190" t="s">
        <v>9279</v>
      </c>
      <c r="G771" s="171" t="s">
        <v>4316</v>
      </c>
      <c r="H771" s="170" t="s">
        <v>4317</v>
      </c>
      <c r="I771" s="170" t="s">
        <v>9280</v>
      </c>
      <c r="J771" s="170" t="s">
        <v>9281</v>
      </c>
      <c r="K771" s="170" t="s">
        <v>9282</v>
      </c>
      <c r="L771" s="170" t="s">
        <v>9283</v>
      </c>
      <c r="M771" s="170" t="s">
        <v>4267</v>
      </c>
      <c r="N771" s="170" t="s">
        <v>4267</v>
      </c>
      <c r="O771" s="170" t="s">
        <v>4267</v>
      </c>
      <c r="P771" s="172" t="s">
        <v>4267</v>
      </c>
      <c r="Q771" s="171" t="s">
        <v>9284</v>
      </c>
      <c r="R771" s="170" t="s">
        <v>9285</v>
      </c>
      <c r="S771" s="170" t="s">
        <v>4252</v>
      </c>
      <c r="T771" s="170" t="s">
        <v>4252</v>
      </c>
    </row>
    <row r="772" spans="2:20" ht="45.95" customHeight="1">
      <c r="B772" s="169">
        <v>10034825</v>
      </c>
      <c r="C772" s="170" t="s">
        <v>9066</v>
      </c>
      <c r="D772" s="208" t="s">
        <v>9067</v>
      </c>
      <c r="E772" s="170" t="s">
        <v>9286</v>
      </c>
      <c r="F772" s="190" t="s">
        <v>9287</v>
      </c>
      <c r="G772" s="171" t="s">
        <v>4971</v>
      </c>
      <c r="H772" s="170" t="s">
        <v>4972</v>
      </c>
      <c r="I772" s="170" t="s">
        <v>5082</v>
      </c>
      <c r="J772" s="170" t="s">
        <v>5083</v>
      </c>
      <c r="K772" s="170" t="s">
        <v>4975</v>
      </c>
      <c r="L772" s="170" t="s">
        <v>4976</v>
      </c>
      <c r="M772" s="170" t="s">
        <v>4246</v>
      </c>
      <c r="N772" s="170" t="s">
        <v>4247</v>
      </c>
      <c r="O772" s="170" t="s">
        <v>4248</v>
      </c>
      <c r="P772" s="172" t="s">
        <v>4249</v>
      </c>
      <c r="Q772" s="171" t="s">
        <v>9288</v>
      </c>
      <c r="R772" s="170" t="s">
        <v>9289</v>
      </c>
      <c r="S772" s="170" t="s">
        <v>4252</v>
      </c>
      <c r="T772" s="170" t="s">
        <v>4252</v>
      </c>
    </row>
    <row r="773" spans="2:20" ht="60.6" customHeight="1">
      <c r="B773" s="169">
        <v>10055315</v>
      </c>
      <c r="C773" s="170" t="s">
        <v>9066</v>
      </c>
      <c r="D773" s="208" t="s">
        <v>9067</v>
      </c>
      <c r="E773" s="170" t="s">
        <v>9290</v>
      </c>
      <c r="F773" s="190" t="s">
        <v>9291</v>
      </c>
      <c r="G773" s="171" t="s">
        <v>4413</v>
      </c>
      <c r="H773" s="170" t="s">
        <v>4414</v>
      </c>
      <c r="I773" s="170" t="s">
        <v>4988</v>
      </c>
      <c r="J773" s="170" t="s">
        <v>4989</v>
      </c>
      <c r="K773" s="170" t="s">
        <v>4990</v>
      </c>
      <c r="L773" s="170" t="s">
        <v>4991</v>
      </c>
      <c r="M773" s="170" t="s">
        <v>9130</v>
      </c>
      <c r="N773" s="170" t="s">
        <v>9131</v>
      </c>
      <c r="O773" s="170" t="s">
        <v>4248</v>
      </c>
      <c r="P773" s="172" t="s">
        <v>4249</v>
      </c>
      <c r="Q773" s="171" t="s">
        <v>9292</v>
      </c>
      <c r="R773" s="170" t="s">
        <v>9293</v>
      </c>
      <c r="S773" s="170" t="s">
        <v>4252</v>
      </c>
      <c r="T773" s="170" t="s">
        <v>4252</v>
      </c>
    </row>
    <row r="774" spans="2:20" ht="92.1" customHeight="1">
      <c r="B774" s="169">
        <v>10065881</v>
      </c>
      <c r="C774" s="170" t="s">
        <v>9066</v>
      </c>
      <c r="D774" s="208" t="s">
        <v>9067</v>
      </c>
      <c r="E774" s="170" t="s">
        <v>9294</v>
      </c>
      <c r="F774" s="190" t="s">
        <v>9295</v>
      </c>
      <c r="G774" s="171" t="s">
        <v>9296</v>
      </c>
      <c r="H774" s="170" t="s">
        <v>9297</v>
      </c>
      <c r="I774" s="170" t="s">
        <v>9229</v>
      </c>
      <c r="J774" s="170" t="s">
        <v>9298</v>
      </c>
      <c r="K774" s="170" t="s">
        <v>9299</v>
      </c>
      <c r="L774" s="170" t="s">
        <v>9300</v>
      </c>
      <c r="M774" s="170" t="s">
        <v>4246</v>
      </c>
      <c r="N774" s="170" t="s">
        <v>4247</v>
      </c>
      <c r="O774" s="170" t="s">
        <v>4248</v>
      </c>
      <c r="P774" s="172" t="s">
        <v>4249</v>
      </c>
      <c r="Q774" s="171" t="s">
        <v>9301</v>
      </c>
      <c r="R774" s="170" t="s">
        <v>9302</v>
      </c>
      <c r="S774" s="170" t="s">
        <v>4252</v>
      </c>
      <c r="T774" s="170" t="s">
        <v>4252</v>
      </c>
    </row>
    <row r="775" spans="2:20" ht="90.6" customHeight="1">
      <c r="B775" s="169">
        <v>10065706</v>
      </c>
      <c r="C775" s="170" t="s">
        <v>9066</v>
      </c>
      <c r="D775" s="208" t="s">
        <v>9067</v>
      </c>
      <c r="E775" s="170" t="s">
        <v>9303</v>
      </c>
      <c r="F775" s="190" t="s">
        <v>9304</v>
      </c>
      <c r="G775" s="171" t="s">
        <v>4267</v>
      </c>
      <c r="H775" s="170" t="s">
        <v>4267</v>
      </c>
      <c r="I775" s="170" t="s">
        <v>4267</v>
      </c>
      <c r="J775" s="170" t="s">
        <v>4267</v>
      </c>
      <c r="K775" s="170" t="s">
        <v>9305</v>
      </c>
      <c r="L775" s="170" t="s">
        <v>9306</v>
      </c>
      <c r="M775" s="170" t="s">
        <v>5008</v>
      </c>
      <c r="N775" s="170" t="s">
        <v>5009</v>
      </c>
      <c r="O775" s="170" t="s">
        <v>4248</v>
      </c>
      <c r="P775" s="172" t="s">
        <v>4249</v>
      </c>
      <c r="Q775" s="171" t="s">
        <v>9307</v>
      </c>
      <c r="R775" s="170" t="s">
        <v>9308</v>
      </c>
      <c r="S775" s="170" t="s">
        <v>4252</v>
      </c>
      <c r="T775" s="170" t="s">
        <v>4252</v>
      </c>
    </row>
    <row r="776" spans="2:20" ht="140.44999999999999" customHeight="1">
      <c r="B776" s="169">
        <v>10050028</v>
      </c>
      <c r="C776" s="170" t="s">
        <v>9066</v>
      </c>
      <c r="D776" s="208" t="s">
        <v>9067</v>
      </c>
      <c r="E776" s="170" t="s">
        <v>9309</v>
      </c>
      <c r="F776" s="190" t="s">
        <v>9310</v>
      </c>
      <c r="G776" s="171" t="s">
        <v>4662</v>
      </c>
      <c r="H776" s="170" t="s">
        <v>4663</v>
      </c>
      <c r="I776" s="170" t="s">
        <v>6880</v>
      </c>
      <c r="J776" s="170" t="s">
        <v>9237</v>
      </c>
      <c r="K776" s="170" t="s">
        <v>9238</v>
      </c>
      <c r="L776" s="170" t="s">
        <v>9239</v>
      </c>
      <c r="M776" s="170" t="s">
        <v>6803</v>
      </c>
      <c r="N776" s="170" t="s">
        <v>6804</v>
      </c>
      <c r="O776" s="170" t="s">
        <v>4248</v>
      </c>
      <c r="P776" s="172" t="s">
        <v>4249</v>
      </c>
      <c r="Q776" s="171" t="s">
        <v>9311</v>
      </c>
      <c r="R776" s="170" t="s">
        <v>9312</v>
      </c>
      <c r="S776" s="170" t="s">
        <v>4252</v>
      </c>
      <c r="T776" s="170" t="s">
        <v>4252</v>
      </c>
    </row>
    <row r="777" spans="2:20" ht="60">
      <c r="B777" s="169">
        <v>10034844</v>
      </c>
      <c r="C777" s="170" t="s">
        <v>9066</v>
      </c>
      <c r="D777" s="208" t="s">
        <v>9067</v>
      </c>
      <c r="E777" s="170" t="s">
        <v>9313</v>
      </c>
      <c r="F777" s="190" t="s">
        <v>9314</v>
      </c>
      <c r="G777" s="171" t="s">
        <v>4316</v>
      </c>
      <c r="H777" s="170" t="s">
        <v>4317</v>
      </c>
      <c r="I777" s="170" t="s">
        <v>4318</v>
      </c>
      <c r="J777" s="170" t="s">
        <v>4319</v>
      </c>
      <c r="K777" s="170" t="s">
        <v>4320</v>
      </c>
      <c r="L777" s="170" t="s">
        <v>4321</v>
      </c>
      <c r="M777" s="170" t="s">
        <v>4267</v>
      </c>
      <c r="N777" s="170" t="s">
        <v>4267</v>
      </c>
      <c r="O777" s="170" t="s">
        <v>4267</v>
      </c>
      <c r="P777" s="172" t="s">
        <v>4267</v>
      </c>
      <c r="Q777" s="171" t="s">
        <v>9315</v>
      </c>
      <c r="R777" s="170" t="s">
        <v>9316</v>
      </c>
      <c r="S777" s="170" t="s">
        <v>4252</v>
      </c>
      <c r="T777" s="170" t="s">
        <v>4252</v>
      </c>
    </row>
    <row r="778" spans="2:20" ht="89.45" customHeight="1">
      <c r="B778" s="169">
        <v>10035598</v>
      </c>
      <c r="C778" s="170" t="s">
        <v>9066</v>
      </c>
      <c r="D778" s="208" t="s">
        <v>9067</v>
      </c>
      <c r="E778" s="170" t="s">
        <v>9317</v>
      </c>
      <c r="F778" s="190" t="s">
        <v>9318</v>
      </c>
      <c r="G778" s="171" t="s">
        <v>4662</v>
      </c>
      <c r="H778" s="170" t="s">
        <v>4663</v>
      </c>
      <c r="I778" s="170" t="s">
        <v>9319</v>
      </c>
      <c r="J778" s="170" t="s">
        <v>9320</v>
      </c>
      <c r="K778" s="170" t="s">
        <v>9321</v>
      </c>
      <c r="L778" s="170" t="s">
        <v>9322</v>
      </c>
      <c r="M778" s="170" t="s">
        <v>9072</v>
      </c>
      <c r="N778" s="170" t="s">
        <v>9073</v>
      </c>
      <c r="O778" s="170" t="s">
        <v>4248</v>
      </c>
      <c r="P778" s="172" t="s">
        <v>4249</v>
      </c>
      <c r="Q778" s="171" t="s">
        <v>9323</v>
      </c>
      <c r="R778" s="170" t="s">
        <v>9324</v>
      </c>
      <c r="S778" s="170" t="s">
        <v>4252</v>
      </c>
      <c r="T778" s="170" t="s">
        <v>4252</v>
      </c>
    </row>
    <row r="779" spans="2:20" ht="137.44999999999999" customHeight="1">
      <c r="B779" s="169">
        <v>10055319</v>
      </c>
      <c r="C779" s="170" t="s">
        <v>9066</v>
      </c>
      <c r="D779" s="208" t="s">
        <v>9067</v>
      </c>
      <c r="E779" s="170" t="s">
        <v>9325</v>
      </c>
      <c r="F779" s="190" t="s">
        <v>9326</v>
      </c>
      <c r="G779" s="171" t="s">
        <v>9327</v>
      </c>
      <c r="H779" s="170" t="s">
        <v>9328</v>
      </c>
      <c r="I779" s="170" t="s">
        <v>9329</v>
      </c>
      <c r="J779" s="170" t="s">
        <v>9330</v>
      </c>
      <c r="K779" s="170" t="s">
        <v>9331</v>
      </c>
      <c r="L779" s="170" t="s">
        <v>9332</v>
      </c>
      <c r="M779" s="170" t="s">
        <v>9130</v>
      </c>
      <c r="N779" s="170" t="s">
        <v>9131</v>
      </c>
      <c r="O779" s="170" t="s">
        <v>4248</v>
      </c>
      <c r="P779" s="172" t="s">
        <v>4249</v>
      </c>
      <c r="Q779" s="171" t="s">
        <v>9333</v>
      </c>
      <c r="R779" s="170" t="s">
        <v>9334</v>
      </c>
      <c r="S779" s="170" t="s">
        <v>4252</v>
      </c>
      <c r="T779" s="170" t="s">
        <v>4252</v>
      </c>
    </row>
    <row r="780" spans="2:20" ht="60.75" customHeight="1">
      <c r="B780" s="169">
        <v>10035623</v>
      </c>
      <c r="C780" s="170" t="s">
        <v>9066</v>
      </c>
      <c r="D780" s="208" t="s">
        <v>9067</v>
      </c>
      <c r="E780" s="170" t="s">
        <v>9335</v>
      </c>
      <c r="F780" s="190" t="s">
        <v>9336</v>
      </c>
      <c r="G780" s="171" t="s">
        <v>4316</v>
      </c>
      <c r="H780" s="170" t="s">
        <v>4317</v>
      </c>
      <c r="I780" s="170" t="s">
        <v>4318</v>
      </c>
      <c r="J780" s="170" t="s">
        <v>4319</v>
      </c>
      <c r="K780" s="170" t="s">
        <v>4320</v>
      </c>
      <c r="L780" s="170" t="s">
        <v>4321</v>
      </c>
      <c r="M780" s="170" t="s">
        <v>4267</v>
      </c>
      <c r="N780" s="170" t="s">
        <v>4267</v>
      </c>
      <c r="O780" s="170" t="s">
        <v>4267</v>
      </c>
      <c r="P780" s="172" t="s">
        <v>4267</v>
      </c>
      <c r="Q780" s="171" t="s">
        <v>9337</v>
      </c>
      <c r="R780" s="170" t="s">
        <v>9338</v>
      </c>
      <c r="S780" s="170" t="s">
        <v>4252</v>
      </c>
      <c r="T780" s="170" t="s">
        <v>4252</v>
      </c>
    </row>
    <row r="781" spans="2:20" ht="75.599999999999994" customHeight="1">
      <c r="B781" s="169">
        <v>10035742</v>
      </c>
      <c r="C781" s="170" t="s">
        <v>9066</v>
      </c>
      <c r="D781" s="208" t="s">
        <v>9067</v>
      </c>
      <c r="E781" s="170" t="s">
        <v>9339</v>
      </c>
      <c r="F781" s="190" t="s">
        <v>9340</v>
      </c>
      <c r="G781" s="171" t="s">
        <v>4662</v>
      </c>
      <c r="H781" s="170" t="s">
        <v>4663</v>
      </c>
      <c r="I781" s="170" t="s">
        <v>4998</v>
      </c>
      <c r="J781" s="170" t="s">
        <v>4999</v>
      </c>
      <c r="K781" s="170" t="s">
        <v>9341</v>
      </c>
      <c r="L781" s="170" t="s">
        <v>9342</v>
      </c>
      <c r="M781" s="170" t="s">
        <v>9343</v>
      </c>
      <c r="N781" s="170" t="s">
        <v>9213</v>
      </c>
      <c r="O781" s="170" t="s">
        <v>4248</v>
      </c>
      <c r="P781" s="172" t="s">
        <v>4249</v>
      </c>
      <c r="Q781" s="171" t="s">
        <v>9344</v>
      </c>
      <c r="R781" s="170" t="s">
        <v>9345</v>
      </c>
      <c r="S781" s="170" t="s">
        <v>4252</v>
      </c>
      <c r="T781" s="170" t="s">
        <v>4252</v>
      </c>
    </row>
    <row r="782" spans="2:20" ht="75.95" customHeight="1">
      <c r="B782" s="169">
        <v>10035759</v>
      </c>
      <c r="C782" s="170" t="s">
        <v>9066</v>
      </c>
      <c r="D782" s="208" t="s">
        <v>9067</v>
      </c>
      <c r="E782" s="170" t="s">
        <v>9346</v>
      </c>
      <c r="F782" s="190" t="s">
        <v>9347</v>
      </c>
      <c r="G782" s="171" t="s">
        <v>4662</v>
      </c>
      <c r="H782" s="170" t="s">
        <v>4663</v>
      </c>
      <c r="I782" s="170" t="s">
        <v>9348</v>
      </c>
      <c r="J782" s="170" t="s">
        <v>9349</v>
      </c>
      <c r="K782" s="170" t="s">
        <v>9350</v>
      </c>
      <c r="L782" s="170" t="s">
        <v>9351</v>
      </c>
      <c r="M782" s="170" t="s">
        <v>4246</v>
      </c>
      <c r="N782" s="170" t="s">
        <v>4247</v>
      </c>
      <c r="O782" s="170" t="s">
        <v>4248</v>
      </c>
      <c r="P782" s="172" t="s">
        <v>4249</v>
      </c>
      <c r="Q782" s="171" t="s">
        <v>9352</v>
      </c>
      <c r="R782" s="170" t="s">
        <v>9353</v>
      </c>
      <c r="S782" s="170" t="s">
        <v>4252</v>
      </c>
      <c r="T782" s="170" t="s">
        <v>4252</v>
      </c>
    </row>
    <row r="783" spans="2:20" ht="60.6" customHeight="1">
      <c r="B783" s="169">
        <v>10036402</v>
      </c>
      <c r="C783" s="170" t="s">
        <v>9066</v>
      </c>
      <c r="D783" s="208" t="s">
        <v>9067</v>
      </c>
      <c r="E783" s="170" t="s">
        <v>9354</v>
      </c>
      <c r="F783" s="190" t="s">
        <v>9355</v>
      </c>
      <c r="G783" s="171" t="s">
        <v>4413</v>
      </c>
      <c r="H783" s="170" t="s">
        <v>4414</v>
      </c>
      <c r="I783" s="170" t="s">
        <v>4664</v>
      </c>
      <c r="J783" s="170" t="s">
        <v>4665</v>
      </c>
      <c r="K783" s="170" t="s">
        <v>4267</v>
      </c>
      <c r="L783" s="170" t="s">
        <v>4267</v>
      </c>
      <c r="M783" s="170" t="s">
        <v>4267</v>
      </c>
      <c r="N783" s="170" t="s">
        <v>4267</v>
      </c>
      <c r="O783" s="170" t="s">
        <v>4267</v>
      </c>
      <c r="P783" s="172" t="s">
        <v>4267</v>
      </c>
      <c r="Q783" s="171" t="s">
        <v>9356</v>
      </c>
      <c r="R783" s="170" t="s">
        <v>9357</v>
      </c>
      <c r="S783" s="170" t="s">
        <v>4252</v>
      </c>
      <c r="T783" s="170" t="s">
        <v>4252</v>
      </c>
    </row>
    <row r="784" spans="2:20" ht="59.25" customHeight="1">
      <c r="B784" s="169">
        <v>10036790</v>
      </c>
      <c r="C784" s="170" t="s">
        <v>9066</v>
      </c>
      <c r="D784" s="208" t="s">
        <v>9067</v>
      </c>
      <c r="E784" s="170" t="s">
        <v>9358</v>
      </c>
      <c r="F784" s="190" t="s">
        <v>9359</v>
      </c>
      <c r="G784" s="171" t="s">
        <v>9360</v>
      </c>
      <c r="H784" s="170" t="s">
        <v>9361</v>
      </c>
      <c r="I784" s="170" t="s">
        <v>9362</v>
      </c>
      <c r="J784" s="170" t="s">
        <v>9363</v>
      </c>
      <c r="K784" s="170" t="s">
        <v>9364</v>
      </c>
      <c r="L784" s="170" t="s">
        <v>9365</v>
      </c>
      <c r="M784" s="170" t="s">
        <v>4267</v>
      </c>
      <c r="N784" s="170" t="s">
        <v>4267</v>
      </c>
      <c r="O784" s="170" t="s">
        <v>4267</v>
      </c>
      <c r="P784" s="172" t="s">
        <v>4267</v>
      </c>
      <c r="Q784" s="171" t="s">
        <v>9366</v>
      </c>
      <c r="R784" s="170" t="s">
        <v>9367</v>
      </c>
      <c r="S784" s="170" t="s">
        <v>4252</v>
      </c>
      <c r="T784" s="170" t="s">
        <v>4252</v>
      </c>
    </row>
    <row r="785" spans="2:20" ht="89.1" customHeight="1">
      <c r="B785" s="169">
        <v>10037375</v>
      </c>
      <c r="C785" s="170" t="s">
        <v>9066</v>
      </c>
      <c r="D785" s="208" t="s">
        <v>9067</v>
      </c>
      <c r="E785" s="170" t="s">
        <v>9368</v>
      </c>
      <c r="F785" s="190" t="s">
        <v>9369</v>
      </c>
      <c r="G785" s="171" t="s">
        <v>9370</v>
      </c>
      <c r="H785" s="170" t="s">
        <v>9371</v>
      </c>
      <c r="I785" s="170" t="s">
        <v>9372</v>
      </c>
      <c r="J785" s="170" t="s">
        <v>9373</v>
      </c>
      <c r="K785" s="170" t="s">
        <v>9374</v>
      </c>
      <c r="L785" s="170" t="s">
        <v>9375</v>
      </c>
      <c r="M785" s="170" t="s">
        <v>9376</v>
      </c>
      <c r="N785" s="170" t="s">
        <v>9377</v>
      </c>
      <c r="O785" s="170" t="s">
        <v>4248</v>
      </c>
      <c r="P785" s="172" t="s">
        <v>4249</v>
      </c>
      <c r="Q785" s="171" t="s">
        <v>9378</v>
      </c>
      <c r="R785" s="170" t="s">
        <v>9379</v>
      </c>
      <c r="S785" s="170" t="s">
        <v>4252</v>
      </c>
      <c r="T785" s="170" t="s">
        <v>4252</v>
      </c>
    </row>
    <row r="786" spans="2:20" ht="140.1" customHeight="1">
      <c r="B786" s="169">
        <v>10037383</v>
      </c>
      <c r="C786" s="170" t="s">
        <v>9066</v>
      </c>
      <c r="D786" s="208" t="s">
        <v>9067</v>
      </c>
      <c r="E786" s="170" t="s">
        <v>9380</v>
      </c>
      <c r="F786" s="190" t="s">
        <v>9381</v>
      </c>
      <c r="G786" s="171" t="s">
        <v>9382</v>
      </c>
      <c r="H786" s="170" t="s">
        <v>9383</v>
      </c>
      <c r="I786" s="170" t="s">
        <v>9384</v>
      </c>
      <c r="J786" s="170" t="s">
        <v>9385</v>
      </c>
      <c r="K786" s="170" t="s">
        <v>9386</v>
      </c>
      <c r="L786" s="170" t="s">
        <v>9387</v>
      </c>
      <c r="M786" s="170" t="s">
        <v>9388</v>
      </c>
      <c r="N786" s="170" t="s">
        <v>9389</v>
      </c>
      <c r="O786" s="170" t="s">
        <v>4248</v>
      </c>
      <c r="P786" s="172" t="s">
        <v>4249</v>
      </c>
      <c r="Q786" s="171" t="s">
        <v>9390</v>
      </c>
      <c r="R786" s="170" t="s">
        <v>9391</v>
      </c>
      <c r="S786" s="170" t="s">
        <v>4252</v>
      </c>
      <c r="T786" s="170" t="s">
        <v>4252</v>
      </c>
    </row>
    <row r="787" spans="2:20" ht="46.5" customHeight="1">
      <c r="B787" s="169">
        <v>10065873</v>
      </c>
      <c r="C787" s="170" t="s">
        <v>9066</v>
      </c>
      <c r="D787" s="208" t="s">
        <v>9067</v>
      </c>
      <c r="E787" s="170" t="s">
        <v>9392</v>
      </c>
      <c r="F787" s="190" t="s">
        <v>9393</v>
      </c>
      <c r="G787" s="171" t="s">
        <v>4971</v>
      </c>
      <c r="H787" s="170" t="s">
        <v>4972</v>
      </c>
      <c r="I787" s="170" t="s">
        <v>5082</v>
      </c>
      <c r="J787" s="170" t="s">
        <v>5083</v>
      </c>
      <c r="K787" s="170" t="s">
        <v>4975</v>
      </c>
      <c r="L787" s="170" t="s">
        <v>4976</v>
      </c>
      <c r="M787" s="170" t="s">
        <v>4246</v>
      </c>
      <c r="N787" s="170" t="s">
        <v>4247</v>
      </c>
      <c r="O787" s="170" t="s">
        <v>4248</v>
      </c>
      <c r="P787" s="172" t="s">
        <v>4249</v>
      </c>
      <c r="Q787" s="171" t="s">
        <v>9394</v>
      </c>
      <c r="R787" s="170" t="s">
        <v>9395</v>
      </c>
      <c r="S787" s="170" t="s">
        <v>4252</v>
      </c>
      <c r="T787" s="170" t="s">
        <v>4252</v>
      </c>
    </row>
    <row r="788" spans="2:20" ht="73.5" customHeight="1">
      <c r="B788" s="169">
        <v>10037400</v>
      </c>
      <c r="C788" s="170" t="s">
        <v>9066</v>
      </c>
      <c r="D788" s="208" t="s">
        <v>9067</v>
      </c>
      <c r="E788" s="170" t="s">
        <v>9396</v>
      </c>
      <c r="F788" s="190" t="s">
        <v>9397</v>
      </c>
      <c r="G788" s="171" t="s">
        <v>9398</v>
      </c>
      <c r="H788" s="170" t="s">
        <v>9399</v>
      </c>
      <c r="I788" s="170" t="s">
        <v>9400</v>
      </c>
      <c r="J788" s="170" t="s">
        <v>9401</v>
      </c>
      <c r="K788" s="170" t="s">
        <v>4539</v>
      </c>
      <c r="L788" s="170" t="s">
        <v>9402</v>
      </c>
      <c r="M788" s="170" t="s">
        <v>9403</v>
      </c>
      <c r="N788" s="170" t="s">
        <v>6804</v>
      </c>
      <c r="O788" s="170" t="s">
        <v>4248</v>
      </c>
      <c r="P788" s="172" t="s">
        <v>4249</v>
      </c>
      <c r="Q788" s="171" t="s">
        <v>9404</v>
      </c>
      <c r="R788" s="170" t="s">
        <v>9405</v>
      </c>
      <c r="S788" s="170" t="s">
        <v>4252</v>
      </c>
      <c r="T788" s="170" t="s">
        <v>4252</v>
      </c>
    </row>
    <row r="789" spans="2:20" ht="85.5" customHeight="1">
      <c r="B789" s="169">
        <v>10038695</v>
      </c>
      <c r="C789" s="170" t="s">
        <v>9066</v>
      </c>
      <c r="D789" s="208" t="s">
        <v>9067</v>
      </c>
      <c r="E789" s="170" t="s">
        <v>9406</v>
      </c>
      <c r="F789" s="190" t="s">
        <v>9407</v>
      </c>
      <c r="G789" s="171" t="s">
        <v>4267</v>
      </c>
      <c r="H789" s="170" t="s">
        <v>4267</v>
      </c>
      <c r="I789" s="170" t="s">
        <v>4267</v>
      </c>
      <c r="J789" s="170" t="s">
        <v>4267</v>
      </c>
      <c r="K789" s="170" t="s">
        <v>4267</v>
      </c>
      <c r="L789" s="170" t="s">
        <v>4267</v>
      </c>
      <c r="M789" s="170" t="s">
        <v>9408</v>
      </c>
      <c r="N789" s="170" t="s">
        <v>9409</v>
      </c>
      <c r="O789" s="170" t="s">
        <v>4248</v>
      </c>
      <c r="P789" s="172" t="s">
        <v>4249</v>
      </c>
      <c r="Q789" s="171" t="s">
        <v>9410</v>
      </c>
      <c r="R789" s="170" t="s">
        <v>9411</v>
      </c>
      <c r="S789" s="170" t="s">
        <v>4252</v>
      </c>
      <c r="T789" s="170" t="s">
        <v>4252</v>
      </c>
    </row>
    <row r="790" spans="2:20" ht="92.1" customHeight="1">
      <c r="B790" s="169">
        <v>10038921</v>
      </c>
      <c r="C790" s="170" t="s">
        <v>9066</v>
      </c>
      <c r="D790" s="208" t="s">
        <v>9067</v>
      </c>
      <c r="E790" s="170" t="s">
        <v>9412</v>
      </c>
      <c r="F790" s="190" t="s">
        <v>9413</v>
      </c>
      <c r="G790" s="171" t="s">
        <v>9414</v>
      </c>
      <c r="H790" s="170" t="s">
        <v>9415</v>
      </c>
      <c r="I790" s="170" t="s">
        <v>9416</v>
      </c>
      <c r="J790" s="170" t="s">
        <v>9417</v>
      </c>
      <c r="K790" s="170" t="s">
        <v>4666</v>
      </c>
      <c r="L790" s="170" t="s">
        <v>4667</v>
      </c>
      <c r="M790" s="170" t="s">
        <v>9418</v>
      </c>
      <c r="N790" s="170" t="s">
        <v>9419</v>
      </c>
      <c r="O790" s="170" t="s">
        <v>4248</v>
      </c>
      <c r="P790" s="172" t="s">
        <v>4249</v>
      </c>
      <c r="Q790" s="171" t="s">
        <v>9420</v>
      </c>
      <c r="R790" s="170" t="s">
        <v>9421</v>
      </c>
      <c r="S790" s="170" t="s">
        <v>4252</v>
      </c>
      <c r="T790" s="170" t="s">
        <v>4252</v>
      </c>
    </row>
    <row r="791" spans="2:20" ht="47.25" customHeight="1">
      <c r="B791" s="169">
        <v>10039100</v>
      </c>
      <c r="C791" s="170" t="s">
        <v>9066</v>
      </c>
      <c r="D791" s="208" t="s">
        <v>9067</v>
      </c>
      <c r="E791" s="170" t="s">
        <v>9422</v>
      </c>
      <c r="F791" s="190" t="s">
        <v>9423</v>
      </c>
      <c r="G791" s="171" t="s">
        <v>4422</v>
      </c>
      <c r="H791" s="170" t="s">
        <v>4423</v>
      </c>
      <c r="I791" s="170" t="s">
        <v>4267</v>
      </c>
      <c r="J791" s="170" t="s">
        <v>4267</v>
      </c>
      <c r="K791" s="170" t="s">
        <v>4267</v>
      </c>
      <c r="L791" s="170" t="s">
        <v>4267</v>
      </c>
      <c r="M791" s="170" t="s">
        <v>4267</v>
      </c>
      <c r="N791" s="170" t="s">
        <v>4267</v>
      </c>
      <c r="O791" s="170" t="s">
        <v>4267</v>
      </c>
      <c r="P791" s="172" t="s">
        <v>4267</v>
      </c>
      <c r="Q791" s="171" t="s">
        <v>9424</v>
      </c>
      <c r="R791" s="170" t="s">
        <v>9425</v>
      </c>
      <c r="S791" s="170" t="s">
        <v>4252</v>
      </c>
      <c r="T791" s="170" t="s">
        <v>4252</v>
      </c>
    </row>
    <row r="792" spans="2:20" ht="90" customHeight="1">
      <c r="B792" s="169">
        <v>10062244</v>
      </c>
      <c r="C792" s="170" t="s">
        <v>9066</v>
      </c>
      <c r="D792" s="208" t="s">
        <v>9067</v>
      </c>
      <c r="E792" s="170" t="s">
        <v>9426</v>
      </c>
      <c r="F792" s="190" t="s">
        <v>9427</v>
      </c>
      <c r="G792" s="171" t="s">
        <v>9428</v>
      </c>
      <c r="H792" s="170" t="s">
        <v>9429</v>
      </c>
      <c r="I792" s="170" t="s">
        <v>9430</v>
      </c>
      <c r="J792" s="170" t="s">
        <v>9431</v>
      </c>
      <c r="K792" s="170" t="s">
        <v>9432</v>
      </c>
      <c r="L792" s="170" t="s">
        <v>9433</v>
      </c>
      <c r="M792" s="170" t="s">
        <v>9434</v>
      </c>
      <c r="N792" s="170" t="s">
        <v>9435</v>
      </c>
      <c r="O792" s="170" t="s">
        <v>4248</v>
      </c>
      <c r="P792" s="172" t="s">
        <v>4249</v>
      </c>
      <c r="Q792" s="171" t="s">
        <v>9436</v>
      </c>
      <c r="R792" s="170" t="s">
        <v>9437</v>
      </c>
      <c r="S792" s="170" t="s">
        <v>4252</v>
      </c>
      <c r="T792" s="170" t="s">
        <v>4252</v>
      </c>
    </row>
    <row r="793" spans="2:20" ht="61.5" customHeight="1">
      <c r="B793" s="169">
        <v>10040747</v>
      </c>
      <c r="C793" s="170" t="s">
        <v>9066</v>
      </c>
      <c r="D793" s="208" t="s">
        <v>9067</v>
      </c>
      <c r="E793" s="170" t="s">
        <v>9438</v>
      </c>
      <c r="F793" s="190" t="s">
        <v>9439</v>
      </c>
      <c r="G793" s="171" t="s">
        <v>4316</v>
      </c>
      <c r="H793" s="170" t="s">
        <v>4317</v>
      </c>
      <c r="I793" s="170" t="s">
        <v>4318</v>
      </c>
      <c r="J793" s="170" t="s">
        <v>4319</v>
      </c>
      <c r="K793" s="170" t="s">
        <v>4320</v>
      </c>
      <c r="L793" s="170" t="s">
        <v>4321</v>
      </c>
      <c r="M793" s="170" t="s">
        <v>4267</v>
      </c>
      <c r="N793" s="170" t="s">
        <v>4267</v>
      </c>
      <c r="O793" s="170" t="s">
        <v>4267</v>
      </c>
      <c r="P793" s="172" t="s">
        <v>4267</v>
      </c>
      <c r="Q793" s="171" t="s">
        <v>9440</v>
      </c>
      <c r="R793" s="170" t="s">
        <v>9441</v>
      </c>
      <c r="S793" s="170" t="s">
        <v>4252</v>
      </c>
      <c r="T793" s="170" t="s">
        <v>4252</v>
      </c>
    </row>
    <row r="794" spans="2:20" ht="120.75" customHeight="1">
      <c r="B794" s="169">
        <v>10040975</v>
      </c>
      <c r="C794" s="170" t="s">
        <v>9066</v>
      </c>
      <c r="D794" s="208" t="s">
        <v>9067</v>
      </c>
      <c r="E794" s="170" t="s">
        <v>9442</v>
      </c>
      <c r="F794" s="190" t="s">
        <v>9443</v>
      </c>
      <c r="G794" s="171" t="s">
        <v>9444</v>
      </c>
      <c r="H794" s="170" t="s">
        <v>9445</v>
      </c>
      <c r="I794" s="170" t="s">
        <v>9446</v>
      </c>
      <c r="J794" s="170" t="s">
        <v>9447</v>
      </c>
      <c r="K794" s="170" t="s">
        <v>9448</v>
      </c>
      <c r="L794" s="170" t="s">
        <v>9449</v>
      </c>
      <c r="M794" s="170" t="s">
        <v>9450</v>
      </c>
      <c r="N794" s="170" t="s">
        <v>9451</v>
      </c>
      <c r="O794" s="170" t="s">
        <v>4248</v>
      </c>
      <c r="P794" s="172" t="s">
        <v>4249</v>
      </c>
      <c r="Q794" s="171" t="s">
        <v>9452</v>
      </c>
      <c r="R794" s="170" t="s">
        <v>9453</v>
      </c>
      <c r="S794" s="170" t="s">
        <v>4252</v>
      </c>
      <c r="T794" s="170" t="s">
        <v>4252</v>
      </c>
    </row>
    <row r="795" spans="2:20" ht="47.45" customHeight="1">
      <c r="B795" s="169">
        <v>10041232</v>
      </c>
      <c r="C795" s="170" t="s">
        <v>9066</v>
      </c>
      <c r="D795" s="208" t="s">
        <v>9067</v>
      </c>
      <c r="E795" s="170" t="s">
        <v>9454</v>
      </c>
      <c r="F795" s="190" t="s">
        <v>9455</v>
      </c>
      <c r="G795" s="171" t="s">
        <v>4413</v>
      </c>
      <c r="H795" s="170" t="s">
        <v>4414</v>
      </c>
      <c r="I795" s="170" t="s">
        <v>4664</v>
      </c>
      <c r="J795" s="170" t="s">
        <v>4665</v>
      </c>
      <c r="K795" s="170" t="s">
        <v>4267</v>
      </c>
      <c r="L795" s="170" t="s">
        <v>4267</v>
      </c>
      <c r="M795" s="170" t="s">
        <v>4267</v>
      </c>
      <c r="N795" s="170" t="s">
        <v>4267</v>
      </c>
      <c r="O795" s="170" t="s">
        <v>4267</v>
      </c>
      <c r="P795" s="172" t="s">
        <v>4267</v>
      </c>
      <c r="Q795" s="171" t="s">
        <v>9456</v>
      </c>
      <c r="R795" s="170" t="s">
        <v>9457</v>
      </c>
      <c r="S795" s="170" t="s">
        <v>4252</v>
      </c>
      <c r="T795" s="170" t="s">
        <v>4252</v>
      </c>
    </row>
    <row r="796" spans="2:20" ht="60.75" customHeight="1">
      <c r="B796" s="169">
        <v>10041367</v>
      </c>
      <c r="C796" s="170" t="s">
        <v>9066</v>
      </c>
      <c r="D796" s="212" t="s">
        <v>9458</v>
      </c>
      <c r="E796" s="170" t="s">
        <v>9459</v>
      </c>
      <c r="F796" s="190" t="s">
        <v>9460</v>
      </c>
      <c r="G796" s="171" t="s">
        <v>4316</v>
      </c>
      <c r="H796" s="170" t="s">
        <v>4317</v>
      </c>
      <c r="I796" s="170" t="s">
        <v>4318</v>
      </c>
      <c r="J796" s="170" t="s">
        <v>4319</v>
      </c>
      <c r="K796" s="170" t="s">
        <v>9461</v>
      </c>
      <c r="L796" s="170" t="s">
        <v>9462</v>
      </c>
      <c r="M796" s="170" t="s">
        <v>4267</v>
      </c>
      <c r="N796" s="170" t="s">
        <v>4267</v>
      </c>
      <c r="O796" s="170" t="s">
        <v>4267</v>
      </c>
      <c r="P796" s="172" t="s">
        <v>4267</v>
      </c>
      <c r="Q796" s="171" t="s">
        <v>9463</v>
      </c>
      <c r="R796" s="170" t="s">
        <v>9464</v>
      </c>
      <c r="S796" s="170" t="s">
        <v>4252</v>
      </c>
      <c r="T796" s="170" t="s">
        <v>4252</v>
      </c>
    </row>
    <row r="797" spans="2:20" ht="76.5" customHeight="1">
      <c r="B797" s="169">
        <v>10042241</v>
      </c>
      <c r="C797" s="170" t="s">
        <v>9066</v>
      </c>
      <c r="D797" s="208" t="s">
        <v>9067</v>
      </c>
      <c r="E797" s="170" t="s">
        <v>9465</v>
      </c>
      <c r="F797" s="190" t="s">
        <v>9466</v>
      </c>
      <c r="G797" s="171" t="s">
        <v>4267</v>
      </c>
      <c r="H797" s="170" t="s">
        <v>4267</v>
      </c>
      <c r="I797" s="170" t="s">
        <v>4267</v>
      </c>
      <c r="J797" s="170" t="s">
        <v>4267</v>
      </c>
      <c r="K797" s="170" t="s">
        <v>9467</v>
      </c>
      <c r="L797" s="170" t="s">
        <v>9468</v>
      </c>
      <c r="M797" s="170" t="s">
        <v>6803</v>
      </c>
      <c r="N797" s="170" t="s">
        <v>6804</v>
      </c>
      <c r="O797" s="170" t="s">
        <v>4248</v>
      </c>
      <c r="P797" s="172" t="s">
        <v>4249</v>
      </c>
      <c r="Q797" s="171" t="s">
        <v>9469</v>
      </c>
      <c r="R797" s="170" t="s">
        <v>9470</v>
      </c>
      <c r="S797" s="170" t="s">
        <v>4252</v>
      </c>
      <c r="T797" s="170" t="s">
        <v>4252</v>
      </c>
    </row>
    <row r="798" spans="2:20" ht="47.45" customHeight="1">
      <c r="B798" s="169">
        <v>10065787</v>
      </c>
      <c r="C798" s="170" t="s">
        <v>9066</v>
      </c>
      <c r="D798" s="208" t="s">
        <v>9067</v>
      </c>
      <c r="E798" s="170" t="s">
        <v>9471</v>
      </c>
      <c r="F798" s="190" t="s">
        <v>9472</v>
      </c>
      <c r="G798" s="171" t="s">
        <v>4971</v>
      </c>
      <c r="H798" s="170" t="s">
        <v>4972</v>
      </c>
      <c r="I798" s="170" t="s">
        <v>5082</v>
      </c>
      <c r="J798" s="170" t="s">
        <v>5083</v>
      </c>
      <c r="K798" s="170" t="s">
        <v>4975</v>
      </c>
      <c r="L798" s="170" t="s">
        <v>4976</v>
      </c>
      <c r="M798" s="170" t="s">
        <v>4246</v>
      </c>
      <c r="N798" s="170" t="s">
        <v>4247</v>
      </c>
      <c r="O798" s="170" t="s">
        <v>4248</v>
      </c>
      <c r="P798" s="172" t="s">
        <v>4249</v>
      </c>
      <c r="Q798" s="171" t="s">
        <v>9473</v>
      </c>
      <c r="R798" s="170" t="s">
        <v>9474</v>
      </c>
      <c r="S798" s="170" t="s">
        <v>4252</v>
      </c>
      <c r="T798" s="170" t="s">
        <v>4252</v>
      </c>
    </row>
    <row r="799" spans="2:20" ht="75" customHeight="1">
      <c r="B799" s="169">
        <v>10065900</v>
      </c>
      <c r="C799" s="170" t="s">
        <v>9066</v>
      </c>
      <c r="D799" s="208" t="s">
        <v>9067</v>
      </c>
      <c r="E799" s="170" t="s">
        <v>9475</v>
      </c>
      <c r="F799" s="190" t="s">
        <v>9476</v>
      </c>
      <c r="G799" s="171" t="s">
        <v>9477</v>
      </c>
      <c r="H799" s="170" t="s">
        <v>9478</v>
      </c>
      <c r="I799" s="170" t="s">
        <v>8272</v>
      </c>
      <c r="J799" s="170" t="s">
        <v>8273</v>
      </c>
      <c r="K799" s="170" t="s">
        <v>9479</v>
      </c>
      <c r="L799" s="170" t="s">
        <v>9480</v>
      </c>
      <c r="M799" s="170" t="s">
        <v>4246</v>
      </c>
      <c r="N799" s="170" t="s">
        <v>4247</v>
      </c>
      <c r="O799" s="170" t="s">
        <v>4248</v>
      </c>
      <c r="P799" s="172" t="s">
        <v>4249</v>
      </c>
      <c r="Q799" s="171" t="s">
        <v>9481</v>
      </c>
      <c r="R799" s="170" t="s">
        <v>9482</v>
      </c>
      <c r="S799" s="170" t="s">
        <v>4252</v>
      </c>
      <c r="T799" s="170" t="s">
        <v>4252</v>
      </c>
    </row>
    <row r="800" spans="2:20" ht="138.94999999999999" customHeight="1">
      <c r="B800" s="169">
        <v>10050816</v>
      </c>
      <c r="C800" s="170" t="s">
        <v>9066</v>
      </c>
      <c r="D800" s="208" t="s">
        <v>9067</v>
      </c>
      <c r="E800" s="170" t="s">
        <v>9483</v>
      </c>
      <c r="F800" s="190" t="s">
        <v>9484</v>
      </c>
      <c r="G800" s="171" t="s">
        <v>4662</v>
      </c>
      <c r="H800" s="170" t="s">
        <v>4663</v>
      </c>
      <c r="I800" s="170" t="s">
        <v>6880</v>
      </c>
      <c r="J800" s="170" t="s">
        <v>9237</v>
      </c>
      <c r="K800" s="170" t="s">
        <v>6882</v>
      </c>
      <c r="L800" s="170" t="s">
        <v>9485</v>
      </c>
      <c r="M800" s="170" t="s">
        <v>6803</v>
      </c>
      <c r="N800" s="170" t="s">
        <v>6804</v>
      </c>
      <c r="O800" s="170" t="s">
        <v>4248</v>
      </c>
      <c r="P800" s="172" t="s">
        <v>4249</v>
      </c>
      <c r="Q800" s="171" t="s">
        <v>9486</v>
      </c>
      <c r="R800" s="170" t="s">
        <v>9487</v>
      </c>
      <c r="S800" s="170" t="s">
        <v>4252</v>
      </c>
      <c r="T800" s="170" t="s">
        <v>4252</v>
      </c>
    </row>
    <row r="801" spans="1:20" ht="119.1" customHeight="1">
      <c r="B801" s="169">
        <v>10047681</v>
      </c>
      <c r="C801" s="170" t="s">
        <v>9066</v>
      </c>
      <c r="D801" s="208" t="s">
        <v>9067</v>
      </c>
      <c r="E801" s="170" t="s">
        <v>9488</v>
      </c>
      <c r="F801" s="190" t="s">
        <v>9489</v>
      </c>
      <c r="G801" s="171" t="s">
        <v>9490</v>
      </c>
      <c r="H801" s="170" t="s">
        <v>9491</v>
      </c>
      <c r="I801" s="170" t="s">
        <v>9492</v>
      </c>
      <c r="J801" s="170" t="s">
        <v>9493</v>
      </c>
      <c r="K801" s="170" t="s">
        <v>9494</v>
      </c>
      <c r="L801" s="170" t="s">
        <v>9495</v>
      </c>
      <c r="M801" s="170" t="s">
        <v>4267</v>
      </c>
      <c r="N801" s="170" t="s">
        <v>4267</v>
      </c>
      <c r="O801" s="170" t="s">
        <v>4267</v>
      </c>
      <c r="P801" s="172" t="s">
        <v>4267</v>
      </c>
      <c r="Q801" s="171" t="s">
        <v>9496</v>
      </c>
      <c r="R801" s="170" t="s">
        <v>9497</v>
      </c>
      <c r="S801" s="170" t="s">
        <v>4252</v>
      </c>
      <c r="T801" s="170" t="s">
        <v>4252</v>
      </c>
    </row>
    <row r="802" spans="1:20" ht="90">
      <c r="B802" s="169">
        <v>10047924</v>
      </c>
      <c r="C802" s="170" t="s">
        <v>9066</v>
      </c>
      <c r="D802" s="208" t="s">
        <v>9067</v>
      </c>
      <c r="E802" s="170" t="s">
        <v>9498</v>
      </c>
      <c r="F802" s="190" t="s">
        <v>9499</v>
      </c>
      <c r="G802" s="171" t="s">
        <v>9500</v>
      </c>
      <c r="H802" s="170" t="s">
        <v>9501</v>
      </c>
      <c r="I802" s="170" t="s">
        <v>8272</v>
      </c>
      <c r="J802" s="170" t="s">
        <v>8273</v>
      </c>
      <c r="K802" s="170" t="s">
        <v>9502</v>
      </c>
      <c r="L802" s="170" t="s">
        <v>9503</v>
      </c>
      <c r="M802" s="170" t="s">
        <v>4246</v>
      </c>
      <c r="N802" s="170" t="s">
        <v>4247</v>
      </c>
      <c r="O802" s="170" t="s">
        <v>4248</v>
      </c>
      <c r="P802" s="172" t="s">
        <v>4249</v>
      </c>
      <c r="Q802" s="171" t="s">
        <v>9504</v>
      </c>
      <c r="R802" s="170" t="s">
        <v>9505</v>
      </c>
      <c r="S802" s="170" t="s">
        <v>4252</v>
      </c>
      <c r="T802" s="170" t="s">
        <v>4252</v>
      </c>
    </row>
    <row r="803" spans="1:20" ht="137.44999999999999" customHeight="1" thickBot="1">
      <c r="B803" s="174">
        <v>10038738</v>
      </c>
      <c r="C803" s="175" t="s">
        <v>9066</v>
      </c>
      <c r="D803" s="209" t="s">
        <v>9067</v>
      </c>
      <c r="E803" s="175" t="s">
        <v>9506</v>
      </c>
      <c r="F803" s="216" t="s">
        <v>9507</v>
      </c>
      <c r="G803" s="176" t="s">
        <v>4339</v>
      </c>
      <c r="H803" s="175" t="s">
        <v>4340</v>
      </c>
      <c r="I803" s="175" t="s">
        <v>4341</v>
      </c>
      <c r="J803" s="175" t="s">
        <v>4342</v>
      </c>
      <c r="K803" s="175" t="s">
        <v>4343</v>
      </c>
      <c r="L803" s="175" t="s">
        <v>4344</v>
      </c>
      <c r="M803" s="175" t="s">
        <v>4246</v>
      </c>
      <c r="N803" s="175" t="s">
        <v>4247</v>
      </c>
      <c r="O803" s="175" t="s">
        <v>4248</v>
      </c>
      <c r="P803" s="177" t="s">
        <v>4249</v>
      </c>
      <c r="Q803" s="176" t="s">
        <v>4267</v>
      </c>
      <c r="R803" s="176" t="s">
        <v>4267</v>
      </c>
      <c r="S803" s="175" t="s">
        <v>4252</v>
      </c>
      <c r="T803" s="175" t="s">
        <v>4252</v>
      </c>
    </row>
    <row r="804" spans="1:20" s="162" customFormat="1" ht="16.5" customHeight="1" thickBot="1">
      <c r="B804" s="543" t="s">
        <v>9508</v>
      </c>
      <c r="C804" s="544"/>
      <c r="D804" s="544"/>
      <c r="E804" s="544"/>
      <c r="F804" s="544"/>
      <c r="G804" s="544"/>
      <c r="H804" s="544"/>
      <c r="I804" s="544"/>
      <c r="J804" s="544"/>
      <c r="K804" s="544"/>
      <c r="L804" s="544"/>
      <c r="M804" s="544"/>
      <c r="N804" s="544"/>
      <c r="O804" s="544"/>
      <c r="P804" s="544"/>
      <c r="Q804" s="544"/>
      <c r="R804" s="545"/>
      <c r="S804" s="544"/>
      <c r="T804" s="546"/>
    </row>
    <row r="805" spans="1:20" ht="141" customHeight="1">
      <c r="B805" s="164">
        <v>10001760</v>
      </c>
      <c r="C805" s="165" t="s">
        <v>9509</v>
      </c>
      <c r="D805" s="207" t="s">
        <v>9510</v>
      </c>
      <c r="E805" s="165" t="s">
        <v>9511</v>
      </c>
      <c r="F805" s="192" t="s">
        <v>9512</v>
      </c>
      <c r="G805" s="166" t="s">
        <v>9513</v>
      </c>
      <c r="H805" s="165" t="s">
        <v>9514</v>
      </c>
      <c r="I805" s="165" t="s">
        <v>9515</v>
      </c>
      <c r="J805" s="165" t="s">
        <v>9516</v>
      </c>
      <c r="K805" s="165" t="s">
        <v>4267</v>
      </c>
      <c r="L805" s="165" t="s">
        <v>4267</v>
      </c>
      <c r="M805" s="165" t="s">
        <v>4267</v>
      </c>
      <c r="N805" s="165" t="s">
        <v>4267</v>
      </c>
      <c r="O805" s="165" t="s">
        <v>4267</v>
      </c>
      <c r="P805" s="167" t="s">
        <v>4267</v>
      </c>
      <c r="Q805" s="166" t="s">
        <v>9517</v>
      </c>
      <c r="R805" s="165" t="s">
        <v>9518</v>
      </c>
      <c r="S805" s="165" t="s">
        <v>4252</v>
      </c>
      <c r="T805" s="165" t="s">
        <v>4252</v>
      </c>
    </row>
    <row r="806" spans="1:20" ht="78" customHeight="1">
      <c r="B806" s="169">
        <v>10005901</v>
      </c>
      <c r="C806" s="170" t="s">
        <v>9509</v>
      </c>
      <c r="D806" s="208" t="s">
        <v>9510</v>
      </c>
      <c r="E806" s="170" t="s">
        <v>9519</v>
      </c>
      <c r="F806" s="190" t="s">
        <v>9520</v>
      </c>
      <c r="G806" s="171" t="s">
        <v>9521</v>
      </c>
      <c r="H806" s="170" t="s">
        <v>9522</v>
      </c>
      <c r="I806" s="170" t="s">
        <v>9523</v>
      </c>
      <c r="J806" s="170" t="s">
        <v>9524</v>
      </c>
      <c r="K806" s="170" t="s">
        <v>4267</v>
      </c>
      <c r="L806" s="170" t="s">
        <v>4267</v>
      </c>
      <c r="M806" s="170" t="s">
        <v>4267</v>
      </c>
      <c r="N806" s="170" t="s">
        <v>4267</v>
      </c>
      <c r="O806" s="170" t="s">
        <v>4267</v>
      </c>
      <c r="P806" s="172" t="s">
        <v>4267</v>
      </c>
      <c r="Q806" s="171" t="s">
        <v>9525</v>
      </c>
      <c r="R806" s="170" t="s">
        <v>9526</v>
      </c>
      <c r="S806" s="170" t="s">
        <v>4252</v>
      </c>
      <c r="T806" s="170" t="s">
        <v>4252</v>
      </c>
    </row>
    <row r="807" spans="1:20" ht="126.95" customHeight="1">
      <c r="B807" s="169">
        <v>10006556</v>
      </c>
      <c r="C807" s="170" t="s">
        <v>9509</v>
      </c>
      <c r="D807" s="208" t="s">
        <v>9510</v>
      </c>
      <c r="E807" s="170" t="s">
        <v>9527</v>
      </c>
      <c r="F807" s="190" t="s">
        <v>9528</v>
      </c>
      <c r="G807" s="171" t="s">
        <v>9529</v>
      </c>
      <c r="H807" s="170" t="s">
        <v>9530</v>
      </c>
      <c r="I807" s="170" t="s">
        <v>9531</v>
      </c>
      <c r="J807" s="170" t="s">
        <v>9532</v>
      </c>
      <c r="K807" s="170" t="s">
        <v>9533</v>
      </c>
      <c r="L807" s="170" t="s">
        <v>9534</v>
      </c>
      <c r="M807" s="170" t="s">
        <v>9535</v>
      </c>
      <c r="N807" s="170" t="s">
        <v>9536</v>
      </c>
      <c r="O807" s="170" t="s">
        <v>4248</v>
      </c>
      <c r="P807" s="172" t="s">
        <v>4249</v>
      </c>
      <c r="Q807" s="171" t="s">
        <v>9537</v>
      </c>
      <c r="R807" s="170" t="s">
        <v>9538</v>
      </c>
      <c r="S807" s="170" t="s">
        <v>9539</v>
      </c>
      <c r="T807" s="170" t="s">
        <v>9540</v>
      </c>
    </row>
    <row r="808" spans="1:20" ht="93.95" customHeight="1">
      <c r="B808" s="169">
        <v>10013786</v>
      </c>
      <c r="C808" s="170" t="s">
        <v>9509</v>
      </c>
      <c r="D808" s="208" t="s">
        <v>9510</v>
      </c>
      <c r="E808" s="170" t="s">
        <v>9541</v>
      </c>
      <c r="F808" s="190" t="s">
        <v>9542</v>
      </c>
      <c r="G808" s="171" t="s">
        <v>9543</v>
      </c>
      <c r="H808" s="170" t="s">
        <v>9544</v>
      </c>
      <c r="I808" s="170" t="s">
        <v>9545</v>
      </c>
      <c r="J808" s="170" t="s">
        <v>9546</v>
      </c>
      <c r="K808" s="170" t="s">
        <v>9547</v>
      </c>
      <c r="L808" s="170" t="s">
        <v>9548</v>
      </c>
      <c r="M808" s="170" t="s">
        <v>4267</v>
      </c>
      <c r="N808" s="170" t="s">
        <v>4267</v>
      </c>
      <c r="O808" s="170" t="s">
        <v>4267</v>
      </c>
      <c r="P808" s="172" t="s">
        <v>4267</v>
      </c>
      <c r="Q808" s="171" t="s">
        <v>9549</v>
      </c>
      <c r="R808" s="170" t="s">
        <v>9550</v>
      </c>
      <c r="S808" s="170" t="s">
        <v>4252</v>
      </c>
      <c r="T808" s="170" t="s">
        <v>4252</v>
      </c>
    </row>
    <row r="809" spans="1:20" ht="110.1" customHeight="1">
      <c r="A809" s="189"/>
      <c r="B809" s="169">
        <v>10014184</v>
      </c>
      <c r="C809" s="190" t="s">
        <v>9509</v>
      </c>
      <c r="D809" s="208" t="s">
        <v>9510</v>
      </c>
      <c r="E809" s="170" t="s">
        <v>9551</v>
      </c>
      <c r="F809" s="190" t="s">
        <v>9552</v>
      </c>
      <c r="G809" s="191" t="s">
        <v>9553</v>
      </c>
      <c r="H809" s="170" t="s">
        <v>9554</v>
      </c>
      <c r="I809" s="190" t="s">
        <v>9555</v>
      </c>
      <c r="J809" s="170" t="s">
        <v>9556</v>
      </c>
      <c r="K809" s="190" t="s">
        <v>9557</v>
      </c>
      <c r="L809" s="170" t="s">
        <v>9558</v>
      </c>
      <c r="M809" s="190" t="s">
        <v>4267</v>
      </c>
      <c r="N809" s="170" t="s">
        <v>4267</v>
      </c>
      <c r="O809" s="190" t="s">
        <v>4267</v>
      </c>
      <c r="P809" s="172" t="s">
        <v>4267</v>
      </c>
      <c r="Q809" s="191" t="s">
        <v>9559</v>
      </c>
      <c r="R809" s="173" t="s">
        <v>9560</v>
      </c>
      <c r="S809" s="190" t="s">
        <v>4252</v>
      </c>
      <c r="T809" s="170" t="s">
        <v>4252</v>
      </c>
    </row>
    <row r="810" spans="1:20" ht="120.75" customHeight="1">
      <c r="B810" s="169">
        <v>10015218</v>
      </c>
      <c r="C810" s="170" t="s">
        <v>9509</v>
      </c>
      <c r="D810" s="208" t="s">
        <v>9510</v>
      </c>
      <c r="E810" s="170" t="s">
        <v>9561</v>
      </c>
      <c r="F810" s="190" t="s">
        <v>9562</v>
      </c>
      <c r="G810" s="171" t="s">
        <v>9563</v>
      </c>
      <c r="H810" s="170" t="s">
        <v>9564</v>
      </c>
      <c r="I810" s="170" t="s">
        <v>9565</v>
      </c>
      <c r="J810" s="170" t="s">
        <v>9566</v>
      </c>
      <c r="K810" s="170" t="s">
        <v>9567</v>
      </c>
      <c r="L810" s="170" t="s">
        <v>9568</v>
      </c>
      <c r="M810" s="170" t="s">
        <v>9569</v>
      </c>
      <c r="N810" s="170" t="s">
        <v>9570</v>
      </c>
      <c r="O810" s="170" t="s">
        <v>4248</v>
      </c>
      <c r="P810" s="172" t="s">
        <v>4249</v>
      </c>
      <c r="Q810" s="171" t="s">
        <v>9571</v>
      </c>
      <c r="R810" s="170" t="s">
        <v>9572</v>
      </c>
      <c r="S810" s="170" t="s">
        <v>4252</v>
      </c>
      <c r="T810" s="170" t="s">
        <v>4252</v>
      </c>
    </row>
    <row r="811" spans="1:20" ht="126.6" customHeight="1">
      <c r="B811" s="169">
        <v>10015277</v>
      </c>
      <c r="C811" s="170" t="s">
        <v>9509</v>
      </c>
      <c r="D811" s="208" t="s">
        <v>9510</v>
      </c>
      <c r="E811" s="170" t="s">
        <v>9573</v>
      </c>
      <c r="F811" s="190" t="s">
        <v>9574</v>
      </c>
      <c r="G811" s="171" t="s">
        <v>4267</v>
      </c>
      <c r="H811" s="170" t="s">
        <v>4267</v>
      </c>
      <c r="I811" s="170" t="s">
        <v>9575</v>
      </c>
      <c r="J811" s="170" t="s">
        <v>9576</v>
      </c>
      <c r="K811" s="170" t="s">
        <v>9577</v>
      </c>
      <c r="L811" s="170" t="s">
        <v>9578</v>
      </c>
      <c r="M811" s="170" t="s">
        <v>9579</v>
      </c>
      <c r="N811" s="170" t="s">
        <v>9580</v>
      </c>
      <c r="O811" s="170" t="s">
        <v>4248</v>
      </c>
      <c r="P811" s="172" t="s">
        <v>4249</v>
      </c>
      <c r="Q811" s="171" t="s">
        <v>9581</v>
      </c>
      <c r="R811" s="170" t="s">
        <v>9582</v>
      </c>
      <c r="S811" s="170" t="s">
        <v>4252</v>
      </c>
      <c r="T811" s="170" t="s">
        <v>4252</v>
      </c>
    </row>
    <row r="812" spans="1:20" ht="95.45" customHeight="1">
      <c r="B812" s="169">
        <v>10016241</v>
      </c>
      <c r="C812" s="170" t="s">
        <v>9509</v>
      </c>
      <c r="D812" s="208" t="s">
        <v>9510</v>
      </c>
      <c r="E812" s="170" t="s">
        <v>9583</v>
      </c>
      <c r="F812" s="190" t="s">
        <v>9584</v>
      </c>
      <c r="G812" s="171" t="s">
        <v>9585</v>
      </c>
      <c r="H812" s="170" t="s">
        <v>9586</v>
      </c>
      <c r="I812" s="170" t="s">
        <v>9587</v>
      </c>
      <c r="J812" s="170" t="s">
        <v>9588</v>
      </c>
      <c r="K812" s="170" t="s">
        <v>9589</v>
      </c>
      <c r="L812" s="170" t="s">
        <v>9590</v>
      </c>
      <c r="M812" s="170" t="s">
        <v>4267</v>
      </c>
      <c r="N812" s="170" t="s">
        <v>4267</v>
      </c>
      <c r="O812" s="170" t="s">
        <v>4267</v>
      </c>
      <c r="P812" s="172" t="s">
        <v>4267</v>
      </c>
      <c r="Q812" s="171" t="s">
        <v>9591</v>
      </c>
      <c r="R812" s="170" t="s">
        <v>9592</v>
      </c>
      <c r="S812" s="170" t="s">
        <v>4252</v>
      </c>
      <c r="T812" s="170" t="s">
        <v>4252</v>
      </c>
    </row>
    <row r="813" spans="1:20" ht="45">
      <c r="B813" s="169">
        <v>10055525</v>
      </c>
      <c r="C813" s="170" t="s">
        <v>9509</v>
      </c>
      <c r="D813" s="208" t="s">
        <v>9510</v>
      </c>
      <c r="E813" s="170" t="s">
        <v>9593</v>
      </c>
      <c r="F813" s="190" t="s">
        <v>9594</v>
      </c>
      <c r="G813" s="171" t="s">
        <v>4422</v>
      </c>
      <c r="H813" s="170" t="s">
        <v>4423</v>
      </c>
      <c r="I813" s="170" t="s">
        <v>4267</v>
      </c>
      <c r="J813" s="170" t="s">
        <v>4267</v>
      </c>
      <c r="K813" s="170" t="s">
        <v>4267</v>
      </c>
      <c r="L813" s="170" t="s">
        <v>4267</v>
      </c>
      <c r="M813" s="170" t="s">
        <v>4267</v>
      </c>
      <c r="N813" s="170" t="s">
        <v>4267</v>
      </c>
      <c r="O813" s="170" t="s">
        <v>4267</v>
      </c>
      <c r="P813" s="172" t="s">
        <v>4267</v>
      </c>
      <c r="Q813" s="171" t="s">
        <v>9595</v>
      </c>
      <c r="R813" s="170" t="s">
        <v>9596</v>
      </c>
      <c r="S813" s="170" t="s">
        <v>4252</v>
      </c>
      <c r="T813" s="170" t="s">
        <v>4252</v>
      </c>
    </row>
    <row r="814" spans="1:20" ht="45">
      <c r="B814" s="169">
        <v>10019049</v>
      </c>
      <c r="C814" s="170" t="s">
        <v>9509</v>
      </c>
      <c r="D814" s="208" t="s">
        <v>9510</v>
      </c>
      <c r="E814" s="170" t="s">
        <v>9597</v>
      </c>
      <c r="F814" s="190" t="s">
        <v>9598</v>
      </c>
      <c r="G814" s="171" t="s">
        <v>4422</v>
      </c>
      <c r="H814" s="170" t="s">
        <v>4423</v>
      </c>
      <c r="I814" s="170" t="s">
        <v>4267</v>
      </c>
      <c r="J814" s="170" t="s">
        <v>4267</v>
      </c>
      <c r="K814" s="170" t="s">
        <v>4267</v>
      </c>
      <c r="L814" s="170" t="s">
        <v>4267</v>
      </c>
      <c r="M814" s="170" t="s">
        <v>4267</v>
      </c>
      <c r="N814" s="170" t="s">
        <v>4267</v>
      </c>
      <c r="O814" s="170" t="s">
        <v>4267</v>
      </c>
      <c r="P814" s="172" t="s">
        <v>4267</v>
      </c>
      <c r="Q814" s="171" t="s">
        <v>9599</v>
      </c>
      <c r="R814" s="170" t="s">
        <v>9600</v>
      </c>
      <c r="S814" s="170" t="s">
        <v>4252</v>
      </c>
      <c r="T814" s="170" t="s">
        <v>4252</v>
      </c>
    </row>
    <row r="815" spans="1:20" ht="134.44999999999999" customHeight="1">
      <c r="B815" s="169">
        <v>10020112</v>
      </c>
      <c r="C815" s="170" t="s">
        <v>9509</v>
      </c>
      <c r="D815" s="208" t="s">
        <v>9510</v>
      </c>
      <c r="E815" s="170" t="s">
        <v>9601</v>
      </c>
      <c r="F815" s="190" t="s">
        <v>9602</v>
      </c>
      <c r="G815" s="171" t="s">
        <v>9603</v>
      </c>
      <c r="H815" s="170" t="s">
        <v>9604</v>
      </c>
      <c r="I815" s="170" t="s">
        <v>9605</v>
      </c>
      <c r="J815" s="170" t="s">
        <v>9606</v>
      </c>
      <c r="K815" s="170" t="s">
        <v>4267</v>
      </c>
      <c r="L815" s="170" t="s">
        <v>4267</v>
      </c>
      <c r="M815" s="170" t="s">
        <v>4267</v>
      </c>
      <c r="N815" s="170" t="s">
        <v>4267</v>
      </c>
      <c r="O815" s="170" t="s">
        <v>4267</v>
      </c>
      <c r="P815" s="172" t="s">
        <v>4267</v>
      </c>
      <c r="Q815" s="171" t="s">
        <v>9607</v>
      </c>
      <c r="R815" s="170" t="s">
        <v>9608</v>
      </c>
      <c r="S815" s="170" t="s">
        <v>4252</v>
      </c>
      <c r="T815" s="170" t="s">
        <v>4252</v>
      </c>
    </row>
    <row r="816" spans="1:20" ht="82.5" customHeight="1">
      <c r="B816" s="169">
        <v>10020642</v>
      </c>
      <c r="C816" s="170" t="s">
        <v>9509</v>
      </c>
      <c r="D816" s="208" t="s">
        <v>9510</v>
      </c>
      <c r="E816" s="170" t="s">
        <v>9609</v>
      </c>
      <c r="F816" s="190" t="s">
        <v>9610</v>
      </c>
      <c r="G816" s="171" t="s">
        <v>9611</v>
      </c>
      <c r="H816" s="170" t="s">
        <v>9612</v>
      </c>
      <c r="I816" s="170" t="s">
        <v>9613</v>
      </c>
      <c r="J816" s="170" t="s">
        <v>9614</v>
      </c>
      <c r="K816" s="170" t="s">
        <v>9615</v>
      </c>
      <c r="L816" s="170" t="s">
        <v>9616</v>
      </c>
      <c r="M816" s="170" t="s">
        <v>4267</v>
      </c>
      <c r="N816" s="170" t="s">
        <v>4267</v>
      </c>
      <c r="O816" s="170" t="s">
        <v>4267</v>
      </c>
      <c r="P816" s="172" t="s">
        <v>4267</v>
      </c>
      <c r="Q816" s="171" t="s">
        <v>9617</v>
      </c>
      <c r="R816" s="170" t="s">
        <v>9618</v>
      </c>
      <c r="S816" s="170" t="s">
        <v>9619</v>
      </c>
      <c r="T816" s="170" t="s">
        <v>9620</v>
      </c>
    </row>
    <row r="817" spans="1:20" ht="45">
      <c r="B817" s="169">
        <v>10020649</v>
      </c>
      <c r="C817" s="170" t="s">
        <v>9509</v>
      </c>
      <c r="D817" s="208" t="s">
        <v>9510</v>
      </c>
      <c r="E817" s="170" t="s">
        <v>9621</v>
      </c>
      <c r="F817" s="190" t="s">
        <v>9622</v>
      </c>
      <c r="G817" s="171" t="s">
        <v>4422</v>
      </c>
      <c r="H817" s="170" t="s">
        <v>4423</v>
      </c>
      <c r="I817" s="170" t="s">
        <v>4267</v>
      </c>
      <c r="J817" s="170" t="s">
        <v>4267</v>
      </c>
      <c r="K817" s="170" t="s">
        <v>9623</v>
      </c>
      <c r="L817" s="170" t="s">
        <v>4815</v>
      </c>
      <c r="M817" s="170" t="s">
        <v>4267</v>
      </c>
      <c r="N817" s="170" t="s">
        <v>4267</v>
      </c>
      <c r="O817" s="170" t="s">
        <v>4267</v>
      </c>
      <c r="P817" s="172" t="s">
        <v>4267</v>
      </c>
      <c r="Q817" s="171" t="s">
        <v>9624</v>
      </c>
      <c r="R817" s="170" t="s">
        <v>9625</v>
      </c>
      <c r="S817" s="170" t="s">
        <v>4252</v>
      </c>
      <c r="T817" s="170" t="s">
        <v>4252</v>
      </c>
    </row>
    <row r="818" spans="1:20" ht="165" customHeight="1">
      <c r="B818" s="169">
        <v>10020864</v>
      </c>
      <c r="C818" s="170" t="s">
        <v>9509</v>
      </c>
      <c r="D818" s="208" t="s">
        <v>9510</v>
      </c>
      <c r="E818" s="170" t="s">
        <v>9626</v>
      </c>
      <c r="F818" s="190" t="s">
        <v>9627</v>
      </c>
      <c r="G818" s="171" t="s">
        <v>9628</v>
      </c>
      <c r="H818" s="170" t="s">
        <v>9629</v>
      </c>
      <c r="I818" s="170" t="s">
        <v>9630</v>
      </c>
      <c r="J818" s="170" t="s">
        <v>9631</v>
      </c>
      <c r="K818" s="170" t="s">
        <v>4267</v>
      </c>
      <c r="L818" s="170" t="s">
        <v>4267</v>
      </c>
      <c r="M818" s="170" t="s">
        <v>4267</v>
      </c>
      <c r="N818" s="170" t="s">
        <v>4267</v>
      </c>
      <c r="O818" s="170" t="s">
        <v>4267</v>
      </c>
      <c r="P818" s="172" t="s">
        <v>4267</v>
      </c>
      <c r="Q818" s="171" t="s">
        <v>9632</v>
      </c>
      <c r="R818" s="170" t="s">
        <v>9633</v>
      </c>
      <c r="S818" s="170" t="s">
        <v>4252</v>
      </c>
      <c r="T818" s="170" t="s">
        <v>4252</v>
      </c>
    </row>
    <row r="819" spans="1:20" ht="60.75" customHeight="1">
      <c r="A819" s="189"/>
      <c r="B819" s="169">
        <v>10021013</v>
      </c>
      <c r="C819" s="190" t="s">
        <v>9509</v>
      </c>
      <c r="D819" s="208" t="s">
        <v>9510</v>
      </c>
      <c r="E819" s="170" t="s">
        <v>9634</v>
      </c>
      <c r="F819" s="190" t="s">
        <v>9635</v>
      </c>
      <c r="G819" s="191" t="s">
        <v>4267</v>
      </c>
      <c r="H819" s="170" t="s">
        <v>4267</v>
      </c>
      <c r="I819" s="190" t="s">
        <v>4651</v>
      </c>
      <c r="J819" s="170" t="s">
        <v>4652</v>
      </c>
      <c r="K819" s="190" t="s">
        <v>9636</v>
      </c>
      <c r="L819" s="170" t="s">
        <v>9637</v>
      </c>
      <c r="M819" s="190" t="s">
        <v>9638</v>
      </c>
      <c r="N819" s="173" t="s">
        <v>9639</v>
      </c>
      <c r="O819" s="190" t="s">
        <v>4248</v>
      </c>
      <c r="P819" s="172" t="s">
        <v>4249</v>
      </c>
      <c r="Q819" s="191" t="s">
        <v>9640</v>
      </c>
      <c r="R819" s="170" t="s">
        <v>9641</v>
      </c>
      <c r="S819" s="190" t="s">
        <v>4252</v>
      </c>
      <c r="T819" s="170" t="s">
        <v>4252</v>
      </c>
    </row>
    <row r="820" spans="1:20" ht="126.95" customHeight="1">
      <c r="B820" s="169">
        <v>10062315</v>
      </c>
      <c r="C820" s="170" t="s">
        <v>9509</v>
      </c>
      <c r="D820" s="208" t="s">
        <v>9510</v>
      </c>
      <c r="E820" s="170" t="s">
        <v>9642</v>
      </c>
      <c r="F820" s="190" t="s">
        <v>9643</v>
      </c>
      <c r="G820" s="171" t="s">
        <v>9644</v>
      </c>
      <c r="H820" s="170" t="s">
        <v>9645</v>
      </c>
      <c r="I820" s="170" t="s">
        <v>9646</v>
      </c>
      <c r="J820" s="170" t="s">
        <v>9647</v>
      </c>
      <c r="K820" s="170" t="s">
        <v>9648</v>
      </c>
      <c r="L820" s="170" t="s">
        <v>9649</v>
      </c>
      <c r="M820" s="170" t="s">
        <v>4267</v>
      </c>
      <c r="N820" s="170" t="s">
        <v>4267</v>
      </c>
      <c r="O820" s="170" t="s">
        <v>4267</v>
      </c>
      <c r="P820" s="172" t="s">
        <v>4267</v>
      </c>
      <c r="Q820" s="171" t="s">
        <v>9650</v>
      </c>
      <c r="R820" s="170" t="s">
        <v>9651</v>
      </c>
      <c r="S820" s="170" t="s">
        <v>4252</v>
      </c>
      <c r="T820" s="170" t="s">
        <v>4252</v>
      </c>
    </row>
    <row r="821" spans="1:20" ht="48" customHeight="1">
      <c r="B821" s="169">
        <v>10028689</v>
      </c>
      <c r="C821" s="170" t="s">
        <v>9509</v>
      </c>
      <c r="D821" s="208" t="s">
        <v>9510</v>
      </c>
      <c r="E821" s="170" t="s">
        <v>9652</v>
      </c>
      <c r="F821" s="190" t="s">
        <v>9653</v>
      </c>
      <c r="G821" s="171" t="s">
        <v>4422</v>
      </c>
      <c r="H821" s="173" t="s">
        <v>9654</v>
      </c>
      <c r="I821" s="170" t="s">
        <v>4267</v>
      </c>
      <c r="J821" s="170" t="s">
        <v>4267</v>
      </c>
      <c r="K821" s="170" t="s">
        <v>4267</v>
      </c>
      <c r="L821" s="170" t="s">
        <v>4267</v>
      </c>
      <c r="M821" s="170" t="s">
        <v>4267</v>
      </c>
      <c r="N821" s="170" t="s">
        <v>4267</v>
      </c>
      <c r="O821" s="170" t="s">
        <v>4267</v>
      </c>
      <c r="P821" s="172" t="s">
        <v>4267</v>
      </c>
      <c r="Q821" s="171" t="s">
        <v>9655</v>
      </c>
      <c r="R821" s="170" t="s">
        <v>9653</v>
      </c>
      <c r="S821" s="170" t="s">
        <v>4252</v>
      </c>
      <c r="T821" s="170" t="s">
        <v>4252</v>
      </c>
    </row>
    <row r="822" spans="1:20" ht="63" customHeight="1">
      <c r="B822" s="169">
        <v>10028691</v>
      </c>
      <c r="C822" s="170" t="s">
        <v>9509</v>
      </c>
      <c r="D822" s="208" t="s">
        <v>9510</v>
      </c>
      <c r="E822" s="170" t="s">
        <v>9656</v>
      </c>
      <c r="F822" s="190" t="s">
        <v>9657</v>
      </c>
      <c r="G822" s="171" t="s">
        <v>4786</v>
      </c>
      <c r="H822" s="170" t="s">
        <v>4787</v>
      </c>
      <c r="I822" s="170" t="s">
        <v>4267</v>
      </c>
      <c r="J822" s="170" t="s">
        <v>4267</v>
      </c>
      <c r="K822" s="170" t="s">
        <v>4267</v>
      </c>
      <c r="L822" s="170" t="s">
        <v>4267</v>
      </c>
      <c r="M822" s="170" t="s">
        <v>4267</v>
      </c>
      <c r="N822" s="170" t="s">
        <v>4267</v>
      </c>
      <c r="O822" s="170" t="s">
        <v>4267</v>
      </c>
      <c r="P822" s="172" t="s">
        <v>4267</v>
      </c>
      <c r="Q822" s="171" t="s">
        <v>9658</v>
      </c>
      <c r="R822" s="170" t="s">
        <v>9659</v>
      </c>
      <c r="S822" s="170" t="s">
        <v>4252</v>
      </c>
      <c r="T822" s="170" t="s">
        <v>4252</v>
      </c>
    </row>
    <row r="823" spans="1:20" ht="74.45" customHeight="1">
      <c r="B823" s="169">
        <v>10049281</v>
      </c>
      <c r="C823" s="170" t="s">
        <v>9509</v>
      </c>
      <c r="D823" s="208" t="s">
        <v>9510</v>
      </c>
      <c r="E823" s="170" t="s">
        <v>9660</v>
      </c>
      <c r="F823" s="190" t="s">
        <v>9661</v>
      </c>
      <c r="G823" s="171" t="s">
        <v>9662</v>
      </c>
      <c r="H823" s="170" t="s">
        <v>9663</v>
      </c>
      <c r="I823" s="170" t="s">
        <v>9664</v>
      </c>
      <c r="J823" s="170" t="s">
        <v>9665</v>
      </c>
      <c r="K823" s="170" t="s">
        <v>4267</v>
      </c>
      <c r="L823" s="170" t="s">
        <v>4267</v>
      </c>
      <c r="M823" s="170" t="s">
        <v>4267</v>
      </c>
      <c r="N823" s="170" t="s">
        <v>4267</v>
      </c>
      <c r="O823" s="170" t="s">
        <v>4267</v>
      </c>
      <c r="P823" s="172" t="s">
        <v>4267</v>
      </c>
      <c r="Q823" s="171" t="s">
        <v>9666</v>
      </c>
      <c r="R823" s="170" t="s">
        <v>9667</v>
      </c>
      <c r="S823" s="170" t="s">
        <v>4252</v>
      </c>
      <c r="T823" s="170" t="s">
        <v>4252</v>
      </c>
    </row>
    <row r="824" spans="1:20" ht="60.95" customHeight="1">
      <c r="B824" s="169">
        <v>10062283</v>
      </c>
      <c r="C824" s="170" t="s">
        <v>9509</v>
      </c>
      <c r="D824" s="208" t="s">
        <v>9510</v>
      </c>
      <c r="E824" s="170" t="s">
        <v>9668</v>
      </c>
      <c r="F824" s="190" t="s">
        <v>9669</v>
      </c>
      <c r="G824" s="171" t="s">
        <v>4662</v>
      </c>
      <c r="H824" s="170" t="s">
        <v>4663</v>
      </c>
      <c r="I824" s="170" t="s">
        <v>4267</v>
      </c>
      <c r="J824" s="170" t="s">
        <v>4267</v>
      </c>
      <c r="K824" s="170" t="s">
        <v>4267</v>
      </c>
      <c r="L824" s="170" t="s">
        <v>4267</v>
      </c>
      <c r="M824" s="170" t="s">
        <v>4267</v>
      </c>
      <c r="N824" s="170" t="s">
        <v>4267</v>
      </c>
      <c r="O824" s="170" t="s">
        <v>4267</v>
      </c>
      <c r="P824" s="172" t="s">
        <v>4267</v>
      </c>
      <c r="Q824" s="171" t="s">
        <v>9670</v>
      </c>
      <c r="R824" s="170" t="s">
        <v>9671</v>
      </c>
      <c r="S824" s="170" t="s">
        <v>4252</v>
      </c>
      <c r="T824" s="170" t="s">
        <v>4252</v>
      </c>
    </row>
    <row r="825" spans="1:20" ht="63" customHeight="1">
      <c r="B825" s="169">
        <v>10033474</v>
      </c>
      <c r="C825" s="170" t="s">
        <v>9509</v>
      </c>
      <c r="D825" s="208" t="s">
        <v>9510</v>
      </c>
      <c r="E825" s="170" t="s">
        <v>9672</v>
      </c>
      <c r="F825" s="190" t="s">
        <v>9673</v>
      </c>
      <c r="G825" s="171" t="s">
        <v>4316</v>
      </c>
      <c r="H825" s="170" t="s">
        <v>4317</v>
      </c>
      <c r="I825" s="170" t="s">
        <v>4318</v>
      </c>
      <c r="J825" s="170" t="s">
        <v>9674</v>
      </c>
      <c r="K825" s="170" t="s">
        <v>4320</v>
      </c>
      <c r="L825" s="170" t="s">
        <v>4321</v>
      </c>
      <c r="M825" s="170" t="s">
        <v>4267</v>
      </c>
      <c r="N825" s="170" t="s">
        <v>4267</v>
      </c>
      <c r="O825" s="170" t="s">
        <v>4267</v>
      </c>
      <c r="P825" s="172" t="s">
        <v>4267</v>
      </c>
      <c r="Q825" s="171" t="s">
        <v>9675</v>
      </c>
      <c r="R825" s="170" t="s">
        <v>9676</v>
      </c>
      <c r="S825" s="170" t="s">
        <v>4252</v>
      </c>
      <c r="T825" s="170" t="s">
        <v>4252</v>
      </c>
    </row>
    <row r="826" spans="1:20" ht="107.45" customHeight="1">
      <c r="B826" s="169">
        <v>10054524</v>
      </c>
      <c r="C826" s="170" t="s">
        <v>9509</v>
      </c>
      <c r="D826" s="208" t="s">
        <v>9510</v>
      </c>
      <c r="E826" s="170" t="s">
        <v>9677</v>
      </c>
      <c r="F826" s="190" t="s">
        <v>9678</v>
      </c>
      <c r="G826" s="171" t="s">
        <v>9679</v>
      </c>
      <c r="H826" s="170" t="s">
        <v>9680</v>
      </c>
      <c r="I826" s="170" t="s">
        <v>9681</v>
      </c>
      <c r="J826" s="170" t="s">
        <v>9682</v>
      </c>
      <c r="K826" s="170" t="s">
        <v>9683</v>
      </c>
      <c r="L826" s="170" t="s">
        <v>9684</v>
      </c>
      <c r="M826" s="170" t="s">
        <v>4267</v>
      </c>
      <c r="N826" s="170" t="s">
        <v>4267</v>
      </c>
      <c r="O826" s="170" t="s">
        <v>4267</v>
      </c>
      <c r="P826" s="172" t="s">
        <v>4267</v>
      </c>
      <c r="Q826" s="171" t="s">
        <v>9685</v>
      </c>
      <c r="R826" s="170" t="s">
        <v>9686</v>
      </c>
      <c r="S826" s="170" t="s">
        <v>4252</v>
      </c>
      <c r="T826" s="170" t="s">
        <v>4252</v>
      </c>
    </row>
    <row r="827" spans="1:20" ht="152.44999999999999" customHeight="1">
      <c r="B827" s="169">
        <v>10034966</v>
      </c>
      <c r="C827" s="170" t="s">
        <v>9509</v>
      </c>
      <c r="D827" s="208" t="s">
        <v>9510</v>
      </c>
      <c r="E827" s="170" t="s">
        <v>9687</v>
      </c>
      <c r="F827" s="190" t="s">
        <v>9688</v>
      </c>
      <c r="G827" s="171" t="s">
        <v>9689</v>
      </c>
      <c r="H827" s="170" t="s">
        <v>9690</v>
      </c>
      <c r="I827" s="170" t="s">
        <v>9691</v>
      </c>
      <c r="J827" s="170" t="s">
        <v>9692</v>
      </c>
      <c r="K827" s="170" t="s">
        <v>9693</v>
      </c>
      <c r="L827" s="170" t="s">
        <v>9694</v>
      </c>
      <c r="M827" s="170" t="s">
        <v>4246</v>
      </c>
      <c r="N827" s="170" t="s">
        <v>4247</v>
      </c>
      <c r="O827" s="170" t="s">
        <v>4248</v>
      </c>
      <c r="P827" s="172" t="s">
        <v>4249</v>
      </c>
      <c r="Q827" s="171" t="s">
        <v>9695</v>
      </c>
      <c r="R827" s="170" t="s">
        <v>9696</v>
      </c>
      <c r="S827" s="170" t="s">
        <v>4252</v>
      </c>
      <c r="T827" s="170" t="s">
        <v>4252</v>
      </c>
    </row>
    <row r="828" spans="1:20" ht="135.94999999999999" customHeight="1">
      <c r="B828" s="169">
        <v>10037087</v>
      </c>
      <c r="C828" s="170" t="s">
        <v>9509</v>
      </c>
      <c r="D828" s="208" t="s">
        <v>9510</v>
      </c>
      <c r="E828" s="170" t="s">
        <v>9697</v>
      </c>
      <c r="F828" s="190" t="s">
        <v>9698</v>
      </c>
      <c r="G828" s="171" t="s">
        <v>9699</v>
      </c>
      <c r="H828" s="170" t="s">
        <v>9700</v>
      </c>
      <c r="I828" s="170" t="s">
        <v>9701</v>
      </c>
      <c r="J828" s="170" t="s">
        <v>9702</v>
      </c>
      <c r="K828" s="170" t="s">
        <v>9703</v>
      </c>
      <c r="L828" s="170" t="s">
        <v>9704</v>
      </c>
      <c r="M828" s="170" t="s">
        <v>4267</v>
      </c>
      <c r="N828" s="170" t="s">
        <v>4267</v>
      </c>
      <c r="O828" s="170" t="s">
        <v>4267</v>
      </c>
      <c r="P828" s="172" t="s">
        <v>4267</v>
      </c>
      <c r="Q828" s="171" t="s">
        <v>9705</v>
      </c>
      <c r="R828" s="170" t="s">
        <v>9706</v>
      </c>
      <c r="S828" s="170" t="s">
        <v>4252</v>
      </c>
      <c r="T828" s="170" t="s">
        <v>4252</v>
      </c>
    </row>
    <row r="829" spans="1:20" ht="92.25" customHeight="1">
      <c r="B829" s="169">
        <v>10037549</v>
      </c>
      <c r="C829" s="170" t="s">
        <v>9509</v>
      </c>
      <c r="D829" s="208" t="s">
        <v>9510</v>
      </c>
      <c r="E829" s="170" t="s">
        <v>9707</v>
      </c>
      <c r="F829" s="190" t="s">
        <v>9708</v>
      </c>
      <c r="G829" s="171" t="s">
        <v>9709</v>
      </c>
      <c r="H829" s="170" t="s">
        <v>9710</v>
      </c>
      <c r="I829" s="170" t="s">
        <v>9711</v>
      </c>
      <c r="J829" s="170" t="s">
        <v>9712</v>
      </c>
      <c r="K829" s="170" t="s">
        <v>9713</v>
      </c>
      <c r="L829" s="170" t="s">
        <v>9714</v>
      </c>
      <c r="M829" s="170" t="s">
        <v>4267</v>
      </c>
      <c r="N829" s="170" t="s">
        <v>4267</v>
      </c>
      <c r="O829" s="170" t="s">
        <v>4267</v>
      </c>
      <c r="P829" s="172" t="s">
        <v>4267</v>
      </c>
      <c r="Q829" s="171" t="s">
        <v>9715</v>
      </c>
      <c r="R829" s="170" t="s">
        <v>9716</v>
      </c>
      <c r="S829" s="170" t="s">
        <v>4252</v>
      </c>
      <c r="T829" s="170" t="s">
        <v>4252</v>
      </c>
    </row>
    <row r="830" spans="1:20" ht="218.1" customHeight="1">
      <c r="B830" s="169">
        <v>10037847</v>
      </c>
      <c r="C830" s="170" t="s">
        <v>9509</v>
      </c>
      <c r="D830" s="208" t="s">
        <v>9510</v>
      </c>
      <c r="E830" s="170" t="s">
        <v>9717</v>
      </c>
      <c r="F830" s="190" t="s">
        <v>9718</v>
      </c>
      <c r="G830" s="171" t="s">
        <v>6341</v>
      </c>
      <c r="H830" s="170" t="s">
        <v>9719</v>
      </c>
      <c r="I830" s="170" t="s">
        <v>9720</v>
      </c>
      <c r="J830" s="170" t="s">
        <v>9721</v>
      </c>
      <c r="K830" s="170" t="s">
        <v>9722</v>
      </c>
      <c r="L830" s="170" t="s">
        <v>9723</v>
      </c>
      <c r="M830" s="170" t="s">
        <v>9724</v>
      </c>
      <c r="N830" s="170" t="s">
        <v>9725</v>
      </c>
      <c r="O830" s="170" t="s">
        <v>4248</v>
      </c>
      <c r="P830" s="172" t="s">
        <v>4249</v>
      </c>
      <c r="Q830" s="171" t="s">
        <v>9726</v>
      </c>
      <c r="R830" s="170" t="s">
        <v>9727</v>
      </c>
      <c r="S830" s="170" t="s">
        <v>4252</v>
      </c>
      <c r="T830" s="170" t="s">
        <v>4252</v>
      </c>
    </row>
    <row r="831" spans="1:20" ht="185.1" customHeight="1">
      <c r="B831" s="169">
        <v>10037868</v>
      </c>
      <c r="C831" s="170" t="s">
        <v>9509</v>
      </c>
      <c r="D831" s="208" t="s">
        <v>9510</v>
      </c>
      <c r="E831" s="170" t="s">
        <v>9728</v>
      </c>
      <c r="F831" s="190" t="s">
        <v>9729</v>
      </c>
      <c r="G831" s="171" t="s">
        <v>9730</v>
      </c>
      <c r="H831" s="170" t="s">
        <v>9731</v>
      </c>
      <c r="I831" s="170" t="s">
        <v>9732</v>
      </c>
      <c r="J831" s="170" t="s">
        <v>9733</v>
      </c>
      <c r="K831" s="170" t="s">
        <v>9734</v>
      </c>
      <c r="L831" s="170" t="s">
        <v>9735</v>
      </c>
      <c r="M831" s="170" t="s">
        <v>4267</v>
      </c>
      <c r="N831" s="170" t="s">
        <v>4267</v>
      </c>
      <c r="O831" s="170" t="s">
        <v>4267</v>
      </c>
      <c r="P831" s="172" t="s">
        <v>4267</v>
      </c>
      <c r="Q831" s="171" t="s">
        <v>9736</v>
      </c>
      <c r="R831" s="170" t="s">
        <v>9737</v>
      </c>
      <c r="S831" s="170" t="s">
        <v>4252</v>
      </c>
      <c r="T831" s="170" t="s">
        <v>4252</v>
      </c>
    </row>
    <row r="832" spans="1:20" ht="66.75" customHeight="1">
      <c r="A832" s="189"/>
      <c r="B832" s="169">
        <v>10049120</v>
      </c>
      <c r="C832" s="190" t="s">
        <v>9509</v>
      </c>
      <c r="D832" s="208" t="s">
        <v>9510</v>
      </c>
      <c r="E832" s="170" t="s">
        <v>9738</v>
      </c>
      <c r="F832" s="190" t="s">
        <v>9739</v>
      </c>
      <c r="G832" s="191" t="s">
        <v>4316</v>
      </c>
      <c r="H832" s="170" t="s">
        <v>4317</v>
      </c>
      <c r="I832" s="190" t="s">
        <v>4318</v>
      </c>
      <c r="J832" s="170" t="s">
        <v>4319</v>
      </c>
      <c r="K832" s="190" t="s">
        <v>4320</v>
      </c>
      <c r="L832" s="170" t="s">
        <v>9740</v>
      </c>
      <c r="M832" s="190" t="s">
        <v>4267</v>
      </c>
      <c r="N832" s="170" t="s">
        <v>4267</v>
      </c>
      <c r="O832" s="190" t="s">
        <v>4267</v>
      </c>
      <c r="P832" s="172" t="s">
        <v>4267</v>
      </c>
      <c r="Q832" s="191" t="s">
        <v>9741</v>
      </c>
      <c r="R832" s="170" t="s">
        <v>9742</v>
      </c>
      <c r="S832" s="190" t="s">
        <v>4252</v>
      </c>
      <c r="T832" s="170" t="s">
        <v>4252</v>
      </c>
    </row>
    <row r="833" spans="2:20" ht="104.25" customHeight="1">
      <c r="B833" s="169">
        <v>10040799</v>
      </c>
      <c r="C833" s="170" t="s">
        <v>9509</v>
      </c>
      <c r="D833" s="208" t="s">
        <v>9510</v>
      </c>
      <c r="E833" s="170" t="s">
        <v>9743</v>
      </c>
      <c r="F833" s="190" t="s">
        <v>9744</v>
      </c>
      <c r="G833" s="171" t="s">
        <v>9745</v>
      </c>
      <c r="H833" s="170" t="s">
        <v>9746</v>
      </c>
      <c r="I833" s="170" t="s">
        <v>9747</v>
      </c>
      <c r="J833" s="170" t="s">
        <v>9748</v>
      </c>
      <c r="K833" s="170" t="s">
        <v>9749</v>
      </c>
      <c r="L833" s="170" t="s">
        <v>9750</v>
      </c>
      <c r="M833" s="170" t="s">
        <v>4267</v>
      </c>
      <c r="N833" s="170" t="s">
        <v>4267</v>
      </c>
      <c r="O833" s="170" t="s">
        <v>4267</v>
      </c>
      <c r="P833" s="172" t="s">
        <v>4267</v>
      </c>
      <c r="Q833" s="171" t="s">
        <v>9751</v>
      </c>
      <c r="R833" s="170" t="s">
        <v>9752</v>
      </c>
      <c r="S833" s="170" t="s">
        <v>4252</v>
      </c>
      <c r="T833" s="170" t="s">
        <v>4252</v>
      </c>
    </row>
    <row r="834" spans="2:20" ht="84.75" customHeight="1">
      <c r="B834" s="169">
        <v>10040865</v>
      </c>
      <c r="C834" s="170" t="s">
        <v>9509</v>
      </c>
      <c r="D834" s="208" t="s">
        <v>9510</v>
      </c>
      <c r="E834" s="170" t="s">
        <v>9753</v>
      </c>
      <c r="F834" s="190" t="s">
        <v>9754</v>
      </c>
      <c r="G834" s="171" t="s">
        <v>9755</v>
      </c>
      <c r="H834" s="170" t="s">
        <v>9756</v>
      </c>
      <c r="I834" s="170" t="s">
        <v>9757</v>
      </c>
      <c r="J834" s="170" t="s">
        <v>9758</v>
      </c>
      <c r="K834" s="170" t="s">
        <v>4267</v>
      </c>
      <c r="L834" s="170" t="s">
        <v>4267</v>
      </c>
      <c r="M834" s="170" t="s">
        <v>4267</v>
      </c>
      <c r="N834" s="170" t="s">
        <v>4267</v>
      </c>
      <c r="O834" s="170" t="s">
        <v>4267</v>
      </c>
      <c r="P834" s="172" t="s">
        <v>4267</v>
      </c>
      <c r="Q834" s="171" t="s">
        <v>9759</v>
      </c>
      <c r="R834" s="170" t="s">
        <v>9760</v>
      </c>
      <c r="S834" s="170" t="s">
        <v>4252</v>
      </c>
      <c r="T834" s="170" t="s">
        <v>4252</v>
      </c>
    </row>
    <row r="835" spans="2:20" ht="98.25" customHeight="1">
      <c r="B835" s="169">
        <v>10040868</v>
      </c>
      <c r="C835" s="170" t="s">
        <v>9509</v>
      </c>
      <c r="D835" s="208" t="s">
        <v>9510</v>
      </c>
      <c r="E835" s="170" t="s">
        <v>9761</v>
      </c>
      <c r="F835" s="190" t="s">
        <v>9762</v>
      </c>
      <c r="G835" s="171" t="s">
        <v>9763</v>
      </c>
      <c r="H835" s="170" t="s">
        <v>9764</v>
      </c>
      <c r="I835" s="170" t="s">
        <v>9765</v>
      </c>
      <c r="J835" s="170" t="s">
        <v>9766</v>
      </c>
      <c r="K835" s="170" t="s">
        <v>4267</v>
      </c>
      <c r="L835" s="170" t="s">
        <v>4267</v>
      </c>
      <c r="M835" s="170" t="s">
        <v>4267</v>
      </c>
      <c r="N835" s="170" t="s">
        <v>4267</v>
      </c>
      <c r="O835" s="170" t="s">
        <v>4267</v>
      </c>
      <c r="P835" s="172" t="s">
        <v>4267</v>
      </c>
      <c r="Q835" s="171" t="s">
        <v>9767</v>
      </c>
      <c r="R835" s="170" t="s">
        <v>9768</v>
      </c>
      <c r="S835" s="170" t="s">
        <v>4252</v>
      </c>
      <c r="T835" s="170" t="s">
        <v>4252</v>
      </c>
    </row>
    <row r="836" spans="2:20" ht="129" customHeight="1">
      <c r="B836" s="169">
        <v>10051837</v>
      </c>
      <c r="C836" s="170" t="s">
        <v>9509</v>
      </c>
      <c r="D836" s="208" t="s">
        <v>9510</v>
      </c>
      <c r="E836" s="170" t="s">
        <v>9769</v>
      </c>
      <c r="F836" s="190" t="s">
        <v>9770</v>
      </c>
      <c r="G836" s="171" t="s">
        <v>7689</v>
      </c>
      <c r="H836" s="170" t="s">
        <v>7690</v>
      </c>
      <c r="I836" s="170" t="s">
        <v>7691</v>
      </c>
      <c r="J836" s="170" t="s">
        <v>9771</v>
      </c>
      <c r="K836" s="170" t="s">
        <v>7693</v>
      </c>
      <c r="L836" s="170" t="s">
        <v>9772</v>
      </c>
      <c r="M836" s="170" t="s">
        <v>7695</v>
      </c>
      <c r="N836" s="170" t="s">
        <v>9773</v>
      </c>
      <c r="O836" s="170" t="s">
        <v>4248</v>
      </c>
      <c r="P836" s="172" t="s">
        <v>4249</v>
      </c>
      <c r="Q836" s="171" t="s">
        <v>9774</v>
      </c>
      <c r="R836" s="170" t="s">
        <v>9775</v>
      </c>
      <c r="S836" s="170" t="s">
        <v>4252</v>
      </c>
      <c r="T836" s="170" t="s">
        <v>4252</v>
      </c>
    </row>
    <row r="837" spans="2:20" ht="117.75" customHeight="1">
      <c r="B837" s="169">
        <v>10040947</v>
      </c>
      <c r="C837" s="170" t="s">
        <v>9509</v>
      </c>
      <c r="D837" s="208" t="s">
        <v>9510</v>
      </c>
      <c r="E837" s="170" t="s">
        <v>9776</v>
      </c>
      <c r="F837" s="190" t="s">
        <v>9777</v>
      </c>
      <c r="G837" s="171" t="s">
        <v>9778</v>
      </c>
      <c r="H837" s="170" t="s">
        <v>9779</v>
      </c>
      <c r="I837" s="170" t="s">
        <v>9780</v>
      </c>
      <c r="J837" s="170" t="s">
        <v>9781</v>
      </c>
      <c r="K837" s="170" t="s">
        <v>9782</v>
      </c>
      <c r="L837" s="170" t="s">
        <v>9783</v>
      </c>
      <c r="M837" s="170" t="s">
        <v>9784</v>
      </c>
      <c r="N837" s="170" t="s">
        <v>9785</v>
      </c>
      <c r="O837" s="170" t="s">
        <v>4248</v>
      </c>
      <c r="P837" s="172" t="s">
        <v>4249</v>
      </c>
      <c r="Q837" s="171" t="s">
        <v>9786</v>
      </c>
      <c r="R837" s="170" t="s">
        <v>9787</v>
      </c>
      <c r="S837" s="170" t="s">
        <v>4252</v>
      </c>
      <c r="T837" s="170" t="s">
        <v>4252</v>
      </c>
    </row>
    <row r="838" spans="2:20" ht="102" customHeight="1">
      <c r="B838" s="169">
        <v>10042033</v>
      </c>
      <c r="C838" s="170" t="s">
        <v>9509</v>
      </c>
      <c r="D838" s="208" t="s">
        <v>9510</v>
      </c>
      <c r="E838" s="170" t="s">
        <v>9788</v>
      </c>
      <c r="F838" s="190" t="s">
        <v>9789</v>
      </c>
      <c r="G838" s="171" t="s">
        <v>4267</v>
      </c>
      <c r="H838" s="170" t="s">
        <v>4267</v>
      </c>
      <c r="I838" s="170" t="s">
        <v>4267</v>
      </c>
      <c r="J838" s="170" t="s">
        <v>4267</v>
      </c>
      <c r="K838" s="170" t="s">
        <v>9790</v>
      </c>
      <c r="L838" s="170" t="s">
        <v>9791</v>
      </c>
      <c r="M838" s="170" t="s">
        <v>9792</v>
      </c>
      <c r="N838" s="170" t="s">
        <v>9793</v>
      </c>
      <c r="O838" s="170" t="s">
        <v>4248</v>
      </c>
      <c r="P838" s="172" t="s">
        <v>4249</v>
      </c>
      <c r="Q838" s="171" t="s">
        <v>9794</v>
      </c>
      <c r="R838" s="170" t="s">
        <v>9795</v>
      </c>
      <c r="S838" s="170" t="s">
        <v>4252</v>
      </c>
      <c r="T838" s="170" t="s">
        <v>4252</v>
      </c>
    </row>
    <row r="839" spans="2:20" ht="138.75" customHeight="1">
      <c r="B839" s="169">
        <v>10042344</v>
      </c>
      <c r="C839" s="170" t="s">
        <v>9509</v>
      </c>
      <c r="D839" s="208" t="s">
        <v>9510</v>
      </c>
      <c r="E839" s="170" t="s">
        <v>9796</v>
      </c>
      <c r="F839" s="190" t="s">
        <v>9797</v>
      </c>
      <c r="G839" s="171" t="s">
        <v>4339</v>
      </c>
      <c r="H839" s="170" t="s">
        <v>4340</v>
      </c>
      <c r="I839" s="170" t="s">
        <v>9798</v>
      </c>
      <c r="J839" s="170" t="s">
        <v>9799</v>
      </c>
      <c r="K839" s="170" t="s">
        <v>4343</v>
      </c>
      <c r="L839" s="170" t="s">
        <v>4344</v>
      </c>
      <c r="M839" s="170" t="s">
        <v>4267</v>
      </c>
      <c r="N839" s="170" t="s">
        <v>4267</v>
      </c>
      <c r="O839" s="170" t="s">
        <v>4267</v>
      </c>
      <c r="P839" s="172" t="s">
        <v>4267</v>
      </c>
      <c r="Q839" s="171" t="s">
        <v>9800</v>
      </c>
      <c r="R839" s="170" t="s">
        <v>9801</v>
      </c>
      <c r="S839" s="170" t="s">
        <v>4252</v>
      </c>
      <c r="T839" s="170" t="s">
        <v>4252</v>
      </c>
    </row>
    <row r="840" spans="2:20" ht="83.25" customHeight="1">
      <c r="B840" s="169">
        <v>10043189</v>
      </c>
      <c r="C840" s="170" t="s">
        <v>9509</v>
      </c>
      <c r="D840" s="208" t="s">
        <v>9510</v>
      </c>
      <c r="E840" s="170" t="s">
        <v>9802</v>
      </c>
      <c r="F840" s="190" t="s">
        <v>9803</v>
      </c>
      <c r="G840" s="171" t="s">
        <v>9804</v>
      </c>
      <c r="H840" s="170" t="s">
        <v>9805</v>
      </c>
      <c r="I840" s="170" t="s">
        <v>9806</v>
      </c>
      <c r="J840" s="170" t="s">
        <v>9807</v>
      </c>
      <c r="K840" s="170" t="s">
        <v>4267</v>
      </c>
      <c r="L840" s="170" t="s">
        <v>4267</v>
      </c>
      <c r="M840" s="170" t="s">
        <v>4267</v>
      </c>
      <c r="N840" s="170" t="s">
        <v>4267</v>
      </c>
      <c r="O840" s="170" t="s">
        <v>4267</v>
      </c>
      <c r="P840" s="172" t="s">
        <v>4267</v>
      </c>
      <c r="Q840" s="171" t="s">
        <v>9808</v>
      </c>
      <c r="R840" s="170" t="s">
        <v>9809</v>
      </c>
      <c r="S840" s="170" t="s">
        <v>4252</v>
      </c>
      <c r="T840" s="170" t="s">
        <v>4252</v>
      </c>
    </row>
    <row r="841" spans="2:20" ht="95.25" customHeight="1">
      <c r="B841" s="169">
        <v>10044223</v>
      </c>
      <c r="C841" s="170" t="s">
        <v>9509</v>
      </c>
      <c r="D841" s="208" t="s">
        <v>9510</v>
      </c>
      <c r="E841" s="170" t="s">
        <v>9810</v>
      </c>
      <c r="F841" s="190" t="s">
        <v>9811</v>
      </c>
      <c r="G841" s="171" t="s">
        <v>4267</v>
      </c>
      <c r="H841" s="170" t="s">
        <v>4267</v>
      </c>
      <c r="I841" s="170" t="s">
        <v>4267</v>
      </c>
      <c r="J841" s="170" t="s">
        <v>4267</v>
      </c>
      <c r="K841" s="170" t="s">
        <v>4267</v>
      </c>
      <c r="L841" s="170" t="s">
        <v>4267</v>
      </c>
      <c r="M841" s="170" t="s">
        <v>9812</v>
      </c>
      <c r="N841" s="170" t="s">
        <v>9813</v>
      </c>
      <c r="O841" s="170" t="s">
        <v>4248</v>
      </c>
      <c r="P841" s="172" t="s">
        <v>4249</v>
      </c>
      <c r="Q841" s="171" t="s">
        <v>9814</v>
      </c>
      <c r="R841" s="170" t="s">
        <v>9815</v>
      </c>
      <c r="S841" s="170" t="s">
        <v>4252</v>
      </c>
      <c r="T841" s="170" t="s">
        <v>4252</v>
      </c>
    </row>
    <row r="842" spans="2:20" ht="85.5" customHeight="1">
      <c r="B842" s="169">
        <v>10046735</v>
      </c>
      <c r="C842" s="170" t="s">
        <v>9509</v>
      </c>
      <c r="D842" s="208" t="s">
        <v>9510</v>
      </c>
      <c r="E842" s="170" t="s">
        <v>9816</v>
      </c>
      <c r="F842" s="190" t="s">
        <v>9817</v>
      </c>
      <c r="G842" s="171" t="s">
        <v>9818</v>
      </c>
      <c r="H842" s="170" t="s">
        <v>9819</v>
      </c>
      <c r="I842" s="170" t="s">
        <v>9820</v>
      </c>
      <c r="J842" s="170" t="s">
        <v>9821</v>
      </c>
      <c r="K842" s="170" t="s">
        <v>9822</v>
      </c>
      <c r="L842" s="170" t="s">
        <v>9823</v>
      </c>
      <c r="M842" s="170" t="s">
        <v>4267</v>
      </c>
      <c r="N842" s="170" t="s">
        <v>4267</v>
      </c>
      <c r="O842" s="170" t="s">
        <v>4267</v>
      </c>
      <c r="P842" s="172" t="s">
        <v>4267</v>
      </c>
      <c r="Q842" s="171" t="s">
        <v>9824</v>
      </c>
      <c r="R842" s="170" t="s">
        <v>9825</v>
      </c>
      <c r="S842" s="170" t="s">
        <v>4252</v>
      </c>
      <c r="T842" s="170" t="s">
        <v>4252</v>
      </c>
    </row>
    <row r="843" spans="2:20" ht="139.5" customHeight="1" thickBot="1">
      <c r="B843" s="174">
        <v>10040785</v>
      </c>
      <c r="C843" s="175" t="s">
        <v>9509</v>
      </c>
      <c r="D843" s="209" t="s">
        <v>9510</v>
      </c>
      <c r="E843" s="175" t="s">
        <v>9826</v>
      </c>
      <c r="F843" s="216" t="s">
        <v>9827</v>
      </c>
      <c r="G843" s="176" t="s">
        <v>4339</v>
      </c>
      <c r="H843" s="175" t="s">
        <v>4340</v>
      </c>
      <c r="I843" s="175" t="s">
        <v>4341</v>
      </c>
      <c r="J843" s="175" t="s">
        <v>4342</v>
      </c>
      <c r="K843" s="175" t="s">
        <v>4343</v>
      </c>
      <c r="L843" s="175" t="s">
        <v>4743</v>
      </c>
      <c r="M843" s="175" t="s">
        <v>4246</v>
      </c>
      <c r="N843" s="175" t="s">
        <v>4247</v>
      </c>
      <c r="O843" s="175" t="s">
        <v>4248</v>
      </c>
      <c r="P843" s="177" t="s">
        <v>4249</v>
      </c>
      <c r="Q843" s="176" t="s">
        <v>4267</v>
      </c>
      <c r="R843" s="176" t="s">
        <v>4267</v>
      </c>
      <c r="S843" s="175" t="s">
        <v>4252</v>
      </c>
      <c r="T843" s="175" t="s">
        <v>4252</v>
      </c>
    </row>
    <row r="844" spans="2:20" s="162" customFormat="1" ht="16.5" customHeight="1" thickBot="1">
      <c r="B844" s="543" t="s">
        <v>9828</v>
      </c>
      <c r="C844" s="544"/>
      <c r="D844" s="544"/>
      <c r="E844" s="544"/>
      <c r="F844" s="544"/>
      <c r="G844" s="544"/>
      <c r="H844" s="544"/>
      <c r="I844" s="544"/>
      <c r="J844" s="544"/>
      <c r="K844" s="544"/>
      <c r="L844" s="544"/>
      <c r="M844" s="544"/>
      <c r="N844" s="544"/>
      <c r="O844" s="544"/>
      <c r="P844" s="544"/>
      <c r="Q844" s="544"/>
      <c r="R844" s="545"/>
      <c r="S844" s="544"/>
      <c r="T844" s="546"/>
    </row>
    <row r="845" spans="2:20" ht="144.75" customHeight="1" thickBot="1">
      <c r="B845" s="178">
        <v>10041244</v>
      </c>
      <c r="C845" s="179" t="s">
        <v>9829</v>
      </c>
      <c r="D845" s="210" t="s">
        <v>9830</v>
      </c>
      <c r="E845" s="179" t="s">
        <v>9831</v>
      </c>
      <c r="F845" s="213" t="s">
        <v>9832</v>
      </c>
      <c r="G845" s="180" t="s">
        <v>4339</v>
      </c>
      <c r="H845" s="179" t="s">
        <v>4340</v>
      </c>
      <c r="I845" s="179" t="s">
        <v>4341</v>
      </c>
      <c r="J845" s="179" t="s">
        <v>4342</v>
      </c>
      <c r="K845" s="179" t="s">
        <v>4343</v>
      </c>
      <c r="L845" s="179" t="s">
        <v>4344</v>
      </c>
      <c r="M845" s="179" t="s">
        <v>4246</v>
      </c>
      <c r="N845" s="179" t="s">
        <v>4247</v>
      </c>
      <c r="O845" s="179" t="s">
        <v>4248</v>
      </c>
      <c r="P845" s="181" t="s">
        <v>4249</v>
      </c>
      <c r="Q845" s="180" t="s">
        <v>4267</v>
      </c>
      <c r="R845" s="180" t="s">
        <v>4267</v>
      </c>
      <c r="S845" s="179" t="s">
        <v>4252</v>
      </c>
      <c r="T845" s="179" t="s">
        <v>4252</v>
      </c>
    </row>
    <row r="846" spans="2:20" s="162" customFormat="1" ht="16.5" customHeight="1" thickBot="1">
      <c r="B846" s="543" t="s">
        <v>9833</v>
      </c>
      <c r="C846" s="544"/>
      <c r="D846" s="544"/>
      <c r="E846" s="544"/>
      <c r="F846" s="544"/>
      <c r="G846" s="544"/>
      <c r="H846" s="544"/>
      <c r="I846" s="544"/>
      <c r="J846" s="544"/>
      <c r="K846" s="544"/>
      <c r="L846" s="544"/>
      <c r="M846" s="544"/>
      <c r="N846" s="544"/>
      <c r="O846" s="544"/>
      <c r="P846" s="544"/>
      <c r="Q846" s="544"/>
      <c r="R846" s="545"/>
      <c r="S846" s="544"/>
      <c r="T846" s="546"/>
    </row>
    <row r="847" spans="2:20" ht="149.25" customHeight="1" thickBot="1">
      <c r="B847" s="178">
        <v>10042613</v>
      </c>
      <c r="C847" s="179" t="s">
        <v>9834</v>
      </c>
      <c r="D847" s="210" t="s">
        <v>9835</v>
      </c>
      <c r="E847" s="179" t="s">
        <v>9836</v>
      </c>
      <c r="F847" s="213" t="s">
        <v>9837</v>
      </c>
      <c r="G847" s="180" t="s">
        <v>4339</v>
      </c>
      <c r="H847" s="179" t="s">
        <v>4340</v>
      </c>
      <c r="I847" s="179" t="s">
        <v>4341</v>
      </c>
      <c r="J847" s="179" t="s">
        <v>4342</v>
      </c>
      <c r="K847" s="179" t="s">
        <v>4343</v>
      </c>
      <c r="L847" s="179" t="s">
        <v>4743</v>
      </c>
      <c r="M847" s="179" t="s">
        <v>4246</v>
      </c>
      <c r="N847" s="179" t="s">
        <v>4247</v>
      </c>
      <c r="O847" s="179" t="s">
        <v>4248</v>
      </c>
      <c r="P847" s="181" t="s">
        <v>4249</v>
      </c>
      <c r="Q847" s="180" t="s">
        <v>4267</v>
      </c>
      <c r="R847" s="180" t="s">
        <v>4267</v>
      </c>
      <c r="S847" s="179" t="s">
        <v>4252</v>
      </c>
      <c r="T847" s="179" t="s">
        <v>4252</v>
      </c>
    </row>
    <row r="848" spans="2:20" s="162" customFormat="1" ht="16.5" customHeight="1" thickBot="1">
      <c r="B848" s="543" t="s">
        <v>9838</v>
      </c>
      <c r="C848" s="544"/>
      <c r="D848" s="544"/>
      <c r="E848" s="544"/>
      <c r="F848" s="544"/>
      <c r="G848" s="544"/>
      <c r="H848" s="544"/>
      <c r="I848" s="544"/>
      <c r="J848" s="544"/>
      <c r="K848" s="544"/>
      <c r="L848" s="544"/>
      <c r="M848" s="544"/>
      <c r="N848" s="544"/>
      <c r="O848" s="544"/>
      <c r="P848" s="544"/>
      <c r="Q848" s="544"/>
      <c r="R848" s="545"/>
      <c r="S848" s="544"/>
      <c r="T848" s="546"/>
    </row>
    <row r="849" spans="1:20" ht="126.6" customHeight="1">
      <c r="B849" s="164">
        <v>10073529</v>
      </c>
      <c r="C849" s="165" t="s">
        <v>9839</v>
      </c>
      <c r="D849" s="207" t="s">
        <v>9840</v>
      </c>
      <c r="E849" s="165" t="s">
        <v>9841</v>
      </c>
      <c r="F849" s="192" t="s">
        <v>9842</v>
      </c>
      <c r="G849" s="166" t="s">
        <v>4267</v>
      </c>
      <c r="H849" s="165" t="s">
        <v>4267</v>
      </c>
      <c r="I849" s="165" t="s">
        <v>4267</v>
      </c>
      <c r="J849" s="165" t="s">
        <v>4267</v>
      </c>
      <c r="K849" s="165" t="s">
        <v>4581</v>
      </c>
      <c r="L849" s="165" t="s">
        <v>4328</v>
      </c>
      <c r="M849" s="165" t="s">
        <v>9843</v>
      </c>
      <c r="N849" s="165" t="s">
        <v>9844</v>
      </c>
      <c r="O849" s="165" t="s">
        <v>4248</v>
      </c>
      <c r="P849" s="167" t="s">
        <v>4249</v>
      </c>
      <c r="Q849" s="166" t="s">
        <v>9845</v>
      </c>
      <c r="R849" s="165" t="s">
        <v>9846</v>
      </c>
      <c r="S849" s="165" t="s">
        <v>9847</v>
      </c>
      <c r="T849" s="165" t="s">
        <v>9848</v>
      </c>
    </row>
    <row r="850" spans="1:20" ht="154.5" customHeight="1">
      <c r="B850" s="169">
        <v>10007196</v>
      </c>
      <c r="C850" s="170" t="s">
        <v>9839</v>
      </c>
      <c r="D850" s="208" t="s">
        <v>9840</v>
      </c>
      <c r="E850" s="170" t="s">
        <v>9849</v>
      </c>
      <c r="F850" s="190" t="s">
        <v>9850</v>
      </c>
      <c r="G850" s="171" t="s">
        <v>4971</v>
      </c>
      <c r="H850" s="170" t="s">
        <v>4972</v>
      </c>
      <c r="I850" s="170" t="s">
        <v>4457</v>
      </c>
      <c r="J850" s="170" t="s">
        <v>4458</v>
      </c>
      <c r="K850" s="170" t="s">
        <v>7608</v>
      </c>
      <c r="L850" s="170" t="s">
        <v>7609</v>
      </c>
      <c r="M850" s="170" t="s">
        <v>4246</v>
      </c>
      <c r="N850" s="170" t="s">
        <v>4247</v>
      </c>
      <c r="O850" s="170" t="s">
        <v>4248</v>
      </c>
      <c r="P850" s="172" t="s">
        <v>4249</v>
      </c>
      <c r="Q850" s="171" t="s">
        <v>9851</v>
      </c>
      <c r="R850" s="170" t="s">
        <v>9852</v>
      </c>
      <c r="S850" s="170" t="s">
        <v>4252</v>
      </c>
      <c r="T850" s="170" t="s">
        <v>4252</v>
      </c>
    </row>
    <row r="851" spans="1:20" ht="75">
      <c r="B851" s="169">
        <v>10016825</v>
      </c>
      <c r="C851" s="170" t="s">
        <v>9839</v>
      </c>
      <c r="D851" s="208" t="s">
        <v>9840</v>
      </c>
      <c r="E851" s="170" t="s">
        <v>9853</v>
      </c>
      <c r="F851" s="190" t="s">
        <v>9854</v>
      </c>
      <c r="G851" s="171" t="s">
        <v>4786</v>
      </c>
      <c r="H851" s="170" t="s">
        <v>4787</v>
      </c>
      <c r="I851" s="170" t="s">
        <v>4637</v>
      </c>
      <c r="J851" s="170" t="s">
        <v>4638</v>
      </c>
      <c r="K851" s="170" t="s">
        <v>9855</v>
      </c>
      <c r="L851" s="170" t="s">
        <v>9856</v>
      </c>
      <c r="M851" s="170" t="s">
        <v>4267</v>
      </c>
      <c r="N851" s="170" t="s">
        <v>4267</v>
      </c>
      <c r="O851" s="170" t="s">
        <v>4267</v>
      </c>
      <c r="P851" s="172" t="s">
        <v>4267</v>
      </c>
      <c r="Q851" s="171" t="s">
        <v>9857</v>
      </c>
      <c r="R851" s="170" t="s">
        <v>9858</v>
      </c>
      <c r="S851" s="170" t="s">
        <v>4252</v>
      </c>
      <c r="T851" s="170" t="s">
        <v>4252</v>
      </c>
    </row>
    <row r="852" spans="1:20" ht="73.5" customHeight="1">
      <c r="B852" s="169">
        <v>10019428</v>
      </c>
      <c r="C852" s="170" t="s">
        <v>9839</v>
      </c>
      <c r="D852" s="208" t="s">
        <v>9840</v>
      </c>
      <c r="E852" s="170" t="s">
        <v>9859</v>
      </c>
      <c r="F852" s="190" t="s">
        <v>9860</v>
      </c>
      <c r="G852" s="171" t="s">
        <v>4413</v>
      </c>
      <c r="H852" s="170" t="s">
        <v>4414</v>
      </c>
      <c r="I852" s="170" t="s">
        <v>9861</v>
      </c>
      <c r="J852" s="170" t="s">
        <v>9862</v>
      </c>
      <c r="K852" s="170" t="s">
        <v>8914</v>
      </c>
      <c r="L852" s="170" t="s">
        <v>5088</v>
      </c>
      <c r="M852" s="170" t="s">
        <v>4246</v>
      </c>
      <c r="N852" s="170" t="s">
        <v>4247</v>
      </c>
      <c r="O852" s="170" t="s">
        <v>4248</v>
      </c>
      <c r="P852" s="172" t="s">
        <v>4249</v>
      </c>
      <c r="Q852" s="171" t="s">
        <v>9863</v>
      </c>
      <c r="R852" s="170" t="s">
        <v>9864</v>
      </c>
      <c r="S852" s="170" t="s">
        <v>4252</v>
      </c>
      <c r="T852" s="170" t="s">
        <v>4252</v>
      </c>
    </row>
    <row r="853" spans="1:20" ht="68.45" customHeight="1">
      <c r="B853" s="169">
        <v>10020407</v>
      </c>
      <c r="C853" s="170" t="s">
        <v>9839</v>
      </c>
      <c r="D853" s="208" t="s">
        <v>9840</v>
      </c>
      <c r="E853" s="170" t="s">
        <v>9865</v>
      </c>
      <c r="F853" s="190" t="s">
        <v>9866</v>
      </c>
      <c r="G853" s="171" t="s">
        <v>4413</v>
      </c>
      <c r="H853" s="170" t="s">
        <v>4414</v>
      </c>
      <c r="I853" s="170" t="s">
        <v>4637</v>
      </c>
      <c r="J853" s="170" t="s">
        <v>4638</v>
      </c>
      <c r="K853" s="170" t="s">
        <v>4639</v>
      </c>
      <c r="L853" s="170" t="s">
        <v>4640</v>
      </c>
      <c r="M853" s="170" t="s">
        <v>4267</v>
      </c>
      <c r="N853" s="170" t="s">
        <v>4267</v>
      </c>
      <c r="O853" s="170" t="s">
        <v>4267</v>
      </c>
      <c r="P853" s="172" t="s">
        <v>4267</v>
      </c>
      <c r="Q853" s="171" t="s">
        <v>9867</v>
      </c>
      <c r="R853" s="170" t="s">
        <v>9868</v>
      </c>
      <c r="S853" s="170" t="s">
        <v>4252</v>
      </c>
      <c r="T853" s="170" t="s">
        <v>4252</v>
      </c>
    </row>
    <row r="854" spans="1:20" ht="409.5" customHeight="1">
      <c r="A854" s="189"/>
      <c r="B854" s="182">
        <v>10020772</v>
      </c>
      <c r="C854" s="190" t="s">
        <v>9839</v>
      </c>
      <c r="D854" s="215" t="s">
        <v>9869</v>
      </c>
      <c r="E854" s="188" t="s">
        <v>9870</v>
      </c>
      <c r="F854" s="214" t="s">
        <v>9871</v>
      </c>
      <c r="G854" s="194" t="s">
        <v>9872</v>
      </c>
      <c r="H854" s="195" t="s">
        <v>9873</v>
      </c>
      <c r="I854" s="194" t="s">
        <v>9874</v>
      </c>
      <c r="J854" s="195" t="s">
        <v>9875</v>
      </c>
      <c r="K854" s="194" t="s">
        <v>9876</v>
      </c>
      <c r="L854" s="195" t="s">
        <v>9877</v>
      </c>
      <c r="M854" s="194" t="s">
        <v>9878</v>
      </c>
      <c r="N854" s="195" t="s">
        <v>9879</v>
      </c>
      <c r="O854" s="194" t="s">
        <v>4248</v>
      </c>
      <c r="P854" s="196" t="s">
        <v>9880</v>
      </c>
      <c r="Q854" s="197" t="s">
        <v>9881</v>
      </c>
      <c r="R854" s="188" t="s">
        <v>9882</v>
      </c>
      <c r="S854" s="198" t="s">
        <v>4252</v>
      </c>
      <c r="T854" s="183" t="s">
        <v>4252</v>
      </c>
    </row>
    <row r="855" spans="1:20" ht="60.95" customHeight="1">
      <c r="B855" s="169">
        <v>10021097</v>
      </c>
      <c r="C855" s="170" t="s">
        <v>9839</v>
      </c>
      <c r="D855" s="208" t="s">
        <v>9840</v>
      </c>
      <c r="E855" s="170" t="s">
        <v>9883</v>
      </c>
      <c r="F855" s="190" t="s">
        <v>9884</v>
      </c>
      <c r="G855" s="171" t="s">
        <v>4368</v>
      </c>
      <c r="H855" s="170" t="s">
        <v>4369</v>
      </c>
      <c r="I855" s="170" t="s">
        <v>4370</v>
      </c>
      <c r="J855" s="170" t="s">
        <v>9885</v>
      </c>
      <c r="K855" s="170" t="s">
        <v>9886</v>
      </c>
      <c r="L855" s="170" t="s">
        <v>9887</v>
      </c>
      <c r="M855" s="170" t="s">
        <v>9888</v>
      </c>
      <c r="N855" s="170" t="s">
        <v>9889</v>
      </c>
      <c r="O855" s="170" t="s">
        <v>4248</v>
      </c>
      <c r="P855" s="172" t="s">
        <v>4249</v>
      </c>
      <c r="Q855" s="171" t="s">
        <v>9890</v>
      </c>
      <c r="R855" s="170" t="s">
        <v>9891</v>
      </c>
      <c r="S855" s="170" t="s">
        <v>4252</v>
      </c>
      <c r="T855" s="170" t="s">
        <v>4252</v>
      </c>
    </row>
    <row r="856" spans="1:20" ht="47.1" customHeight="1">
      <c r="B856" s="169">
        <v>10065773</v>
      </c>
      <c r="C856" s="170" t="s">
        <v>9839</v>
      </c>
      <c r="D856" s="208" t="s">
        <v>9840</v>
      </c>
      <c r="E856" s="170" t="s">
        <v>9892</v>
      </c>
      <c r="F856" s="190" t="s">
        <v>9893</v>
      </c>
      <c r="G856" s="171" t="s">
        <v>4267</v>
      </c>
      <c r="H856" s="170" t="s">
        <v>4267</v>
      </c>
      <c r="I856" s="170" t="s">
        <v>4457</v>
      </c>
      <c r="J856" s="170" t="s">
        <v>4458</v>
      </c>
      <c r="K856" s="170" t="s">
        <v>5032</v>
      </c>
      <c r="L856" s="170" t="s">
        <v>5033</v>
      </c>
      <c r="M856" s="170" t="s">
        <v>4246</v>
      </c>
      <c r="N856" s="170" t="s">
        <v>4247</v>
      </c>
      <c r="O856" s="170" t="s">
        <v>4248</v>
      </c>
      <c r="P856" s="172" t="s">
        <v>4249</v>
      </c>
      <c r="Q856" s="171" t="s">
        <v>9894</v>
      </c>
      <c r="R856" s="170" t="s">
        <v>9895</v>
      </c>
      <c r="S856" s="170" t="s">
        <v>4252</v>
      </c>
      <c r="T856" s="170" t="s">
        <v>4252</v>
      </c>
    </row>
    <row r="857" spans="1:20" ht="91.5" customHeight="1">
      <c r="B857" s="169">
        <v>10025233</v>
      </c>
      <c r="C857" s="170" t="s">
        <v>9839</v>
      </c>
      <c r="D857" s="208" t="s">
        <v>9840</v>
      </c>
      <c r="E857" s="170" t="s">
        <v>9896</v>
      </c>
      <c r="F857" s="190" t="s">
        <v>9897</v>
      </c>
      <c r="G857" s="171" t="s">
        <v>9898</v>
      </c>
      <c r="H857" s="170" t="s">
        <v>9899</v>
      </c>
      <c r="I857" s="170" t="s">
        <v>9900</v>
      </c>
      <c r="J857" s="170" t="s">
        <v>9901</v>
      </c>
      <c r="K857" s="170" t="s">
        <v>4639</v>
      </c>
      <c r="L857" s="170" t="s">
        <v>4640</v>
      </c>
      <c r="M857" s="170" t="s">
        <v>4267</v>
      </c>
      <c r="N857" s="170" t="s">
        <v>4267</v>
      </c>
      <c r="O857" s="170" t="s">
        <v>4267</v>
      </c>
      <c r="P857" s="172" t="s">
        <v>4267</v>
      </c>
      <c r="Q857" s="171" t="s">
        <v>9902</v>
      </c>
      <c r="R857" s="170" t="s">
        <v>9903</v>
      </c>
      <c r="S857" s="170" t="s">
        <v>4252</v>
      </c>
      <c r="T857" s="170" t="s">
        <v>4252</v>
      </c>
    </row>
    <row r="858" spans="1:20" ht="62.1" customHeight="1">
      <c r="B858" s="169">
        <v>10048642</v>
      </c>
      <c r="C858" s="170" t="s">
        <v>9839</v>
      </c>
      <c r="D858" s="208" t="s">
        <v>9840</v>
      </c>
      <c r="E858" s="170" t="s">
        <v>9904</v>
      </c>
      <c r="F858" s="190" t="s">
        <v>9905</v>
      </c>
      <c r="G858" s="171" t="s">
        <v>4662</v>
      </c>
      <c r="H858" s="170" t="s">
        <v>4663</v>
      </c>
      <c r="I858" s="170" t="s">
        <v>4457</v>
      </c>
      <c r="J858" s="170" t="s">
        <v>4458</v>
      </c>
      <c r="K858" s="170" t="s">
        <v>5032</v>
      </c>
      <c r="L858" s="170" t="s">
        <v>5033</v>
      </c>
      <c r="M858" s="170" t="s">
        <v>4267</v>
      </c>
      <c r="N858" s="170" t="s">
        <v>4267</v>
      </c>
      <c r="O858" s="170" t="s">
        <v>4267</v>
      </c>
      <c r="P858" s="172" t="s">
        <v>4267</v>
      </c>
      <c r="Q858" s="171" t="s">
        <v>9906</v>
      </c>
      <c r="R858" s="170" t="s">
        <v>9907</v>
      </c>
      <c r="S858" s="170" t="s">
        <v>4252</v>
      </c>
      <c r="T858" s="170" t="s">
        <v>4252</v>
      </c>
    </row>
    <row r="859" spans="1:20" ht="78.599999999999994" customHeight="1">
      <c r="B859" s="169">
        <v>10034578</v>
      </c>
      <c r="C859" s="170" t="s">
        <v>9839</v>
      </c>
      <c r="D859" s="208" t="s">
        <v>9840</v>
      </c>
      <c r="E859" s="170" t="s">
        <v>9908</v>
      </c>
      <c r="F859" s="190" t="s">
        <v>9909</v>
      </c>
      <c r="G859" s="171" t="s">
        <v>4267</v>
      </c>
      <c r="H859" s="170" t="s">
        <v>4267</v>
      </c>
      <c r="I859" s="170" t="s">
        <v>5648</v>
      </c>
      <c r="J859" s="170" t="s">
        <v>5649</v>
      </c>
      <c r="K859" s="170" t="s">
        <v>5650</v>
      </c>
      <c r="L859" s="170" t="s">
        <v>5651</v>
      </c>
      <c r="M859" s="170" t="s">
        <v>5652</v>
      </c>
      <c r="N859" s="170" t="s">
        <v>5653</v>
      </c>
      <c r="O859" s="170" t="s">
        <v>4248</v>
      </c>
      <c r="P859" s="172" t="s">
        <v>4249</v>
      </c>
      <c r="Q859" s="171" t="s">
        <v>9910</v>
      </c>
      <c r="R859" s="170" t="s">
        <v>9911</v>
      </c>
      <c r="S859" s="170" t="s">
        <v>4252</v>
      </c>
      <c r="T859" s="170" t="s">
        <v>4252</v>
      </c>
    </row>
    <row r="860" spans="1:20" ht="30.95" customHeight="1">
      <c r="B860" s="169">
        <v>10034879</v>
      </c>
      <c r="C860" s="170" t="s">
        <v>9839</v>
      </c>
      <c r="D860" s="208" t="s">
        <v>9840</v>
      </c>
      <c r="E860" s="170" t="s">
        <v>9912</v>
      </c>
      <c r="F860" s="190" t="s">
        <v>9913</v>
      </c>
      <c r="G860" s="171" t="s">
        <v>4267</v>
      </c>
      <c r="H860" s="170" t="s">
        <v>4267</v>
      </c>
      <c r="I860" s="170" t="s">
        <v>4422</v>
      </c>
      <c r="J860" s="170" t="s">
        <v>4423</v>
      </c>
      <c r="K860" s="170" t="s">
        <v>4267</v>
      </c>
      <c r="L860" s="170" t="s">
        <v>4267</v>
      </c>
      <c r="M860" s="170" t="s">
        <v>4267</v>
      </c>
      <c r="N860" s="170" t="s">
        <v>4267</v>
      </c>
      <c r="O860" s="170" t="s">
        <v>4267</v>
      </c>
      <c r="P860" s="172" t="s">
        <v>4267</v>
      </c>
      <c r="Q860" s="171" t="s">
        <v>9914</v>
      </c>
      <c r="R860" s="170" t="s">
        <v>9915</v>
      </c>
      <c r="S860" s="170" t="s">
        <v>4252</v>
      </c>
      <c r="T860" s="170" t="s">
        <v>4252</v>
      </c>
    </row>
    <row r="861" spans="1:20" ht="46.5" customHeight="1">
      <c r="B861" s="169">
        <v>10042554</v>
      </c>
      <c r="C861" s="170" t="s">
        <v>9839</v>
      </c>
      <c r="D861" s="208" t="s">
        <v>9840</v>
      </c>
      <c r="E861" s="170" t="s">
        <v>9916</v>
      </c>
      <c r="F861" s="190" t="s">
        <v>9917</v>
      </c>
      <c r="G861" s="171" t="s">
        <v>4267</v>
      </c>
      <c r="H861" s="170" t="s">
        <v>4267</v>
      </c>
      <c r="I861" s="170" t="s">
        <v>4422</v>
      </c>
      <c r="J861" s="170" t="s">
        <v>4423</v>
      </c>
      <c r="K861" s="170" t="s">
        <v>4267</v>
      </c>
      <c r="L861" s="170" t="s">
        <v>4267</v>
      </c>
      <c r="M861" s="170" t="s">
        <v>4267</v>
      </c>
      <c r="N861" s="170" t="s">
        <v>4267</v>
      </c>
      <c r="O861" s="170" t="s">
        <v>4267</v>
      </c>
      <c r="P861" s="172" t="s">
        <v>4267</v>
      </c>
      <c r="Q861" s="171" t="s">
        <v>9918</v>
      </c>
      <c r="R861" s="170" t="s">
        <v>9919</v>
      </c>
      <c r="S861" s="170" t="s">
        <v>4252</v>
      </c>
      <c r="T861" s="170" t="s">
        <v>4252</v>
      </c>
    </row>
    <row r="862" spans="1:20" ht="91.5" customHeight="1">
      <c r="B862" s="169">
        <v>10042569</v>
      </c>
      <c r="C862" s="170" t="s">
        <v>9839</v>
      </c>
      <c r="D862" s="208" t="s">
        <v>9840</v>
      </c>
      <c r="E862" s="170" t="s">
        <v>9920</v>
      </c>
      <c r="F862" s="190" t="s">
        <v>9921</v>
      </c>
      <c r="G862" s="171" t="s">
        <v>9922</v>
      </c>
      <c r="H862" s="170" t="s">
        <v>9923</v>
      </c>
      <c r="I862" s="170" t="s">
        <v>9924</v>
      </c>
      <c r="J862" s="170" t="s">
        <v>9925</v>
      </c>
      <c r="K862" s="170" t="s">
        <v>9926</v>
      </c>
      <c r="L862" s="170" t="s">
        <v>9927</v>
      </c>
      <c r="M862" s="170" t="s">
        <v>9928</v>
      </c>
      <c r="N862" s="170" t="s">
        <v>9929</v>
      </c>
      <c r="O862" s="170" t="s">
        <v>4248</v>
      </c>
      <c r="P862" s="172" t="s">
        <v>4249</v>
      </c>
      <c r="Q862" s="171" t="s">
        <v>9930</v>
      </c>
      <c r="R862" s="170" t="s">
        <v>9931</v>
      </c>
      <c r="S862" s="170" t="s">
        <v>4252</v>
      </c>
      <c r="T862" s="170" t="s">
        <v>4252</v>
      </c>
    </row>
    <row r="863" spans="1:20" ht="108" customHeight="1">
      <c r="B863" s="169">
        <v>10043565</v>
      </c>
      <c r="C863" s="170" t="s">
        <v>9839</v>
      </c>
      <c r="D863" s="208" t="s">
        <v>9840</v>
      </c>
      <c r="E863" s="170" t="s">
        <v>9932</v>
      </c>
      <c r="F863" s="190" t="s">
        <v>9933</v>
      </c>
      <c r="G863" s="171" t="s">
        <v>9934</v>
      </c>
      <c r="H863" s="170" t="s">
        <v>9935</v>
      </c>
      <c r="I863" s="170" t="s">
        <v>5956</v>
      </c>
      <c r="J863" s="170" t="s">
        <v>5889</v>
      </c>
      <c r="K863" s="170" t="s">
        <v>9936</v>
      </c>
      <c r="L863" s="173" t="s">
        <v>9937</v>
      </c>
      <c r="M863" s="170" t="s">
        <v>6960</v>
      </c>
      <c r="N863" s="170" t="s">
        <v>6961</v>
      </c>
      <c r="O863" s="170" t="s">
        <v>4248</v>
      </c>
      <c r="P863" s="172" t="s">
        <v>4249</v>
      </c>
      <c r="Q863" s="171" t="s">
        <v>9938</v>
      </c>
      <c r="R863" s="170" t="s">
        <v>9939</v>
      </c>
      <c r="S863" s="170" t="s">
        <v>9940</v>
      </c>
      <c r="T863" s="170" t="s">
        <v>9941</v>
      </c>
    </row>
    <row r="864" spans="1:20" ht="62.1" customHeight="1">
      <c r="B864" s="169">
        <v>10047115</v>
      </c>
      <c r="C864" s="170" t="s">
        <v>9839</v>
      </c>
      <c r="D864" s="208" t="s">
        <v>9840</v>
      </c>
      <c r="E864" s="170" t="s">
        <v>9942</v>
      </c>
      <c r="F864" s="190" t="s">
        <v>9943</v>
      </c>
      <c r="G864" s="171" t="s">
        <v>4368</v>
      </c>
      <c r="H864" s="170" t="s">
        <v>4369</v>
      </c>
      <c r="I864" s="170" t="s">
        <v>9944</v>
      </c>
      <c r="J864" s="170" t="s">
        <v>4665</v>
      </c>
      <c r="K864" s="170" t="s">
        <v>9945</v>
      </c>
      <c r="L864" s="170" t="s">
        <v>9946</v>
      </c>
      <c r="M864" s="170" t="s">
        <v>9947</v>
      </c>
      <c r="N864" s="170" t="s">
        <v>9948</v>
      </c>
      <c r="O864" s="170" t="s">
        <v>4248</v>
      </c>
      <c r="P864" s="172" t="s">
        <v>4249</v>
      </c>
      <c r="Q864" s="171" t="s">
        <v>9949</v>
      </c>
      <c r="R864" s="170" t="s">
        <v>9950</v>
      </c>
      <c r="S864" s="170" t="s">
        <v>4252</v>
      </c>
      <c r="T864" s="170" t="s">
        <v>4252</v>
      </c>
    </row>
    <row r="865" spans="2:20" ht="135.6" customHeight="1">
      <c r="B865" s="169">
        <v>10047065</v>
      </c>
      <c r="C865" s="170" t="s">
        <v>9839</v>
      </c>
      <c r="D865" s="208" t="s">
        <v>9840</v>
      </c>
      <c r="E865" s="170" t="s">
        <v>9951</v>
      </c>
      <c r="F865" s="190" t="s">
        <v>9952</v>
      </c>
      <c r="G865" s="171" t="s">
        <v>4339</v>
      </c>
      <c r="H865" s="170" t="s">
        <v>4340</v>
      </c>
      <c r="I865" s="170" t="s">
        <v>4341</v>
      </c>
      <c r="J865" s="170" t="s">
        <v>4342</v>
      </c>
      <c r="K865" s="170" t="s">
        <v>4343</v>
      </c>
      <c r="L865" s="170" t="s">
        <v>4344</v>
      </c>
      <c r="M865" s="170" t="s">
        <v>4246</v>
      </c>
      <c r="N865" s="170" t="s">
        <v>4247</v>
      </c>
      <c r="O865" s="170" t="s">
        <v>4248</v>
      </c>
      <c r="P865" s="172" t="s">
        <v>4249</v>
      </c>
      <c r="Q865" s="171" t="s">
        <v>4267</v>
      </c>
      <c r="R865" s="171" t="s">
        <v>4267</v>
      </c>
      <c r="S865" s="170" t="s">
        <v>4252</v>
      </c>
      <c r="T865" s="170" t="s">
        <v>4252</v>
      </c>
    </row>
  </sheetData>
  <sheetProtection algorithmName="SHA-512" hashValue="YplocRWpkhouw+ikjxhNANnhkLgk7WYHzu/ugAIYLToYqUTPVkVq3jEiqvkQo/GEY4/2x3cawi7QuZ9Xi2cyBQ==" saltValue="tUrd5jgnPl3rCK5VCU6Ojw==" spinCount="100000" sheet="1" objects="1" scenarios="1"/>
  <autoFilter ref="A2:T865" xr:uid="{00000000-0009-0000-0000-000004000000}"/>
  <mergeCells count="26">
    <mergeCell ref="B846:T846"/>
    <mergeCell ref="B848:T848"/>
    <mergeCell ref="B645:T645"/>
    <mergeCell ref="B667:T667"/>
    <mergeCell ref="B691:T691"/>
    <mergeCell ref="B741:T741"/>
    <mergeCell ref="B804:T804"/>
    <mergeCell ref="B844:T844"/>
    <mergeCell ref="B640:T640"/>
    <mergeCell ref="B104:T104"/>
    <mergeCell ref="B227:T227"/>
    <mergeCell ref="B253:T253"/>
    <mergeCell ref="B272:T272"/>
    <mergeCell ref="B279:T279"/>
    <mergeCell ref="B368:T368"/>
    <mergeCell ref="B448:T448"/>
    <mergeCell ref="B491:T491"/>
    <mergeCell ref="B518:T518"/>
    <mergeCell ref="B563:T563"/>
    <mergeCell ref="B571:T571"/>
    <mergeCell ref="B77:T77"/>
    <mergeCell ref="B3:T3"/>
    <mergeCell ref="B16:T16"/>
    <mergeCell ref="B51:T51"/>
    <mergeCell ref="B53:T53"/>
    <mergeCell ref="B62:T62"/>
  </mergeCells>
  <phoneticPr fontId="5"/>
  <printOptions horizontalCentered="1" gridLines="1"/>
  <pageMargins left="0.15748031496062992" right="0.15748031496062992" top="0.78740157480314965" bottom="0.39370078740157483" header="0.51181102362204722" footer="0.31496062992125984"/>
  <pageSetup paperSize="9" scale="46" fitToHeight="0" orientation="portrait" r:id="rId1"/>
  <headerFooter alignWithMargins="0">
    <oddHeader>&amp;C&amp;16有害事象共通用語規準 v5.0日本語訳JCOG版（CTCAE v5.0 - JCOG）
［CTCAE v5.0/MedDRA v20.1（日本語表記：MedD&amp;K000000RA/J ｖ22.1）&amp;K01+000対応 -  2019年9月5日］</oddHeader>
    <oddFooter>&amp;C&amp;P/&amp;Nページ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Y1000"/>
  <sheetViews>
    <sheetView workbookViewId="0">
      <pane ySplit="1" topLeftCell="A241" activePane="bottomLeft" state="frozen"/>
      <selection activeCell="C37" sqref="C37"/>
      <selection pane="bottomLeft" activeCell="B38" sqref="B38"/>
    </sheetView>
  </sheetViews>
  <sheetFormatPr defaultColWidth="15.125" defaultRowHeight="15" customHeight="1"/>
  <cols>
    <col min="1" max="1" width="9" style="35" customWidth="1"/>
    <col min="2" max="2" width="43.375" style="35" customWidth="1"/>
    <col min="3" max="3" width="33.5" style="35" customWidth="1"/>
    <col min="4" max="25" width="7.625" style="35" customWidth="1"/>
    <col min="26" max="16384" width="15.125" style="35"/>
  </cols>
  <sheetData>
    <row r="1" spans="1:25" ht="12.75" customHeight="1">
      <c r="A1" s="32" t="s">
        <v>155</v>
      </c>
      <c r="B1" s="33" t="s">
        <v>156</v>
      </c>
      <c r="C1" s="34" t="s">
        <v>157</v>
      </c>
      <c r="D1" s="34"/>
      <c r="E1" s="34"/>
      <c r="F1" s="34"/>
      <c r="G1" s="34"/>
      <c r="H1" s="34"/>
      <c r="I1" s="34"/>
      <c r="J1" s="34"/>
      <c r="K1" s="34"/>
      <c r="L1" s="34"/>
      <c r="M1" s="34"/>
      <c r="N1" s="34"/>
      <c r="O1" s="34"/>
      <c r="P1" s="34"/>
      <c r="Q1" s="34"/>
      <c r="R1" s="34"/>
      <c r="S1" s="34"/>
      <c r="T1" s="34"/>
      <c r="U1" s="34"/>
      <c r="V1" s="34"/>
      <c r="W1" s="34"/>
      <c r="X1" s="34"/>
      <c r="Y1" s="34"/>
    </row>
    <row r="2" spans="1:25" ht="12.75" customHeight="1">
      <c r="A2" s="35" t="s">
        <v>158</v>
      </c>
      <c r="B2" s="36" t="s">
        <v>159</v>
      </c>
      <c r="C2" s="37" t="s">
        <v>160</v>
      </c>
    </row>
    <row r="3" spans="1:25" ht="12.75" customHeight="1">
      <c r="A3" s="35" t="s">
        <v>161</v>
      </c>
      <c r="B3" s="36" t="s">
        <v>162</v>
      </c>
      <c r="C3" s="37" t="s">
        <v>160</v>
      </c>
    </row>
    <row r="4" spans="1:25" ht="12.75" customHeight="1">
      <c r="A4" s="35" t="s">
        <v>163</v>
      </c>
      <c r="B4" s="36" t="s">
        <v>164</v>
      </c>
      <c r="C4" s="37" t="s">
        <v>160</v>
      </c>
    </row>
    <row r="5" spans="1:25" ht="12.75" customHeight="1">
      <c r="A5" s="35" t="s">
        <v>165</v>
      </c>
      <c r="B5" s="36" t="s">
        <v>166</v>
      </c>
      <c r="C5" s="37" t="s">
        <v>160</v>
      </c>
    </row>
    <row r="6" spans="1:25" ht="12.75" customHeight="1">
      <c r="A6" s="35" t="s">
        <v>167</v>
      </c>
      <c r="B6" s="36" t="s">
        <v>168</v>
      </c>
      <c r="C6" s="37" t="s">
        <v>160</v>
      </c>
    </row>
    <row r="7" spans="1:25" ht="12.75" customHeight="1">
      <c r="A7" s="35" t="s">
        <v>169</v>
      </c>
      <c r="B7" s="36" t="s">
        <v>170</v>
      </c>
      <c r="C7" s="37" t="s">
        <v>160</v>
      </c>
    </row>
    <row r="8" spans="1:25" ht="12.75" customHeight="1">
      <c r="A8" s="35" t="s">
        <v>171</v>
      </c>
      <c r="B8" s="36" t="s">
        <v>172</v>
      </c>
      <c r="C8" s="37" t="s">
        <v>160</v>
      </c>
    </row>
    <row r="9" spans="1:25" ht="12.75" customHeight="1">
      <c r="A9" s="35" t="s">
        <v>173</v>
      </c>
      <c r="B9" s="36" t="s">
        <v>174</v>
      </c>
      <c r="C9" s="37" t="s">
        <v>160</v>
      </c>
    </row>
    <row r="10" spans="1:25" ht="12.75" customHeight="1">
      <c r="A10" s="35" t="s">
        <v>175</v>
      </c>
      <c r="B10" s="36" t="s">
        <v>176</v>
      </c>
      <c r="C10" s="37" t="s">
        <v>160</v>
      </c>
    </row>
    <row r="11" spans="1:25" ht="12.75" customHeight="1">
      <c r="A11" s="38" t="s">
        <v>177</v>
      </c>
      <c r="B11" s="39" t="s">
        <v>178</v>
      </c>
      <c r="C11" s="40" t="s">
        <v>179</v>
      </c>
      <c r="D11" s="40"/>
      <c r="E11" s="40"/>
      <c r="F11" s="40"/>
      <c r="G11" s="40"/>
      <c r="H11" s="40"/>
      <c r="I11" s="40"/>
      <c r="J11" s="40"/>
      <c r="K11" s="40"/>
      <c r="L11" s="40"/>
      <c r="M11" s="40"/>
      <c r="N11" s="40"/>
      <c r="O11" s="40"/>
      <c r="P11" s="40"/>
      <c r="Q11" s="40"/>
      <c r="R11" s="40"/>
      <c r="S11" s="40"/>
      <c r="T11" s="40"/>
      <c r="U11" s="40"/>
      <c r="V11" s="40"/>
      <c r="W11" s="40"/>
      <c r="X11" s="40"/>
      <c r="Y11" s="40"/>
    </row>
    <row r="12" spans="1:25" ht="12.75" customHeight="1">
      <c r="A12" s="38" t="s">
        <v>180</v>
      </c>
      <c r="B12" s="39" t="s">
        <v>181</v>
      </c>
      <c r="C12" s="40" t="s">
        <v>179</v>
      </c>
      <c r="D12" s="40"/>
      <c r="E12" s="40"/>
      <c r="F12" s="40"/>
      <c r="G12" s="40"/>
      <c r="H12" s="40"/>
      <c r="I12" s="40"/>
      <c r="J12" s="40"/>
      <c r="K12" s="40"/>
      <c r="L12" s="40"/>
      <c r="M12" s="40"/>
      <c r="N12" s="40"/>
      <c r="O12" s="40"/>
      <c r="P12" s="40"/>
      <c r="Q12" s="40"/>
      <c r="R12" s="40"/>
      <c r="S12" s="40"/>
      <c r="T12" s="40"/>
      <c r="U12" s="40"/>
      <c r="V12" s="40"/>
      <c r="W12" s="40"/>
      <c r="X12" s="40"/>
      <c r="Y12" s="40"/>
    </row>
    <row r="13" spans="1:25" ht="12.75" customHeight="1">
      <c r="A13" s="38" t="s">
        <v>182</v>
      </c>
      <c r="B13" s="39" t="s">
        <v>183</v>
      </c>
      <c r="C13" s="40" t="s">
        <v>179</v>
      </c>
      <c r="D13" s="40"/>
      <c r="E13" s="40"/>
      <c r="F13" s="40"/>
      <c r="G13" s="40"/>
      <c r="H13" s="40"/>
      <c r="I13" s="40"/>
      <c r="J13" s="40"/>
      <c r="K13" s="40"/>
      <c r="L13" s="40"/>
      <c r="M13" s="40"/>
      <c r="N13" s="40"/>
      <c r="O13" s="40"/>
      <c r="P13" s="40"/>
      <c r="Q13" s="40"/>
      <c r="R13" s="40"/>
      <c r="S13" s="40"/>
      <c r="T13" s="40"/>
      <c r="U13" s="40"/>
      <c r="V13" s="40"/>
      <c r="W13" s="40"/>
      <c r="X13" s="40"/>
      <c r="Y13" s="40"/>
    </row>
    <row r="14" spans="1:25" ht="12.75" customHeight="1">
      <c r="A14" s="38" t="s">
        <v>184</v>
      </c>
      <c r="B14" s="39" t="s">
        <v>185</v>
      </c>
      <c r="C14" s="40" t="s">
        <v>179</v>
      </c>
      <c r="D14" s="40"/>
      <c r="E14" s="40"/>
      <c r="F14" s="40"/>
      <c r="G14" s="40"/>
      <c r="H14" s="40"/>
      <c r="I14" s="40"/>
      <c r="J14" s="40"/>
      <c r="K14" s="40"/>
      <c r="L14" s="40"/>
      <c r="M14" s="40"/>
      <c r="N14" s="40"/>
      <c r="O14" s="40"/>
      <c r="P14" s="40"/>
      <c r="Q14" s="40"/>
      <c r="R14" s="40"/>
      <c r="S14" s="40"/>
      <c r="T14" s="40"/>
      <c r="U14" s="40"/>
      <c r="V14" s="40"/>
      <c r="W14" s="40"/>
      <c r="X14" s="40"/>
      <c r="Y14" s="40"/>
    </row>
    <row r="15" spans="1:25" ht="12.75" customHeight="1">
      <c r="A15" s="38" t="s">
        <v>186</v>
      </c>
      <c r="B15" s="39" t="s">
        <v>187</v>
      </c>
      <c r="C15" s="40" t="s">
        <v>179</v>
      </c>
      <c r="D15" s="40"/>
      <c r="E15" s="40"/>
      <c r="F15" s="40"/>
      <c r="G15" s="40"/>
      <c r="H15" s="40"/>
      <c r="I15" s="40"/>
      <c r="J15" s="40"/>
      <c r="K15" s="40"/>
      <c r="L15" s="40"/>
      <c r="M15" s="40"/>
      <c r="N15" s="40"/>
      <c r="O15" s="40"/>
      <c r="P15" s="40"/>
      <c r="Q15" s="40"/>
      <c r="R15" s="40"/>
      <c r="S15" s="40"/>
      <c r="T15" s="40"/>
      <c r="U15" s="40"/>
      <c r="V15" s="40"/>
      <c r="W15" s="40"/>
      <c r="X15" s="40"/>
      <c r="Y15" s="40"/>
    </row>
    <row r="16" spans="1:25" ht="12.75" customHeight="1">
      <c r="A16" s="38" t="s">
        <v>188</v>
      </c>
      <c r="B16" s="39" t="s">
        <v>189</v>
      </c>
      <c r="C16" s="40" t="s">
        <v>179</v>
      </c>
      <c r="D16" s="40"/>
      <c r="E16" s="40"/>
      <c r="F16" s="40"/>
      <c r="G16" s="40"/>
      <c r="H16" s="40"/>
      <c r="I16" s="40"/>
      <c r="J16" s="40"/>
      <c r="K16" s="40"/>
      <c r="L16" s="40"/>
      <c r="M16" s="40"/>
      <c r="N16" s="40"/>
      <c r="O16" s="40"/>
      <c r="P16" s="40"/>
      <c r="Q16" s="40"/>
      <c r="R16" s="40"/>
      <c r="S16" s="40"/>
      <c r="T16" s="40"/>
      <c r="U16" s="40"/>
      <c r="V16" s="40"/>
      <c r="W16" s="40"/>
      <c r="X16" s="40"/>
      <c r="Y16" s="40"/>
    </row>
    <row r="17" spans="1:25" ht="12.75" customHeight="1">
      <c r="A17" s="38" t="s">
        <v>190</v>
      </c>
      <c r="B17" s="39" t="s">
        <v>191</v>
      </c>
      <c r="C17" s="40" t="s">
        <v>179</v>
      </c>
      <c r="D17" s="40"/>
      <c r="E17" s="40"/>
      <c r="F17" s="40"/>
      <c r="G17" s="40"/>
      <c r="H17" s="40"/>
      <c r="I17" s="40"/>
      <c r="J17" s="40"/>
      <c r="K17" s="40"/>
      <c r="L17" s="40"/>
      <c r="M17" s="40"/>
      <c r="N17" s="40"/>
      <c r="O17" s="40"/>
      <c r="P17" s="40"/>
      <c r="Q17" s="40"/>
      <c r="R17" s="40"/>
      <c r="S17" s="40"/>
      <c r="T17" s="40"/>
      <c r="U17" s="40"/>
      <c r="V17" s="40"/>
      <c r="W17" s="40"/>
      <c r="X17" s="40"/>
      <c r="Y17" s="40"/>
    </row>
    <row r="18" spans="1:25" ht="12.75" customHeight="1">
      <c r="A18" s="38" t="s">
        <v>192</v>
      </c>
      <c r="B18" s="39" t="s">
        <v>193</v>
      </c>
      <c r="C18" s="40" t="s">
        <v>179</v>
      </c>
      <c r="D18" s="40"/>
      <c r="E18" s="40"/>
      <c r="F18" s="40"/>
      <c r="G18" s="40"/>
      <c r="H18" s="40"/>
      <c r="I18" s="40"/>
      <c r="J18" s="40"/>
      <c r="K18" s="40"/>
      <c r="L18" s="40"/>
      <c r="M18" s="40"/>
      <c r="N18" s="40"/>
      <c r="O18" s="40"/>
      <c r="P18" s="40"/>
      <c r="Q18" s="40"/>
      <c r="R18" s="40"/>
      <c r="S18" s="40"/>
      <c r="T18" s="40"/>
      <c r="U18" s="40"/>
      <c r="V18" s="40"/>
      <c r="W18" s="40"/>
      <c r="X18" s="40"/>
      <c r="Y18" s="40"/>
    </row>
    <row r="19" spans="1:25" ht="12.75" customHeight="1">
      <c r="A19" s="38" t="s">
        <v>194</v>
      </c>
      <c r="B19" s="39" t="s">
        <v>195</v>
      </c>
      <c r="C19" s="40" t="s">
        <v>179</v>
      </c>
      <c r="D19" s="40"/>
      <c r="E19" s="40"/>
      <c r="F19" s="40"/>
      <c r="G19" s="40"/>
      <c r="H19" s="40"/>
      <c r="I19" s="40"/>
      <c r="J19" s="40"/>
      <c r="K19" s="40"/>
      <c r="L19" s="40"/>
      <c r="M19" s="40"/>
      <c r="N19" s="40"/>
      <c r="O19" s="40"/>
      <c r="P19" s="40"/>
      <c r="Q19" s="40"/>
      <c r="R19" s="40"/>
      <c r="S19" s="40"/>
      <c r="T19" s="40"/>
      <c r="U19" s="40"/>
      <c r="V19" s="40"/>
      <c r="W19" s="40"/>
      <c r="X19" s="40"/>
      <c r="Y19" s="40"/>
    </row>
    <row r="20" spans="1:25" ht="12.75" customHeight="1">
      <c r="A20" s="38" t="s">
        <v>196</v>
      </c>
      <c r="B20" s="39" t="s">
        <v>197</v>
      </c>
      <c r="C20" s="40" t="s">
        <v>179</v>
      </c>
      <c r="D20" s="40"/>
      <c r="E20" s="40"/>
      <c r="F20" s="40"/>
      <c r="G20" s="40"/>
      <c r="H20" s="40"/>
      <c r="I20" s="40"/>
      <c r="J20" s="40"/>
      <c r="K20" s="40"/>
      <c r="L20" s="40"/>
      <c r="M20" s="40"/>
      <c r="N20" s="40"/>
      <c r="O20" s="40"/>
      <c r="P20" s="40"/>
      <c r="Q20" s="40"/>
      <c r="R20" s="40"/>
      <c r="S20" s="40"/>
      <c r="T20" s="40"/>
      <c r="U20" s="40"/>
      <c r="V20" s="40"/>
      <c r="W20" s="40"/>
      <c r="X20" s="40"/>
      <c r="Y20" s="40"/>
    </row>
    <row r="21" spans="1:25" ht="12.75" customHeight="1">
      <c r="A21" s="38" t="s">
        <v>198</v>
      </c>
      <c r="B21" s="39" t="s">
        <v>199</v>
      </c>
      <c r="C21" s="40" t="s">
        <v>179</v>
      </c>
      <c r="D21" s="40"/>
      <c r="E21" s="40"/>
      <c r="F21" s="40"/>
      <c r="G21" s="40"/>
      <c r="H21" s="40"/>
      <c r="I21" s="40"/>
      <c r="J21" s="40"/>
      <c r="K21" s="40"/>
      <c r="L21" s="40"/>
      <c r="M21" s="40"/>
      <c r="N21" s="40"/>
      <c r="O21" s="40"/>
      <c r="P21" s="40"/>
      <c r="Q21" s="40"/>
      <c r="R21" s="40"/>
      <c r="S21" s="40"/>
      <c r="T21" s="40"/>
      <c r="U21" s="40"/>
      <c r="V21" s="40"/>
      <c r="W21" s="40"/>
      <c r="X21" s="40"/>
      <c r="Y21" s="40"/>
    </row>
    <row r="22" spans="1:25" ht="12.75" customHeight="1">
      <c r="A22" s="38" t="s">
        <v>200</v>
      </c>
      <c r="B22" s="39" t="s">
        <v>201</v>
      </c>
      <c r="C22" s="40" t="s">
        <v>179</v>
      </c>
      <c r="D22" s="40"/>
      <c r="E22" s="40"/>
      <c r="F22" s="40"/>
      <c r="G22" s="40"/>
      <c r="H22" s="40"/>
      <c r="I22" s="40"/>
      <c r="J22" s="40"/>
      <c r="K22" s="40"/>
      <c r="L22" s="40"/>
      <c r="M22" s="40"/>
      <c r="N22" s="40"/>
      <c r="O22" s="40"/>
      <c r="P22" s="40"/>
      <c r="Q22" s="40"/>
      <c r="R22" s="40"/>
      <c r="S22" s="40"/>
      <c r="T22" s="40"/>
      <c r="U22" s="40"/>
      <c r="V22" s="40"/>
      <c r="W22" s="40"/>
      <c r="X22" s="40"/>
      <c r="Y22" s="40"/>
    </row>
    <row r="23" spans="1:25" ht="12.75" customHeight="1">
      <c r="A23" s="38" t="s">
        <v>202</v>
      </c>
      <c r="B23" s="39" t="s">
        <v>203</v>
      </c>
      <c r="C23" s="40" t="s">
        <v>179</v>
      </c>
      <c r="D23" s="40"/>
      <c r="E23" s="40"/>
      <c r="F23" s="40"/>
      <c r="G23" s="40"/>
      <c r="H23" s="40"/>
      <c r="I23" s="40"/>
      <c r="J23" s="40"/>
      <c r="K23" s="40"/>
      <c r="L23" s="40"/>
      <c r="M23" s="40"/>
      <c r="N23" s="40"/>
      <c r="O23" s="40"/>
      <c r="P23" s="40"/>
      <c r="Q23" s="40"/>
      <c r="R23" s="40"/>
      <c r="S23" s="40"/>
      <c r="T23" s="40"/>
      <c r="U23" s="40"/>
      <c r="V23" s="40"/>
      <c r="W23" s="40"/>
      <c r="X23" s="40"/>
      <c r="Y23" s="40"/>
    </row>
    <row r="24" spans="1:25" ht="12.75" customHeight="1">
      <c r="A24" s="38" t="s">
        <v>204</v>
      </c>
      <c r="B24" s="39" t="s">
        <v>205</v>
      </c>
      <c r="C24" s="40" t="s">
        <v>179</v>
      </c>
      <c r="D24" s="40"/>
      <c r="E24" s="40"/>
      <c r="F24" s="40"/>
      <c r="G24" s="40"/>
      <c r="H24" s="40"/>
      <c r="I24" s="40"/>
      <c r="J24" s="40"/>
      <c r="K24" s="40"/>
      <c r="L24" s="40"/>
      <c r="M24" s="40"/>
      <c r="N24" s="40"/>
      <c r="O24" s="40"/>
      <c r="P24" s="40"/>
      <c r="Q24" s="40"/>
      <c r="R24" s="40"/>
      <c r="S24" s="40"/>
      <c r="T24" s="40"/>
      <c r="U24" s="40"/>
      <c r="V24" s="40"/>
      <c r="W24" s="40"/>
      <c r="X24" s="40"/>
      <c r="Y24" s="40"/>
    </row>
    <row r="25" spans="1:25" ht="12.75" customHeight="1">
      <c r="A25" s="38" t="s">
        <v>206</v>
      </c>
      <c r="B25" s="39" t="s">
        <v>207</v>
      </c>
      <c r="C25" s="40" t="s">
        <v>179</v>
      </c>
      <c r="D25" s="40"/>
      <c r="E25" s="40"/>
      <c r="F25" s="40"/>
      <c r="G25" s="40"/>
      <c r="H25" s="40"/>
      <c r="I25" s="40"/>
      <c r="J25" s="40"/>
      <c r="K25" s="40"/>
      <c r="L25" s="40"/>
      <c r="M25" s="40"/>
      <c r="N25" s="40"/>
      <c r="O25" s="40"/>
      <c r="P25" s="40"/>
      <c r="Q25" s="40"/>
      <c r="R25" s="40"/>
      <c r="S25" s="40"/>
      <c r="T25" s="40"/>
      <c r="U25" s="40"/>
      <c r="V25" s="40"/>
      <c r="W25" s="40"/>
      <c r="X25" s="40"/>
      <c r="Y25" s="40"/>
    </row>
    <row r="26" spans="1:25" ht="12.75" customHeight="1">
      <c r="A26" s="38" t="s">
        <v>208</v>
      </c>
      <c r="B26" s="39" t="s">
        <v>209</v>
      </c>
      <c r="C26" s="40" t="s">
        <v>179</v>
      </c>
      <c r="D26" s="40"/>
      <c r="E26" s="40"/>
      <c r="F26" s="40"/>
      <c r="G26" s="40"/>
      <c r="H26" s="40"/>
      <c r="I26" s="40"/>
      <c r="J26" s="40"/>
      <c r="K26" s="40"/>
      <c r="L26" s="40"/>
      <c r="M26" s="40"/>
      <c r="N26" s="40"/>
      <c r="O26" s="40"/>
      <c r="P26" s="40"/>
      <c r="Q26" s="40"/>
      <c r="R26" s="40"/>
      <c r="S26" s="40"/>
      <c r="T26" s="40"/>
      <c r="U26" s="40"/>
      <c r="V26" s="40"/>
      <c r="W26" s="40"/>
      <c r="X26" s="40"/>
      <c r="Y26" s="40"/>
    </row>
    <row r="27" spans="1:25" ht="12.75" customHeight="1">
      <c r="A27" s="38" t="s">
        <v>210</v>
      </c>
      <c r="B27" s="39" t="s">
        <v>211</v>
      </c>
      <c r="C27" s="40" t="s">
        <v>179</v>
      </c>
      <c r="D27" s="40"/>
      <c r="E27" s="40"/>
      <c r="F27" s="40"/>
      <c r="G27" s="40"/>
      <c r="H27" s="40"/>
      <c r="I27" s="40"/>
      <c r="J27" s="40"/>
      <c r="K27" s="40"/>
      <c r="L27" s="40"/>
      <c r="M27" s="40"/>
      <c r="N27" s="40"/>
      <c r="O27" s="40"/>
      <c r="P27" s="40"/>
      <c r="Q27" s="40"/>
      <c r="R27" s="40"/>
      <c r="S27" s="40"/>
      <c r="T27" s="40"/>
      <c r="U27" s="40"/>
      <c r="V27" s="40"/>
      <c r="W27" s="40"/>
      <c r="X27" s="40"/>
      <c r="Y27" s="40"/>
    </row>
    <row r="28" spans="1:25" ht="12.75" customHeight="1">
      <c r="A28" s="38" t="s">
        <v>212</v>
      </c>
      <c r="B28" s="39" t="s">
        <v>213</v>
      </c>
      <c r="C28" s="40" t="s">
        <v>179</v>
      </c>
      <c r="D28" s="40"/>
      <c r="E28" s="40"/>
      <c r="F28" s="40"/>
      <c r="G28" s="40"/>
      <c r="H28" s="40"/>
      <c r="I28" s="40"/>
      <c r="J28" s="40"/>
      <c r="K28" s="40"/>
      <c r="L28" s="40"/>
      <c r="M28" s="40"/>
      <c r="N28" s="40"/>
      <c r="O28" s="40"/>
      <c r="P28" s="40"/>
      <c r="Q28" s="40"/>
      <c r="R28" s="40"/>
      <c r="S28" s="40"/>
      <c r="T28" s="40"/>
      <c r="U28" s="40"/>
      <c r="V28" s="40"/>
      <c r="W28" s="40"/>
      <c r="X28" s="40"/>
      <c r="Y28" s="40"/>
    </row>
    <row r="29" spans="1:25" ht="12.75" customHeight="1">
      <c r="A29" s="38" t="s">
        <v>214</v>
      </c>
      <c r="B29" s="39" t="s">
        <v>215</v>
      </c>
      <c r="C29" s="40" t="s">
        <v>179</v>
      </c>
      <c r="D29" s="40"/>
      <c r="E29" s="40"/>
      <c r="F29" s="40"/>
      <c r="G29" s="40"/>
      <c r="H29" s="40"/>
      <c r="I29" s="40"/>
      <c r="J29" s="40"/>
      <c r="K29" s="40"/>
      <c r="L29" s="40"/>
      <c r="M29" s="40"/>
      <c r="N29" s="40"/>
      <c r="O29" s="40"/>
      <c r="P29" s="40"/>
      <c r="Q29" s="40"/>
      <c r="R29" s="40"/>
      <c r="S29" s="40"/>
      <c r="T29" s="40"/>
      <c r="U29" s="40"/>
      <c r="V29" s="40"/>
      <c r="W29" s="40"/>
      <c r="X29" s="40"/>
      <c r="Y29" s="40"/>
    </row>
    <row r="30" spans="1:25" ht="12.75" customHeight="1">
      <c r="A30" s="38" t="s">
        <v>216</v>
      </c>
      <c r="B30" s="39" t="s">
        <v>217</v>
      </c>
      <c r="C30" s="40" t="s">
        <v>179</v>
      </c>
      <c r="D30" s="40"/>
      <c r="E30" s="40"/>
      <c r="F30" s="40"/>
      <c r="G30" s="40"/>
      <c r="H30" s="40"/>
      <c r="I30" s="40"/>
      <c r="J30" s="40"/>
      <c r="K30" s="40"/>
      <c r="L30" s="40"/>
      <c r="M30" s="40"/>
      <c r="N30" s="40"/>
      <c r="O30" s="40"/>
      <c r="P30" s="40"/>
      <c r="Q30" s="40"/>
      <c r="R30" s="40"/>
      <c r="S30" s="40"/>
      <c r="T30" s="40"/>
      <c r="U30" s="40"/>
      <c r="V30" s="40"/>
      <c r="W30" s="40"/>
      <c r="X30" s="40"/>
      <c r="Y30" s="40"/>
    </row>
    <row r="31" spans="1:25" ht="12.75" customHeight="1">
      <c r="A31" s="38" t="s">
        <v>218</v>
      </c>
      <c r="B31" s="39" t="s">
        <v>219</v>
      </c>
      <c r="C31" s="40" t="s">
        <v>179</v>
      </c>
      <c r="D31" s="40"/>
      <c r="E31" s="40"/>
      <c r="F31" s="40"/>
      <c r="G31" s="40"/>
      <c r="H31" s="40"/>
      <c r="I31" s="40"/>
      <c r="J31" s="40"/>
      <c r="K31" s="40"/>
      <c r="L31" s="40"/>
      <c r="M31" s="40"/>
      <c r="N31" s="40"/>
      <c r="O31" s="40"/>
      <c r="P31" s="40"/>
      <c r="Q31" s="40"/>
      <c r="R31" s="40"/>
      <c r="S31" s="40"/>
      <c r="T31" s="40"/>
      <c r="U31" s="40"/>
      <c r="V31" s="40"/>
      <c r="W31" s="40"/>
      <c r="X31" s="40"/>
      <c r="Y31" s="40"/>
    </row>
    <row r="32" spans="1:25" ht="12.75" customHeight="1">
      <c r="A32" s="38" t="s">
        <v>220</v>
      </c>
      <c r="B32" s="39" t="s">
        <v>221</v>
      </c>
      <c r="C32" s="40" t="s">
        <v>179</v>
      </c>
      <c r="D32" s="40"/>
      <c r="E32" s="40"/>
      <c r="F32" s="40"/>
      <c r="G32" s="40"/>
      <c r="H32" s="40"/>
      <c r="I32" s="40"/>
      <c r="J32" s="40"/>
      <c r="K32" s="40"/>
      <c r="L32" s="40"/>
      <c r="M32" s="40"/>
      <c r="N32" s="40"/>
      <c r="O32" s="40"/>
      <c r="P32" s="40"/>
      <c r="Q32" s="40"/>
      <c r="R32" s="40"/>
      <c r="S32" s="40"/>
      <c r="T32" s="40"/>
      <c r="U32" s="40"/>
      <c r="V32" s="40"/>
      <c r="W32" s="40"/>
      <c r="X32" s="40"/>
      <c r="Y32" s="40"/>
    </row>
    <row r="33" spans="1:25" ht="12.75" customHeight="1">
      <c r="A33" s="38" t="s">
        <v>222</v>
      </c>
      <c r="B33" s="39" t="s">
        <v>223</v>
      </c>
      <c r="C33" s="40" t="s">
        <v>179</v>
      </c>
      <c r="D33" s="40"/>
      <c r="E33" s="40"/>
      <c r="F33" s="40"/>
      <c r="G33" s="40"/>
      <c r="H33" s="40"/>
      <c r="I33" s="40"/>
      <c r="J33" s="40"/>
      <c r="K33" s="40"/>
      <c r="L33" s="40"/>
      <c r="M33" s="40"/>
      <c r="N33" s="40"/>
      <c r="O33" s="40"/>
      <c r="P33" s="40"/>
      <c r="Q33" s="40"/>
      <c r="R33" s="40"/>
      <c r="S33" s="40"/>
      <c r="T33" s="40"/>
      <c r="U33" s="40"/>
      <c r="V33" s="40"/>
      <c r="W33" s="40"/>
      <c r="X33" s="40"/>
      <c r="Y33" s="40"/>
    </row>
    <row r="34" spans="1:25" ht="12.75" customHeight="1">
      <c r="A34" s="38" t="s">
        <v>224</v>
      </c>
      <c r="B34" s="39" t="s">
        <v>225</v>
      </c>
      <c r="C34" s="40" t="s">
        <v>179</v>
      </c>
      <c r="D34" s="40"/>
      <c r="E34" s="40"/>
      <c r="F34" s="40"/>
      <c r="G34" s="40"/>
      <c r="H34" s="40"/>
      <c r="I34" s="40"/>
      <c r="J34" s="40"/>
      <c r="K34" s="40"/>
      <c r="L34" s="40"/>
      <c r="M34" s="40"/>
      <c r="N34" s="40"/>
      <c r="O34" s="40"/>
      <c r="P34" s="40"/>
      <c r="Q34" s="40"/>
      <c r="R34" s="40"/>
      <c r="S34" s="40"/>
      <c r="T34" s="40"/>
      <c r="U34" s="40"/>
      <c r="V34" s="40"/>
      <c r="W34" s="40"/>
      <c r="X34" s="40"/>
      <c r="Y34" s="40"/>
    </row>
    <row r="35" spans="1:25" ht="12.75" customHeight="1">
      <c r="A35" s="38" t="s">
        <v>226</v>
      </c>
      <c r="B35" s="39" t="s">
        <v>227</v>
      </c>
      <c r="C35" s="40" t="s">
        <v>179</v>
      </c>
      <c r="D35" s="40"/>
      <c r="E35" s="40"/>
      <c r="F35" s="40"/>
      <c r="G35" s="40"/>
      <c r="H35" s="40"/>
      <c r="I35" s="40"/>
      <c r="J35" s="40"/>
      <c r="K35" s="40"/>
      <c r="L35" s="40"/>
      <c r="M35" s="40"/>
      <c r="N35" s="40"/>
      <c r="O35" s="40"/>
      <c r="P35" s="40"/>
      <c r="Q35" s="40"/>
      <c r="R35" s="40"/>
      <c r="S35" s="40"/>
      <c r="T35" s="40"/>
      <c r="U35" s="40"/>
      <c r="V35" s="40"/>
      <c r="W35" s="40"/>
      <c r="X35" s="40"/>
      <c r="Y35" s="40"/>
    </row>
    <row r="36" spans="1:25" ht="12.75" customHeight="1">
      <c r="A36" s="38" t="s">
        <v>228</v>
      </c>
      <c r="B36" s="39" t="s">
        <v>229</v>
      </c>
      <c r="C36" s="40" t="s">
        <v>179</v>
      </c>
      <c r="D36" s="40"/>
      <c r="E36" s="40"/>
      <c r="F36" s="40"/>
      <c r="G36" s="40"/>
      <c r="H36" s="40"/>
      <c r="I36" s="40"/>
      <c r="J36" s="40"/>
      <c r="K36" s="40"/>
      <c r="L36" s="40"/>
      <c r="M36" s="40"/>
      <c r="N36" s="40"/>
      <c r="O36" s="40"/>
      <c r="P36" s="40"/>
      <c r="Q36" s="40"/>
      <c r="R36" s="40"/>
      <c r="S36" s="40"/>
      <c r="T36" s="40"/>
      <c r="U36" s="40"/>
      <c r="V36" s="40"/>
      <c r="W36" s="40"/>
      <c r="X36" s="40"/>
      <c r="Y36" s="40"/>
    </row>
    <row r="37" spans="1:25" ht="12.75" customHeight="1">
      <c r="A37" s="38" t="s">
        <v>230</v>
      </c>
      <c r="B37" s="39" t="s">
        <v>231</v>
      </c>
      <c r="C37" s="40" t="s">
        <v>179</v>
      </c>
      <c r="D37" s="40"/>
      <c r="E37" s="40"/>
      <c r="F37" s="40"/>
      <c r="G37" s="40"/>
      <c r="H37" s="40"/>
      <c r="I37" s="40"/>
      <c r="J37" s="40"/>
      <c r="K37" s="40"/>
      <c r="L37" s="40"/>
      <c r="M37" s="40"/>
      <c r="N37" s="40"/>
      <c r="O37" s="40"/>
      <c r="P37" s="40"/>
      <c r="Q37" s="40"/>
      <c r="R37" s="40"/>
      <c r="S37" s="40"/>
      <c r="T37" s="40"/>
      <c r="U37" s="40"/>
      <c r="V37" s="40"/>
      <c r="W37" s="40"/>
      <c r="X37" s="40"/>
      <c r="Y37" s="40"/>
    </row>
    <row r="38" spans="1:25" ht="12.75" customHeight="1">
      <c r="A38" s="38" t="s">
        <v>232</v>
      </c>
      <c r="B38" s="39" t="s">
        <v>233</v>
      </c>
      <c r="C38" s="40" t="s">
        <v>179</v>
      </c>
      <c r="D38" s="40"/>
      <c r="E38" s="40"/>
      <c r="F38" s="40"/>
      <c r="G38" s="40"/>
      <c r="H38" s="40"/>
      <c r="I38" s="40"/>
      <c r="J38" s="40"/>
      <c r="K38" s="40"/>
      <c r="L38" s="40"/>
      <c r="M38" s="40"/>
      <c r="N38" s="40"/>
      <c r="O38" s="40"/>
      <c r="P38" s="40"/>
      <c r="Q38" s="40"/>
      <c r="R38" s="40"/>
      <c r="S38" s="40"/>
      <c r="T38" s="40"/>
      <c r="U38" s="40"/>
      <c r="V38" s="40"/>
      <c r="W38" s="40"/>
      <c r="X38" s="40"/>
      <c r="Y38" s="40"/>
    </row>
    <row r="39" spans="1:25" ht="12.75" customHeight="1">
      <c r="A39" s="38" t="s">
        <v>234</v>
      </c>
      <c r="B39" s="39" t="s">
        <v>235</v>
      </c>
      <c r="C39" s="40" t="s">
        <v>179</v>
      </c>
      <c r="D39" s="40"/>
      <c r="E39" s="40"/>
      <c r="F39" s="40"/>
      <c r="G39" s="40"/>
      <c r="H39" s="40"/>
      <c r="I39" s="40"/>
      <c r="J39" s="40"/>
      <c r="K39" s="40"/>
      <c r="L39" s="40"/>
      <c r="M39" s="40"/>
      <c r="N39" s="40"/>
      <c r="O39" s="40"/>
      <c r="P39" s="40"/>
      <c r="Q39" s="40"/>
      <c r="R39" s="40"/>
      <c r="S39" s="40"/>
      <c r="T39" s="40"/>
      <c r="U39" s="40"/>
      <c r="V39" s="40"/>
      <c r="W39" s="40"/>
      <c r="X39" s="40"/>
      <c r="Y39" s="40"/>
    </row>
    <row r="40" spans="1:25" ht="12.75" customHeight="1">
      <c r="A40" s="38" t="s">
        <v>236</v>
      </c>
      <c r="B40" s="39" t="s">
        <v>237</v>
      </c>
      <c r="C40" s="40" t="s">
        <v>179</v>
      </c>
      <c r="D40" s="40"/>
      <c r="E40" s="40"/>
      <c r="F40" s="40"/>
      <c r="G40" s="40"/>
      <c r="H40" s="40"/>
      <c r="I40" s="40"/>
      <c r="J40" s="40"/>
      <c r="K40" s="40"/>
      <c r="L40" s="40"/>
      <c r="M40" s="40"/>
      <c r="N40" s="40"/>
      <c r="O40" s="40"/>
      <c r="P40" s="40"/>
      <c r="Q40" s="40"/>
      <c r="R40" s="40"/>
      <c r="S40" s="40"/>
      <c r="T40" s="40"/>
      <c r="U40" s="40"/>
      <c r="V40" s="40"/>
      <c r="W40" s="40"/>
      <c r="X40" s="40"/>
      <c r="Y40" s="40"/>
    </row>
    <row r="41" spans="1:25" ht="12.75" customHeight="1">
      <c r="A41" s="38" t="s">
        <v>238</v>
      </c>
      <c r="B41" s="39" t="s">
        <v>239</v>
      </c>
      <c r="C41" s="40" t="s">
        <v>179</v>
      </c>
      <c r="D41" s="40"/>
      <c r="E41" s="40"/>
      <c r="F41" s="40"/>
      <c r="G41" s="40"/>
      <c r="H41" s="40"/>
      <c r="I41" s="40"/>
      <c r="J41" s="40"/>
      <c r="K41" s="40"/>
      <c r="L41" s="40"/>
      <c r="M41" s="40"/>
      <c r="N41" s="40"/>
      <c r="O41" s="40"/>
      <c r="P41" s="40"/>
      <c r="Q41" s="40"/>
      <c r="R41" s="40"/>
      <c r="S41" s="40"/>
      <c r="T41" s="40"/>
      <c r="U41" s="40"/>
      <c r="V41" s="40"/>
      <c r="W41" s="40"/>
      <c r="X41" s="40"/>
      <c r="Y41" s="40"/>
    </row>
    <row r="42" spans="1:25" ht="12.75" customHeight="1">
      <c r="A42" s="38" t="s">
        <v>240</v>
      </c>
      <c r="B42" s="39" t="s">
        <v>241</v>
      </c>
      <c r="C42" s="40" t="s">
        <v>179</v>
      </c>
      <c r="D42" s="40"/>
      <c r="E42" s="40"/>
      <c r="F42" s="40"/>
      <c r="G42" s="40"/>
      <c r="H42" s="40"/>
      <c r="I42" s="40"/>
      <c r="J42" s="40"/>
      <c r="K42" s="40"/>
      <c r="L42" s="40"/>
      <c r="M42" s="40"/>
      <c r="N42" s="40"/>
      <c r="O42" s="40"/>
      <c r="P42" s="40"/>
      <c r="Q42" s="40"/>
      <c r="R42" s="40"/>
      <c r="S42" s="40"/>
      <c r="T42" s="40"/>
      <c r="U42" s="40"/>
      <c r="V42" s="40"/>
      <c r="W42" s="40"/>
      <c r="X42" s="40"/>
      <c r="Y42" s="40"/>
    </row>
    <row r="43" spans="1:25" ht="12.75" customHeight="1">
      <c r="A43" s="38" t="s">
        <v>242</v>
      </c>
      <c r="B43" s="39" t="s">
        <v>243</v>
      </c>
      <c r="C43" s="40" t="s">
        <v>179</v>
      </c>
      <c r="D43" s="40"/>
      <c r="E43" s="40"/>
      <c r="F43" s="40"/>
      <c r="G43" s="40"/>
      <c r="H43" s="40"/>
      <c r="I43" s="40"/>
      <c r="J43" s="40"/>
      <c r="K43" s="40"/>
      <c r="L43" s="40"/>
      <c r="M43" s="40"/>
      <c r="N43" s="40"/>
      <c r="O43" s="40"/>
      <c r="P43" s="40"/>
      <c r="Q43" s="40"/>
      <c r="R43" s="40"/>
      <c r="S43" s="40"/>
      <c r="T43" s="40"/>
      <c r="U43" s="40"/>
      <c r="V43" s="40"/>
      <c r="W43" s="40"/>
      <c r="X43" s="40"/>
      <c r="Y43" s="40"/>
    </row>
    <row r="44" spans="1:25" ht="12.75" customHeight="1">
      <c r="A44" s="38" t="s">
        <v>244</v>
      </c>
      <c r="B44" s="39" t="s">
        <v>245</v>
      </c>
      <c r="C44" s="40" t="s">
        <v>179</v>
      </c>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c r="A45" s="38" t="s">
        <v>246</v>
      </c>
      <c r="B45" s="39" t="s">
        <v>247</v>
      </c>
      <c r="C45" s="40" t="s">
        <v>179</v>
      </c>
      <c r="D45" s="40"/>
      <c r="E45" s="40"/>
      <c r="F45" s="40"/>
      <c r="G45" s="40"/>
      <c r="H45" s="40"/>
      <c r="I45" s="40"/>
      <c r="J45" s="40"/>
      <c r="K45" s="40"/>
      <c r="L45" s="40"/>
      <c r="M45" s="40"/>
      <c r="N45" s="40"/>
      <c r="O45" s="40"/>
      <c r="P45" s="40"/>
      <c r="Q45" s="40"/>
      <c r="R45" s="40"/>
      <c r="S45" s="40"/>
      <c r="T45" s="40"/>
      <c r="U45" s="40"/>
      <c r="V45" s="40"/>
      <c r="W45" s="40"/>
      <c r="X45" s="40"/>
      <c r="Y45" s="40"/>
    </row>
    <row r="46" spans="1:25" ht="12.75" customHeight="1">
      <c r="A46" s="38" t="s">
        <v>248</v>
      </c>
      <c r="B46" s="39" t="s">
        <v>249</v>
      </c>
      <c r="C46" s="40" t="s">
        <v>179</v>
      </c>
      <c r="D46" s="40"/>
      <c r="E46" s="40"/>
      <c r="F46" s="40"/>
      <c r="G46" s="40"/>
      <c r="H46" s="40"/>
      <c r="I46" s="40"/>
      <c r="J46" s="40"/>
      <c r="K46" s="40"/>
      <c r="L46" s="40"/>
      <c r="M46" s="40"/>
      <c r="N46" s="40"/>
      <c r="O46" s="40"/>
      <c r="P46" s="40"/>
      <c r="Q46" s="40"/>
      <c r="R46" s="40"/>
      <c r="S46" s="40"/>
      <c r="T46" s="40"/>
      <c r="U46" s="40"/>
      <c r="V46" s="40"/>
      <c r="W46" s="40"/>
      <c r="X46" s="40"/>
      <c r="Y46" s="40"/>
    </row>
    <row r="47" spans="1:25" ht="12.75" customHeight="1">
      <c r="A47" s="38" t="s">
        <v>250</v>
      </c>
      <c r="B47" s="39" t="s">
        <v>251</v>
      </c>
      <c r="C47" s="40" t="s">
        <v>179</v>
      </c>
      <c r="D47" s="40"/>
      <c r="E47" s="40"/>
      <c r="F47" s="40"/>
      <c r="G47" s="40"/>
      <c r="H47" s="40"/>
      <c r="I47" s="40"/>
      <c r="J47" s="40"/>
      <c r="K47" s="40"/>
      <c r="L47" s="40"/>
      <c r="M47" s="40"/>
      <c r="N47" s="40"/>
      <c r="O47" s="40"/>
      <c r="P47" s="40"/>
      <c r="Q47" s="40"/>
      <c r="R47" s="40"/>
      <c r="S47" s="40"/>
      <c r="T47" s="40"/>
      <c r="U47" s="40"/>
      <c r="V47" s="40"/>
      <c r="W47" s="40"/>
      <c r="X47" s="40"/>
      <c r="Y47" s="40"/>
    </row>
    <row r="48" spans="1:25" ht="12.75" customHeight="1">
      <c r="A48" s="38" t="s">
        <v>252</v>
      </c>
      <c r="B48" s="39" t="s">
        <v>253</v>
      </c>
      <c r="C48" s="40" t="s">
        <v>179</v>
      </c>
      <c r="D48" s="40"/>
      <c r="E48" s="40"/>
      <c r="F48" s="40"/>
      <c r="G48" s="40"/>
      <c r="H48" s="40"/>
      <c r="I48" s="40"/>
      <c r="J48" s="40"/>
      <c r="K48" s="40"/>
      <c r="L48" s="40"/>
      <c r="M48" s="40"/>
      <c r="N48" s="40"/>
      <c r="O48" s="40"/>
      <c r="P48" s="40"/>
      <c r="Q48" s="40"/>
      <c r="R48" s="40"/>
      <c r="S48" s="40"/>
      <c r="T48" s="40"/>
      <c r="U48" s="40"/>
      <c r="V48" s="40"/>
      <c r="W48" s="40"/>
      <c r="X48" s="40"/>
      <c r="Y48" s="40"/>
    </row>
    <row r="49" spans="1:25" ht="12.75" customHeight="1">
      <c r="A49" s="38" t="s">
        <v>254</v>
      </c>
      <c r="B49" s="39" t="s">
        <v>255</v>
      </c>
      <c r="C49" s="40" t="s">
        <v>179</v>
      </c>
      <c r="D49" s="40"/>
      <c r="E49" s="40"/>
      <c r="F49" s="40"/>
      <c r="G49" s="40"/>
      <c r="H49" s="40"/>
      <c r="I49" s="40"/>
      <c r="J49" s="40"/>
      <c r="K49" s="40"/>
      <c r="L49" s="40"/>
      <c r="M49" s="40"/>
      <c r="N49" s="40"/>
      <c r="O49" s="40"/>
      <c r="P49" s="40"/>
      <c r="Q49" s="40"/>
      <c r="R49" s="40"/>
      <c r="S49" s="40"/>
      <c r="T49" s="40"/>
      <c r="U49" s="40"/>
      <c r="V49" s="40"/>
      <c r="W49" s="40"/>
      <c r="X49" s="40"/>
      <c r="Y49" s="40"/>
    </row>
    <row r="50" spans="1:25" ht="12.75" customHeight="1">
      <c r="A50" s="38" t="s">
        <v>256</v>
      </c>
      <c r="B50" s="39" t="s">
        <v>257</v>
      </c>
      <c r="C50" s="40" t="s">
        <v>179</v>
      </c>
      <c r="D50" s="40"/>
      <c r="E50" s="40"/>
      <c r="F50" s="40"/>
      <c r="G50" s="40"/>
      <c r="H50" s="40"/>
      <c r="I50" s="40"/>
      <c r="J50" s="40"/>
      <c r="K50" s="40"/>
      <c r="L50" s="40"/>
      <c r="M50" s="40"/>
      <c r="N50" s="40"/>
      <c r="O50" s="40"/>
      <c r="P50" s="40"/>
      <c r="Q50" s="40"/>
      <c r="R50" s="40"/>
      <c r="S50" s="40"/>
      <c r="T50" s="40"/>
      <c r="U50" s="40"/>
      <c r="V50" s="40"/>
      <c r="W50" s="40"/>
      <c r="X50" s="40"/>
      <c r="Y50" s="40"/>
    </row>
    <row r="51" spans="1:25" ht="12.75" customHeight="1">
      <c r="A51" s="38" t="s">
        <v>258</v>
      </c>
      <c r="B51" s="39" t="s">
        <v>259</v>
      </c>
      <c r="C51" s="40" t="s">
        <v>179</v>
      </c>
      <c r="D51" s="40"/>
      <c r="E51" s="40"/>
      <c r="F51" s="40"/>
      <c r="G51" s="40"/>
      <c r="H51" s="40"/>
      <c r="I51" s="40"/>
      <c r="J51" s="40"/>
      <c r="K51" s="40"/>
      <c r="L51" s="40"/>
      <c r="M51" s="40"/>
      <c r="N51" s="40"/>
      <c r="O51" s="40"/>
      <c r="P51" s="40"/>
      <c r="Q51" s="40"/>
      <c r="R51" s="40"/>
      <c r="S51" s="40"/>
      <c r="T51" s="40"/>
      <c r="U51" s="40"/>
      <c r="V51" s="40"/>
      <c r="W51" s="40"/>
      <c r="X51" s="40"/>
      <c r="Y51" s="40"/>
    </row>
    <row r="52" spans="1:25" ht="12.75" customHeight="1">
      <c r="A52" s="38" t="s">
        <v>260</v>
      </c>
      <c r="B52" s="39" t="s">
        <v>261</v>
      </c>
      <c r="C52" s="40" t="s">
        <v>179</v>
      </c>
      <c r="D52" s="40"/>
      <c r="E52" s="40"/>
      <c r="F52" s="40"/>
      <c r="G52" s="40"/>
      <c r="H52" s="40"/>
      <c r="I52" s="40"/>
      <c r="J52" s="40"/>
      <c r="K52" s="40"/>
      <c r="L52" s="40"/>
      <c r="M52" s="40"/>
      <c r="N52" s="40"/>
      <c r="O52" s="40"/>
      <c r="P52" s="40"/>
      <c r="Q52" s="40"/>
      <c r="R52" s="40"/>
      <c r="S52" s="40"/>
      <c r="T52" s="40"/>
      <c r="U52" s="40"/>
      <c r="V52" s="40"/>
      <c r="W52" s="40"/>
      <c r="X52" s="40"/>
      <c r="Y52" s="40"/>
    </row>
    <row r="53" spans="1:25" ht="12.75" customHeight="1">
      <c r="A53" s="38" t="s">
        <v>262</v>
      </c>
      <c r="B53" s="39" t="s">
        <v>263</v>
      </c>
      <c r="C53" s="40" t="s">
        <v>179</v>
      </c>
      <c r="D53" s="40"/>
      <c r="E53" s="40"/>
      <c r="F53" s="40"/>
      <c r="G53" s="40"/>
      <c r="H53" s="40"/>
      <c r="I53" s="40"/>
      <c r="J53" s="40"/>
      <c r="K53" s="40"/>
      <c r="L53" s="40"/>
      <c r="M53" s="40"/>
      <c r="N53" s="40"/>
      <c r="O53" s="40"/>
      <c r="P53" s="40"/>
      <c r="Q53" s="40"/>
      <c r="R53" s="40"/>
      <c r="S53" s="40"/>
      <c r="T53" s="40"/>
      <c r="U53" s="40"/>
      <c r="V53" s="40"/>
      <c r="W53" s="40"/>
      <c r="X53" s="40"/>
      <c r="Y53" s="40"/>
    </row>
    <row r="54" spans="1:25" ht="12.75" customHeight="1">
      <c r="A54" s="38" t="s">
        <v>264</v>
      </c>
      <c r="B54" s="39" t="s">
        <v>265</v>
      </c>
      <c r="C54" s="40" t="s">
        <v>179</v>
      </c>
      <c r="D54" s="40"/>
      <c r="E54" s="40"/>
      <c r="F54" s="40"/>
      <c r="G54" s="40"/>
      <c r="H54" s="40"/>
      <c r="I54" s="40"/>
      <c r="J54" s="40"/>
      <c r="K54" s="40"/>
      <c r="L54" s="40"/>
      <c r="M54" s="40"/>
      <c r="N54" s="40"/>
      <c r="O54" s="40"/>
      <c r="P54" s="40"/>
      <c r="Q54" s="40"/>
      <c r="R54" s="40"/>
      <c r="S54" s="40"/>
      <c r="T54" s="40"/>
      <c r="U54" s="40"/>
      <c r="V54" s="40"/>
      <c r="W54" s="40"/>
      <c r="X54" s="40"/>
      <c r="Y54" s="40"/>
    </row>
    <row r="55" spans="1:25" ht="12.75" customHeight="1">
      <c r="A55" s="38" t="s">
        <v>266</v>
      </c>
      <c r="B55" s="39" t="s">
        <v>267</v>
      </c>
      <c r="C55" s="40" t="s">
        <v>179</v>
      </c>
      <c r="D55" s="40"/>
      <c r="E55" s="40"/>
      <c r="F55" s="40"/>
      <c r="G55" s="40"/>
      <c r="H55" s="40"/>
      <c r="I55" s="40"/>
      <c r="J55" s="40"/>
      <c r="K55" s="40"/>
      <c r="L55" s="40"/>
      <c r="M55" s="40"/>
      <c r="N55" s="40"/>
      <c r="O55" s="40"/>
      <c r="P55" s="40"/>
      <c r="Q55" s="40"/>
      <c r="R55" s="40"/>
      <c r="S55" s="40"/>
      <c r="T55" s="40"/>
      <c r="U55" s="40"/>
      <c r="V55" s="40"/>
      <c r="W55" s="40"/>
      <c r="X55" s="40"/>
      <c r="Y55" s="40"/>
    </row>
    <row r="56" spans="1:25" ht="12.75" customHeight="1">
      <c r="A56" s="38" t="s">
        <v>268</v>
      </c>
      <c r="B56" s="39" t="s">
        <v>269</v>
      </c>
      <c r="C56" s="40" t="s">
        <v>179</v>
      </c>
      <c r="D56" s="40"/>
      <c r="E56" s="40"/>
      <c r="F56" s="40"/>
      <c r="G56" s="40"/>
      <c r="H56" s="40"/>
      <c r="I56" s="40"/>
      <c r="J56" s="40"/>
      <c r="K56" s="40"/>
      <c r="L56" s="40"/>
      <c r="M56" s="40"/>
      <c r="N56" s="40"/>
      <c r="O56" s="40"/>
      <c r="P56" s="40"/>
      <c r="Q56" s="40"/>
      <c r="R56" s="40"/>
      <c r="S56" s="40"/>
      <c r="T56" s="40"/>
      <c r="U56" s="40"/>
      <c r="V56" s="40"/>
      <c r="W56" s="40"/>
      <c r="X56" s="40"/>
      <c r="Y56" s="40"/>
    </row>
    <row r="57" spans="1:25" ht="12.75" customHeight="1">
      <c r="A57" s="38" t="s">
        <v>270</v>
      </c>
      <c r="B57" s="39" t="s">
        <v>271</v>
      </c>
      <c r="C57" s="40" t="s">
        <v>179</v>
      </c>
      <c r="D57" s="40"/>
      <c r="E57" s="40"/>
      <c r="F57" s="40"/>
      <c r="G57" s="40"/>
      <c r="H57" s="40"/>
      <c r="I57" s="40"/>
      <c r="J57" s="40"/>
      <c r="K57" s="40"/>
      <c r="L57" s="40"/>
      <c r="M57" s="40"/>
      <c r="N57" s="40"/>
      <c r="O57" s="40"/>
      <c r="P57" s="40"/>
      <c r="Q57" s="40"/>
      <c r="R57" s="40"/>
      <c r="S57" s="40"/>
      <c r="T57" s="40"/>
      <c r="U57" s="40"/>
      <c r="V57" s="40"/>
      <c r="W57" s="40"/>
      <c r="X57" s="40"/>
      <c r="Y57" s="40"/>
    </row>
    <row r="58" spans="1:25" ht="12.75" customHeight="1">
      <c r="A58" s="38" t="s">
        <v>272</v>
      </c>
      <c r="B58" s="39" t="s">
        <v>273</v>
      </c>
      <c r="C58" s="40" t="s">
        <v>179</v>
      </c>
      <c r="D58" s="40"/>
      <c r="E58" s="40"/>
      <c r="F58" s="40"/>
      <c r="G58" s="40"/>
      <c r="H58" s="40"/>
      <c r="I58" s="40"/>
      <c r="J58" s="40"/>
      <c r="K58" s="40"/>
      <c r="L58" s="40"/>
      <c r="M58" s="40"/>
      <c r="N58" s="40"/>
      <c r="O58" s="40"/>
      <c r="P58" s="40"/>
      <c r="Q58" s="40"/>
      <c r="R58" s="40"/>
      <c r="S58" s="40"/>
      <c r="T58" s="40"/>
      <c r="U58" s="40"/>
      <c r="V58" s="40"/>
      <c r="W58" s="40"/>
      <c r="X58" s="40"/>
      <c r="Y58" s="40"/>
    </row>
    <row r="59" spans="1:25" ht="12.75" customHeight="1">
      <c r="A59" s="38" t="s">
        <v>274</v>
      </c>
      <c r="B59" s="39" t="s">
        <v>275</v>
      </c>
      <c r="C59" s="40" t="s">
        <v>179</v>
      </c>
      <c r="D59" s="40"/>
      <c r="E59" s="40"/>
      <c r="F59" s="40"/>
      <c r="G59" s="40"/>
      <c r="H59" s="40"/>
      <c r="I59" s="40"/>
      <c r="J59" s="40"/>
      <c r="K59" s="40"/>
      <c r="L59" s="40"/>
      <c r="M59" s="40"/>
      <c r="N59" s="40"/>
      <c r="O59" s="40"/>
      <c r="P59" s="40"/>
      <c r="Q59" s="40"/>
      <c r="R59" s="40"/>
      <c r="S59" s="40"/>
      <c r="T59" s="40"/>
      <c r="U59" s="40"/>
      <c r="V59" s="40"/>
      <c r="W59" s="40"/>
      <c r="X59" s="40"/>
      <c r="Y59" s="40"/>
    </row>
    <row r="60" spans="1:25" ht="12.75" customHeight="1">
      <c r="A60" s="38" t="s">
        <v>276</v>
      </c>
      <c r="B60" s="39" t="s">
        <v>277</v>
      </c>
      <c r="C60" s="40" t="s">
        <v>179</v>
      </c>
      <c r="D60" s="40"/>
      <c r="E60" s="40"/>
      <c r="F60" s="40"/>
      <c r="G60" s="40"/>
      <c r="H60" s="40"/>
      <c r="I60" s="40"/>
      <c r="J60" s="40"/>
      <c r="K60" s="40"/>
      <c r="L60" s="40"/>
      <c r="M60" s="40"/>
      <c r="N60" s="40"/>
      <c r="O60" s="40"/>
      <c r="P60" s="40"/>
      <c r="Q60" s="40"/>
      <c r="R60" s="40"/>
      <c r="S60" s="40"/>
      <c r="T60" s="40"/>
      <c r="U60" s="40"/>
      <c r="V60" s="40"/>
      <c r="W60" s="40"/>
      <c r="X60" s="40"/>
      <c r="Y60" s="40"/>
    </row>
    <row r="61" spans="1:25" ht="12.75" customHeight="1">
      <c r="A61" s="38" t="s">
        <v>278</v>
      </c>
      <c r="B61" s="39" t="s">
        <v>279</v>
      </c>
      <c r="C61" s="40" t="s">
        <v>179</v>
      </c>
      <c r="D61" s="40"/>
      <c r="E61" s="40"/>
      <c r="F61" s="40"/>
      <c r="G61" s="40"/>
      <c r="H61" s="40"/>
      <c r="I61" s="40"/>
      <c r="J61" s="40"/>
      <c r="K61" s="40"/>
      <c r="L61" s="40"/>
      <c r="M61" s="40"/>
      <c r="N61" s="40"/>
      <c r="O61" s="40"/>
      <c r="P61" s="40"/>
      <c r="Q61" s="40"/>
      <c r="R61" s="40"/>
      <c r="S61" s="40"/>
      <c r="T61" s="40"/>
      <c r="U61" s="40"/>
      <c r="V61" s="40"/>
      <c r="W61" s="40"/>
      <c r="X61" s="40"/>
      <c r="Y61" s="40"/>
    </row>
    <row r="62" spans="1:25" ht="12.75" customHeight="1">
      <c r="A62" s="38" t="s">
        <v>280</v>
      </c>
      <c r="B62" s="39" t="s">
        <v>281</v>
      </c>
      <c r="C62" s="40" t="s">
        <v>179</v>
      </c>
      <c r="D62" s="40"/>
      <c r="E62" s="40"/>
      <c r="F62" s="40"/>
      <c r="G62" s="40"/>
      <c r="H62" s="40"/>
      <c r="I62" s="40"/>
      <c r="J62" s="40"/>
      <c r="K62" s="40"/>
      <c r="L62" s="40"/>
      <c r="M62" s="40"/>
      <c r="N62" s="40"/>
      <c r="O62" s="40"/>
      <c r="P62" s="40"/>
      <c r="Q62" s="40"/>
      <c r="R62" s="40"/>
      <c r="S62" s="40"/>
      <c r="T62" s="40"/>
      <c r="U62" s="40"/>
      <c r="V62" s="40"/>
      <c r="W62" s="40"/>
      <c r="X62" s="40"/>
      <c r="Y62" s="40"/>
    </row>
    <row r="63" spans="1:25" ht="12.75" customHeight="1">
      <c r="A63" s="38" t="s">
        <v>282</v>
      </c>
      <c r="B63" s="39" t="s">
        <v>283</v>
      </c>
      <c r="C63" s="40" t="s">
        <v>179</v>
      </c>
      <c r="D63" s="40"/>
      <c r="E63" s="40"/>
      <c r="F63" s="40"/>
      <c r="G63" s="40"/>
      <c r="H63" s="40"/>
      <c r="I63" s="40"/>
      <c r="J63" s="40"/>
      <c r="K63" s="40"/>
      <c r="L63" s="40"/>
      <c r="M63" s="40"/>
      <c r="N63" s="40"/>
      <c r="O63" s="40"/>
      <c r="P63" s="40"/>
      <c r="Q63" s="40"/>
      <c r="R63" s="40"/>
      <c r="S63" s="40"/>
      <c r="T63" s="40"/>
      <c r="U63" s="40"/>
      <c r="V63" s="40"/>
      <c r="W63" s="40"/>
      <c r="X63" s="40"/>
      <c r="Y63" s="40"/>
    </row>
    <row r="64" spans="1:25" ht="12.75" customHeight="1">
      <c r="A64" s="35" t="s">
        <v>284</v>
      </c>
      <c r="B64" s="36" t="s">
        <v>285</v>
      </c>
      <c r="C64" s="37" t="s">
        <v>286</v>
      </c>
    </row>
    <row r="65" spans="1:25" ht="12.75" customHeight="1">
      <c r="A65" s="35" t="s">
        <v>287</v>
      </c>
      <c r="B65" s="36" t="s">
        <v>288</v>
      </c>
      <c r="C65" s="37" t="s">
        <v>286</v>
      </c>
    </row>
    <row r="66" spans="1:25" ht="12.75" customHeight="1">
      <c r="A66" s="35" t="s">
        <v>289</v>
      </c>
      <c r="B66" s="36" t="s">
        <v>290</v>
      </c>
      <c r="C66" s="37" t="s">
        <v>286</v>
      </c>
    </row>
    <row r="67" spans="1:25" ht="12.75" customHeight="1">
      <c r="A67" s="38" t="s">
        <v>291</v>
      </c>
      <c r="B67" s="39" t="s">
        <v>292</v>
      </c>
      <c r="C67" s="40" t="s">
        <v>293</v>
      </c>
      <c r="D67" s="40"/>
      <c r="E67" s="40"/>
      <c r="F67" s="40"/>
      <c r="G67" s="40"/>
      <c r="H67" s="40"/>
      <c r="I67" s="40"/>
      <c r="J67" s="40"/>
      <c r="K67" s="40"/>
      <c r="L67" s="40"/>
      <c r="M67" s="40"/>
      <c r="N67" s="40"/>
      <c r="O67" s="40"/>
      <c r="P67" s="40"/>
      <c r="Q67" s="40"/>
      <c r="R67" s="40"/>
      <c r="S67" s="40"/>
      <c r="T67" s="40"/>
      <c r="U67" s="40"/>
      <c r="V67" s="40"/>
      <c r="W67" s="40"/>
      <c r="X67" s="40"/>
      <c r="Y67" s="40"/>
    </row>
    <row r="68" spans="1:25" ht="12.75" customHeight="1">
      <c r="A68" s="38" t="s">
        <v>294</v>
      </c>
      <c r="B68" s="39" t="s">
        <v>295</v>
      </c>
      <c r="C68" s="40" t="s">
        <v>293</v>
      </c>
      <c r="D68" s="40"/>
      <c r="E68" s="40"/>
      <c r="F68" s="40"/>
      <c r="G68" s="40"/>
      <c r="H68" s="40"/>
      <c r="I68" s="40"/>
      <c r="J68" s="40"/>
      <c r="K68" s="40"/>
      <c r="L68" s="40"/>
      <c r="M68" s="40"/>
      <c r="N68" s="40"/>
      <c r="O68" s="40"/>
      <c r="P68" s="40"/>
      <c r="Q68" s="40"/>
      <c r="R68" s="40"/>
      <c r="S68" s="40"/>
      <c r="T68" s="40"/>
      <c r="U68" s="40"/>
      <c r="V68" s="40"/>
      <c r="W68" s="40"/>
      <c r="X68" s="40"/>
      <c r="Y68" s="40"/>
    </row>
    <row r="69" spans="1:25" ht="12.75" customHeight="1">
      <c r="A69" s="38" t="s">
        <v>296</v>
      </c>
      <c r="B69" s="39" t="s">
        <v>297</v>
      </c>
      <c r="C69" s="40" t="s">
        <v>293</v>
      </c>
      <c r="D69" s="40"/>
      <c r="E69" s="40"/>
      <c r="F69" s="40"/>
      <c r="G69" s="40"/>
      <c r="H69" s="40"/>
      <c r="I69" s="40"/>
      <c r="J69" s="40"/>
      <c r="K69" s="40"/>
      <c r="L69" s="40"/>
      <c r="M69" s="40"/>
      <c r="N69" s="40"/>
      <c r="O69" s="40"/>
      <c r="P69" s="40"/>
      <c r="Q69" s="40"/>
      <c r="R69" s="40"/>
      <c r="S69" s="40"/>
      <c r="T69" s="40"/>
      <c r="U69" s="40"/>
      <c r="V69" s="40"/>
      <c r="W69" s="40"/>
      <c r="X69" s="40"/>
      <c r="Y69" s="40"/>
    </row>
    <row r="70" spans="1:25" ht="12.75" customHeight="1">
      <c r="A70" s="38" t="s">
        <v>298</v>
      </c>
      <c r="B70" s="39" t="s">
        <v>299</v>
      </c>
      <c r="C70" s="40" t="s">
        <v>293</v>
      </c>
      <c r="D70" s="40"/>
      <c r="E70" s="40"/>
      <c r="F70" s="40"/>
      <c r="G70" s="40"/>
      <c r="H70" s="40"/>
      <c r="I70" s="40"/>
      <c r="J70" s="40"/>
      <c r="K70" s="40"/>
      <c r="L70" s="40"/>
      <c r="M70" s="40"/>
      <c r="N70" s="40"/>
      <c r="O70" s="40"/>
      <c r="P70" s="40"/>
      <c r="Q70" s="40"/>
      <c r="R70" s="40"/>
      <c r="S70" s="40"/>
      <c r="T70" s="40"/>
      <c r="U70" s="40"/>
      <c r="V70" s="40"/>
      <c r="W70" s="40"/>
      <c r="X70" s="40"/>
      <c r="Y70" s="40"/>
    </row>
    <row r="71" spans="1:25" ht="12.75" customHeight="1">
      <c r="A71" s="38" t="s">
        <v>300</v>
      </c>
      <c r="B71" s="39" t="s">
        <v>301</v>
      </c>
      <c r="C71" s="40" t="s">
        <v>293</v>
      </c>
      <c r="D71" s="40"/>
      <c r="E71" s="40"/>
      <c r="F71" s="40"/>
      <c r="G71" s="40"/>
      <c r="H71" s="40"/>
      <c r="I71" s="40"/>
      <c r="J71" s="40"/>
      <c r="K71" s="40"/>
      <c r="L71" s="40"/>
      <c r="M71" s="40"/>
      <c r="N71" s="40"/>
      <c r="O71" s="40"/>
      <c r="P71" s="40"/>
      <c r="Q71" s="40"/>
      <c r="R71" s="40"/>
      <c r="S71" s="40"/>
      <c r="T71" s="40"/>
      <c r="U71" s="40"/>
      <c r="V71" s="40"/>
      <c r="W71" s="40"/>
      <c r="X71" s="40"/>
      <c r="Y71" s="40"/>
    </row>
    <row r="72" spans="1:25" ht="12.75" customHeight="1">
      <c r="A72" s="38" t="s">
        <v>302</v>
      </c>
      <c r="B72" s="39" t="s">
        <v>303</v>
      </c>
      <c r="C72" s="40" t="s">
        <v>293</v>
      </c>
      <c r="D72" s="40"/>
      <c r="E72" s="40"/>
      <c r="F72" s="40"/>
      <c r="G72" s="40"/>
      <c r="H72" s="40"/>
      <c r="I72" s="40"/>
      <c r="J72" s="40"/>
      <c r="K72" s="40"/>
      <c r="L72" s="40"/>
      <c r="M72" s="40"/>
      <c r="N72" s="40"/>
      <c r="O72" s="40"/>
      <c r="P72" s="40"/>
      <c r="Q72" s="40"/>
      <c r="R72" s="40"/>
      <c r="S72" s="40"/>
      <c r="T72" s="40"/>
      <c r="U72" s="40"/>
      <c r="V72" s="40"/>
      <c r="W72" s="40"/>
      <c r="X72" s="40"/>
      <c r="Y72" s="40"/>
    </row>
    <row r="73" spans="1:25" ht="12.75" customHeight="1">
      <c r="A73" s="38" t="s">
        <v>304</v>
      </c>
      <c r="B73" s="39" t="s">
        <v>305</v>
      </c>
      <c r="C73" s="40" t="s">
        <v>293</v>
      </c>
      <c r="D73" s="40"/>
      <c r="E73" s="40"/>
      <c r="F73" s="40"/>
      <c r="G73" s="40"/>
      <c r="H73" s="40"/>
      <c r="I73" s="40"/>
      <c r="J73" s="40"/>
      <c r="K73" s="40"/>
      <c r="L73" s="40"/>
      <c r="M73" s="40"/>
      <c r="N73" s="40"/>
      <c r="O73" s="40"/>
      <c r="P73" s="40"/>
      <c r="Q73" s="40"/>
      <c r="R73" s="40"/>
      <c r="S73" s="40"/>
      <c r="T73" s="40"/>
      <c r="U73" s="40"/>
      <c r="V73" s="40"/>
      <c r="W73" s="40"/>
      <c r="X73" s="40"/>
      <c r="Y73" s="40"/>
    </row>
    <row r="74" spans="1:25" ht="12.75" customHeight="1">
      <c r="A74" s="38" t="s">
        <v>306</v>
      </c>
      <c r="B74" s="39" t="s">
        <v>307</v>
      </c>
      <c r="C74" s="40" t="s">
        <v>293</v>
      </c>
      <c r="D74" s="40"/>
      <c r="E74" s="40"/>
      <c r="F74" s="40"/>
      <c r="G74" s="40"/>
      <c r="H74" s="40"/>
      <c r="I74" s="40"/>
      <c r="J74" s="40"/>
      <c r="K74" s="40"/>
      <c r="L74" s="40"/>
      <c r="M74" s="40"/>
      <c r="N74" s="40"/>
      <c r="O74" s="40"/>
      <c r="P74" s="40"/>
      <c r="Q74" s="40"/>
      <c r="R74" s="40"/>
      <c r="S74" s="40"/>
      <c r="T74" s="40"/>
      <c r="U74" s="40"/>
      <c r="V74" s="40"/>
      <c r="W74" s="40"/>
      <c r="X74" s="40"/>
      <c r="Y74" s="40"/>
    </row>
    <row r="75" spans="1:25" ht="12.75" customHeight="1">
      <c r="A75" s="38" t="s">
        <v>308</v>
      </c>
      <c r="B75" s="39" t="s">
        <v>309</v>
      </c>
      <c r="C75" s="40" t="s">
        <v>310</v>
      </c>
      <c r="D75" s="40"/>
      <c r="E75" s="40"/>
      <c r="F75" s="40"/>
      <c r="G75" s="40"/>
      <c r="H75" s="40"/>
      <c r="I75" s="40"/>
      <c r="J75" s="40"/>
      <c r="K75" s="40"/>
      <c r="L75" s="40"/>
      <c r="M75" s="40"/>
      <c r="N75" s="40"/>
      <c r="O75" s="40"/>
      <c r="P75" s="40"/>
      <c r="Q75" s="40"/>
      <c r="R75" s="40"/>
      <c r="S75" s="40"/>
      <c r="T75" s="40"/>
      <c r="U75" s="40"/>
      <c r="V75" s="40"/>
      <c r="W75" s="40"/>
      <c r="X75" s="40"/>
      <c r="Y75" s="40"/>
    </row>
    <row r="76" spans="1:25" ht="12.75" customHeight="1">
      <c r="A76" s="38" t="s">
        <v>311</v>
      </c>
      <c r="B76" s="39" t="s">
        <v>312</v>
      </c>
      <c r="C76" s="40" t="s">
        <v>310</v>
      </c>
      <c r="D76" s="40"/>
      <c r="E76" s="40"/>
      <c r="F76" s="40"/>
      <c r="G76" s="40"/>
      <c r="H76" s="40"/>
      <c r="I76" s="40"/>
      <c r="J76" s="40"/>
      <c r="K76" s="40"/>
      <c r="L76" s="40"/>
      <c r="M76" s="40"/>
      <c r="N76" s="40"/>
      <c r="O76" s="40"/>
      <c r="P76" s="40"/>
      <c r="Q76" s="40"/>
      <c r="R76" s="40"/>
      <c r="S76" s="40"/>
      <c r="T76" s="40"/>
      <c r="U76" s="40"/>
      <c r="V76" s="40"/>
      <c r="W76" s="40"/>
      <c r="X76" s="40"/>
      <c r="Y76" s="40"/>
    </row>
    <row r="77" spans="1:25" ht="12.75" customHeight="1">
      <c r="A77" s="38" t="s">
        <v>313</v>
      </c>
      <c r="B77" s="39" t="s">
        <v>314</v>
      </c>
      <c r="C77" s="40" t="s">
        <v>310</v>
      </c>
      <c r="D77" s="40"/>
      <c r="E77" s="40"/>
      <c r="F77" s="40"/>
      <c r="G77" s="40"/>
      <c r="H77" s="40"/>
      <c r="I77" s="40"/>
      <c r="J77" s="40"/>
      <c r="K77" s="40"/>
      <c r="L77" s="40"/>
      <c r="M77" s="40"/>
      <c r="N77" s="40"/>
      <c r="O77" s="40"/>
      <c r="P77" s="40"/>
      <c r="Q77" s="40"/>
      <c r="R77" s="40"/>
      <c r="S77" s="40"/>
      <c r="T77" s="40"/>
      <c r="U77" s="40"/>
      <c r="V77" s="40"/>
      <c r="W77" s="40"/>
      <c r="X77" s="40"/>
      <c r="Y77" s="40"/>
    </row>
    <row r="78" spans="1:25" ht="12.75" customHeight="1">
      <c r="A78" s="38" t="s">
        <v>315</v>
      </c>
      <c r="B78" s="39" t="s">
        <v>316</v>
      </c>
      <c r="C78" s="40" t="s">
        <v>310</v>
      </c>
      <c r="D78" s="40"/>
      <c r="E78" s="40"/>
      <c r="F78" s="40"/>
      <c r="G78" s="40"/>
      <c r="H78" s="40"/>
      <c r="I78" s="40"/>
      <c r="J78" s="40"/>
      <c r="K78" s="40"/>
      <c r="L78" s="40"/>
      <c r="M78" s="40"/>
      <c r="N78" s="40"/>
      <c r="O78" s="40"/>
      <c r="P78" s="40"/>
      <c r="Q78" s="40"/>
      <c r="R78" s="40"/>
      <c r="S78" s="40"/>
      <c r="T78" s="40"/>
      <c r="U78" s="40"/>
      <c r="V78" s="40"/>
      <c r="W78" s="40"/>
      <c r="X78" s="40"/>
      <c r="Y78" s="40"/>
    </row>
    <row r="79" spans="1:25" ht="12.75" customHeight="1">
      <c r="A79" s="38" t="s">
        <v>317</v>
      </c>
      <c r="B79" s="39" t="s">
        <v>318</v>
      </c>
      <c r="C79" s="40" t="s">
        <v>310</v>
      </c>
      <c r="D79" s="40"/>
      <c r="E79" s="40"/>
      <c r="F79" s="40"/>
      <c r="G79" s="40"/>
      <c r="H79" s="40"/>
      <c r="I79" s="40"/>
      <c r="J79" s="40"/>
      <c r="K79" s="40"/>
      <c r="L79" s="40"/>
      <c r="M79" s="40"/>
      <c r="N79" s="40"/>
      <c r="O79" s="40"/>
      <c r="P79" s="40"/>
      <c r="Q79" s="40"/>
      <c r="R79" s="40"/>
      <c r="S79" s="40"/>
      <c r="T79" s="40"/>
      <c r="U79" s="40"/>
      <c r="V79" s="40"/>
      <c r="W79" s="40"/>
      <c r="X79" s="40"/>
      <c r="Y79" s="40"/>
    </row>
    <row r="80" spans="1:25" ht="12.75" customHeight="1">
      <c r="A80" s="38" t="s">
        <v>319</v>
      </c>
      <c r="B80" s="39" t="s">
        <v>320</v>
      </c>
      <c r="C80" s="40" t="s">
        <v>310</v>
      </c>
      <c r="D80" s="40"/>
      <c r="E80" s="40"/>
      <c r="F80" s="40"/>
      <c r="G80" s="40"/>
      <c r="H80" s="40"/>
      <c r="I80" s="40"/>
      <c r="J80" s="40"/>
      <c r="K80" s="40"/>
      <c r="L80" s="40"/>
      <c r="M80" s="40"/>
      <c r="N80" s="40"/>
      <c r="O80" s="40"/>
      <c r="P80" s="40"/>
      <c r="Q80" s="40"/>
      <c r="R80" s="40"/>
      <c r="S80" s="40"/>
      <c r="T80" s="40"/>
      <c r="U80" s="40"/>
      <c r="V80" s="40"/>
      <c r="W80" s="40"/>
      <c r="X80" s="40"/>
      <c r="Y80" s="40"/>
    </row>
    <row r="81" spans="1:25" ht="12.75" customHeight="1">
      <c r="A81" s="38" t="s">
        <v>321</v>
      </c>
      <c r="B81" s="39" t="s">
        <v>322</v>
      </c>
      <c r="C81" s="40" t="s">
        <v>310</v>
      </c>
      <c r="D81" s="40"/>
      <c r="E81" s="40"/>
      <c r="F81" s="40"/>
      <c r="G81" s="40"/>
      <c r="H81" s="40"/>
      <c r="I81" s="40"/>
      <c r="J81" s="40"/>
      <c r="K81" s="40"/>
      <c r="L81" s="40"/>
      <c r="M81" s="40"/>
      <c r="N81" s="40"/>
      <c r="O81" s="40"/>
      <c r="P81" s="40"/>
      <c r="Q81" s="40"/>
      <c r="R81" s="40"/>
      <c r="S81" s="40"/>
      <c r="T81" s="40"/>
      <c r="U81" s="40"/>
      <c r="V81" s="40"/>
      <c r="W81" s="40"/>
      <c r="X81" s="40"/>
      <c r="Y81" s="40"/>
    </row>
    <row r="82" spans="1:25" ht="12.75" customHeight="1">
      <c r="A82" s="38" t="s">
        <v>323</v>
      </c>
      <c r="B82" s="39" t="s">
        <v>324</v>
      </c>
      <c r="C82" s="40" t="s">
        <v>310</v>
      </c>
      <c r="D82" s="40"/>
      <c r="E82" s="40"/>
      <c r="F82" s="40"/>
      <c r="G82" s="40"/>
      <c r="H82" s="40"/>
      <c r="I82" s="40"/>
      <c r="J82" s="40"/>
      <c r="K82" s="40"/>
      <c r="L82" s="40"/>
      <c r="M82" s="40"/>
      <c r="N82" s="40"/>
      <c r="O82" s="40"/>
      <c r="P82" s="40"/>
      <c r="Q82" s="40"/>
      <c r="R82" s="40"/>
      <c r="S82" s="40"/>
      <c r="T82" s="40"/>
      <c r="U82" s="40"/>
      <c r="V82" s="40"/>
      <c r="W82" s="40"/>
      <c r="X82" s="40"/>
      <c r="Y82" s="40"/>
    </row>
    <row r="83" spans="1:25" ht="12.75" customHeight="1">
      <c r="A83" s="38" t="s">
        <v>325</v>
      </c>
      <c r="B83" s="39" t="s">
        <v>326</v>
      </c>
      <c r="C83" s="40" t="s">
        <v>310</v>
      </c>
      <c r="D83" s="40"/>
      <c r="E83" s="40"/>
      <c r="F83" s="40"/>
      <c r="G83" s="40"/>
      <c r="H83" s="40"/>
      <c r="I83" s="40"/>
      <c r="J83" s="40"/>
      <c r="K83" s="40"/>
      <c r="L83" s="40"/>
      <c r="M83" s="40"/>
      <c r="N83" s="40"/>
      <c r="O83" s="40"/>
      <c r="P83" s="40"/>
      <c r="Q83" s="40"/>
      <c r="R83" s="40"/>
      <c r="S83" s="40"/>
      <c r="T83" s="40"/>
      <c r="U83" s="40"/>
      <c r="V83" s="40"/>
      <c r="W83" s="40"/>
      <c r="X83" s="40"/>
      <c r="Y83" s="40"/>
    </row>
    <row r="84" spans="1:25" ht="12.75" customHeight="1">
      <c r="A84" s="38" t="s">
        <v>327</v>
      </c>
      <c r="B84" s="39" t="s">
        <v>328</v>
      </c>
      <c r="C84" s="40" t="s">
        <v>310</v>
      </c>
      <c r="D84" s="40"/>
      <c r="E84" s="40"/>
      <c r="F84" s="40"/>
      <c r="G84" s="40"/>
      <c r="H84" s="40"/>
      <c r="I84" s="40"/>
      <c r="J84" s="40"/>
      <c r="K84" s="40"/>
      <c r="L84" s="40"/>
      <c r="M84" s="40"/>
      <c r="N84" s="40"/>
      <c r="O84" s="40"/>
      <c r="P84" s="40"/>
      <c r="Q84" s="40"/>
      <c r="R84" s="40"/>
      <c r="S84" s="40"/>
      <c r="T84" s="40"/>
      <c r="U84" s="40"/>
      <c r="V84" s="40"/>
      <c r="W84" s="40"/>
      <c r="X84" s="40"/>
      <c r="Y84" s="40"/>
    </row>
    <row r="85" spans="1:25" ht="12.75" customHeight="1">
      <c r="A85" s="38" t="s">
        <v>329</v>
      </c>
      <c r="B85" s="39" t="s">
        <v>330</v>
      </c>
      <c r="C85" s="40" t="s">
        <v>310</v>
      </c>
      <c r="D85" s="40"/>
      <c r="E85" s="40"/>
      <c r="F85" s="40"/>
      <c r="G85" s="40"/>
      <c r="H85" s="40"/>
      <c r="I85" s="40"/>
      <c r="J85" s="40"/>
      <c r="K85" s="40"/>
      <c r="L85" s="40"/>
      <c r="M85" s="40"/>
      <c r="N85" s="40"/>
      <c r="O85" s="40"/>
      <c r="P85" s="40"/>
      <c r="Q85" s="40"/>
      <c r="R85" s="40"/>
      <c r="S85" s="40"/>
      <c r="T85" s="40"/>
      <c r="U85" s="40"/>
      <c r="V85" s="40"/>
      <c r="W85" s="40"/>
      <c r="X85" s="40"/>
      <c r="Y85" s="40"/>
    </row>
    <row r="86" spans="1:25" ht="12.75" customHeight="1">
      <c r="A86" s="38" t="s">
        <v>331</v>
      </c>
      <c r="B86" s="39" t="s">
        <v>332</v>
      </c>
      <c r="C86" s="40" t="s">
        <v>310</v>
      </c>
      <c r="D86" s="40"/>
      <c r="E86" s="40"/>
      <c r="F86" s="40"/>
      <c r="G86" s="40"/>
      <c r="H86" s="40"/>
      <c r="I86" s="40"/>
      <c r="J86" s="40"/>
      <c r="K86" s="40"/>
      <c r="L86" s="40"/>
      <c r="M86" s="40"/>
      <c r="N86" s="40"/>
      <c r="O86" s="40"/>
      <c r="P86" s="40"/>
      <c r="Q86" s="40"/>
      <c r="R86" s="40"/>
      <c r="S86" s="40"/>
      <c r="T86" s="40"/>
      <c r="U86" s="40"/>
      <c r="V86" s="40"/>
      <c r="W86" s="40"/>
      <c r="X86" s="40"/>
      <c r="Y86" s="40"/>
    </row>
    <row r="87" spans="1:25" ht="12.75" customHeight="1">
      <c r="A87" s="38" t="s">
        <v>333</v>
      </c>
      <c r="B87" s="39" t="s">
        <v>334</v>
      </c>
      <c r="C87" s="40" t="s">
        <v>310</v>
      </c>
      <c r="D87" s="40"/>
      <c r="E87" s="40"/>
      <c r="F87" s="40"/>
      <c r="G87" s="40"/>
      <c r="H87" s="40"/>
      <c r="I87" s="40"/>
      <c r="J87" s="40"/>
      <c r="K87" s="40"/>
      <c r="L87" s="40"/>
      <c r="M87" s="40"/>
      <c r="N87" s="40"/>
      <c r="O87" s="40"/>
      <c r="P87" s="40"/>
      <c r="Q87" s="40"/>
      <c r="R87" s="40"/>
      <c r="S87" s="40"/>
      <c r="T87" s="40"/>
      <c r="U87" s="40"/>
      <c r="V87" s="40"/>
      <c r="W87" s="40"/>
      <c r="X87" s="40"/>
      <c r="Y87" s="40"/>
    </row>
    <row r="88" spans="1:25" ht="12.75" customHeight="1">
      <c r="A88" s="38" t="s">
        <v>335</v>
      </c>
      <c r="B88" s="39" t="s">
        <v>336</v>
      </c>
      <c r="C88" s="40" t="s">
        <v>310</v>
      </c>
      <c r="D88" s="40"/>
      <c r="E88" s="40"/>
      <c r="F88" s="40"/>
      <c r="G88" s="40"/>
      <c r="H88" s="40"/>
      <c r="I88" s="40"/>
      <c r="J88" s="40"/>
      <c r="K88" s="40"/>
      <c r="L88" s="40"/>
      <c r="M88" s="40"/>
      <c r="N88" s="40"/>
      <c r="O88" s="40"/>
      <c r="P88" s="40"/>
      <c r="Q88" s="40"/>
      <c r="R88" s="40"/>
      <c r="S88" s="40"/>
      <c r="T88" s="40"/>
      <c r="U88" s="40"/>
      <c r="V88" s="40"/>
      <c r="W88" s="40"/>
      <c r="X88" s="40"/>
      <c r="Y88" s="40"/>
    </row>
    <row r="89" spans="1:25" ht="12.75" customHeight="1">
      <c r="A89" s="38" t="s">
        <v>337</v>
      </c>
      <c r="B89" s="39" t="s">
        <v>338</v>
      </c>
      <c r="C89" s="40" t="s">
        <v>310</v>
      </c>
      <c r="D89" s="40"/>
      <c r="E89" s="40"/>
      <c r="F89" s="40"/>
      <c r="G89" s="40"/>
      <c r="H89" s="40"/>
      <c r="I89" s="40"/>
      <c r="J89" s="40"/>
      <c r="K89" s="40"/>
      <c r="L89" s="40"/>
      <c r="M89" s="40"/>
      <c r="N89" s="40"/>
      <c r="O89" s="40"/>
      <c r="P89" s="40"/>
      <c r="Q89" s="40"/>
      <c r="R89" s="40"/>
      <c r="S89" s="40"/>
      <c r="T89" s="40"/>
      <c r="U89" s="40"/>
      <c r="V89" s="40"/>
      <c r="W89" s="40"/>
      <c r="X89" s="40"/>
      <c r="Y89" s="40"/>
    </row>
    <row r="90" spans="1:25" ht="12.75" customHeight="1">
      <c r="A90" s="38" t="s">
        <v>339</v>
      </c>
      <c r="B90" s="39" t="s">
        <v>340</v>
      </c>
      <c r="C90" s="40" t="s">
        <v>341</v>
      </c>
      <c r="D90" s="40"/>
      <c r="E90" s="40"/>
      <c r="F90" s="40"/>
      <c r="G90" s="40"/>
      <c r="H90" s="40"/>
      <c r="I90" s="40"/>
      <c r="J90" s="40"/>
      <c r="K90" s="40"/>
      <c r="L90" s="40"/>
      <c r="M90" s="40"/>
      <c r="N90" s="40"/>
      <c r="O90" s="40"/>
      <c r="P90" s="40"/>
      <c r="Q90" s="40"/>
      <c r="R90" s="40"/>
      <c r="S90" s="40"/>
      <c r="T90" s="40"/>
      <c r="U90" s="40"/>
      <c r="V90" s="40"/>
      <c r="W90" s="40"/>
      <c r="X90" s="40"/>
      <c r="Y90" s="40"/>
    </row>
    <row r="91" spans="1:25" ht="12.75" customHeight="1">
      <c r="A91" s="38" t="s">
        <v>342</v>
      </c>
      <c r="B91" s="39" t="s">
        <v>343</v>
      </c>
      <c r="C91" s="40" t="s">
        <v>341</v>
      </c>
      <c r="D91" s="40"/>
      <c r="E91" s="40"/>
      <c r="F91" s="40"/>
      <c r="G91" s="40"/>
      <c r="H91" s="40"/>
      <c r="I91" s="40"/>
      <c r="J91" s="40"/>
      <c r="K91" s="40"/>
      <c r="L91" s="40"/>
      <c r="M91" s="40"/>
      <c r="N91" s="40"/>
      <c r="O91" s="40"/>
      <c r="P91" s="40"/>
      <c r="Q91" s="40"/>
      <c r="R91" s="40"/>
      <c r="S91" s="40"/>
      <c r="T91" s="40"/>
      <c r="U91" s="40"/>
      <c r="V91" s="40"/>
      <c r="W91" s="40"/>
      <c r="X91" s="40"/>
      <c r="Y91" s="40"/>
    </row>
    <row r="92" spans="1:25" ht="12.75" customHeight="1">
      <c r="A92" s="38" t="s">
        <v>344</v>
      </c>
      <c r="B92" s="39" t="s">
        <v>345</v>
      </c>
      <c r="C92" s="40" t="s">
        <v>341</v>
      </c>
      <c r="D92" s="40"/>
      <c r="E92" s="40"/>
      <c r="F92" s="40"/>
      <c r="G92" s="40"/>
      <c r="H92" s="40"/>
      <c r="I92" s="40"/>
      <c r="J92" s="40"/>
      <c r="K92" s="40"/>
      <c r="L92" s="40"/>
      <c r="M92" s="40"/>
      <c r="N92" s="40"/>
      <c r="O92" s="40"/>
      <c r="P92" s="40"/>
      <c r="Q92" s="40"/>
      <c r="R92" s="40"/>
      <c r="S92" s="40"/>
      <c r="T92" s="40"/>
      <c r="U92" s="40"/>
      <c r="V92" s="40"/>
      <c r="W92" s="40"/>
      <c r="X92" s="40"/>
      <c r="Y92" s="40"/>
    </row>
    <row r="93" spans="1:25" ht="12.75" customHeight="1">
      <c r="A93" s="38" t="s">
        <v>346</v>
      </c>
      <c r="B93" s="39" t="s">
        <v>347</v>
      </c>
      <c r="C93" s="40" t="s">
        <v>341</v>
      </c>
      <c r="D93" s="40"/>
      <c r="E93" s="40"/>
      <c r="F93" s="40"/>
      <c r="G93" s="40"/>
      <c r="H93" s="40"/>
      <c r="I93" s="40"/>
      <c r="J93" s="40"/>
      <c r="K93" s="40"/>
      <c r="L93" s="40"/>
      <c r="M93" s="40"/>
      <c r="N93" s="40"/>
      <c r="O93" s="40"/>
      <c r="P93" s="40"/>
      <c r="Q93" s="40"/>
      <c r="R93" s="40"/>
      <c r="S93" s="40"/>
      <c r="T93" s="40"/>
      <c r="U93" s="40"/>
      <c r="V93" s="40"/>
      <c r="W93" s="40"/>
      <c r="X93" s="40"/>
      <c r="Y93" s="40"/>
    </row>
    <row r="94" spans="1:25" ht="12.75" customHeight="1">
      <c r="A94" s="38" t="s">
        <v>348</v>
      </c>
      <c r="B94" s="39" t="s">
        <v>349</v>
      </c>
      <c r="C94" s="40" t="s">
        <v>341</v>
      </c>
      <c r="D94" s="40"/>
      <c r="E94" s="40"/>
      <c r="F94" s="40"/>
      <c r="G94" s="40"/>
      <c r="H94" s="40"/>
      <c r="I94" s="40"/>
      <c r="J94" s="40"/>
      <c r="K94" s="40"/>
      <c r="L94" s="40"/>
      <c r="M94" s="40"/>
      <c r="N94" s="40"/>
      <c r="O94" s="40"/>
      <c r="P94" s="40"/>
      <c r="Q94" s="40"/>
      <c r="R94" s="40"/>
      <c r="S94" s="40"/>
      <c r="T94" s="40"/>
      <c r="U94" s="40"/>
      <c r="V94" s="40"/>
      <c r="W94" s="40"/>
      <c r="X94" s="40"/>
      <c r="Y94" s="40"/>
    </row>
    <row r="95" spans="1:25" ht="12.75" customHeight="1">
      <c r="A95" s="38" t="s">
        <v>350</v>
      </c>
      <c r="B95" s="39" t="s">
        <v>351</v>
      </c>
      <c r="C95" s="40" t="s">
        <v>341</v>
      </c>
      <c r="D95" s="40"/>
      <c r="E95" s="40"/>
      <c r="F95" s="40"/>
      <c r="G95" s="40"/>
      <c r="H95" s="40"/>
      <c r="I95" s="40"/>
      <c r="J95" s="40"/>
      <c r="K95" s="40"/>
      <c r="L95" s="40"/>
      <c r="M95" s="40"/>
      <c r="N95" s="40"/>
      <c r="O95" s="40"/>
      <c r="P95" s="40"/>
      <c r="Q95" s="40"/>
      <c r="R95" s="40"/>
      <c r="S95" s="40"/>
      <c r="T95" s="40"/>
      <c r="U95" s="40"/>
      <c r="V95" s="40"/>
      <c r="W95" s="40"/>
      <c r="X95" s="40"/>
      <c r="Y95" s="40"/>
    </row>
    <row r="96" spans="1:25" ht="12.75" customHeight="1">
      <c r="A96" s="38" t="s">
        <v>352</v>
      </c>
      <c r="B96" s="39" t="s">
        <v>353</v>
      </c>
      <c r="C96" s="40" t="s">
        <v>341</v>
      </c>
      <c r="D96" s="40"/>
      <c r="E96" s="40"/>
      <c r="F96" s="40"/>
      <c r="G96" s="40"/>
      <c r="H96" s="40"/>
      <c r="I96" s="40"/>
      <c r="J96" s="40"/>
      <c r="K96" s="40"/>
      <c r="L96" s="40"/>
      <c r="M96" s="40"/>
      <c r="N96" s="40"/>
      <c r="O96" s="40"/>
      <c r="P96" s="40"/>
      <c r="Q96" s="40"/>
      <c r="R96" s="40"/>
      <c r="S96" s="40"/>
      <c r="T96" s="40"/>
      <c r="U96" s="40"/>
      <c r="V96" s="40"/>
      <c r="W96" s="40"/>
      <c r="X96" s="40"/>
      <c r="Y96" s="40"/>
    </row>
    <row r="97" spans="1:25" ht="12.75" customHeight="1">
      <c r="A97" s="38" t="s">
        <v>354</v>
      </c>
      <c r="B97" s="39" t="s">
        <v>355</v>
      </c>
      <c r="C97" s="40" t="s">
        <v>341</v>
      </c>
      <c r="D97" s="40"/>
      <c r="E97" s="40"/>
      <c r="F97" s="40"/>
      <c r="G97" s="40"/>
      <c r="H97" s="40"/>
      <c r="I97" s="40"/>
      <c r="J97" s="40"/>
      <c r="K97" s="40"/>
      <c r="L97" s="40"/>
      <c r="M97" s="40"/>
      <c r="N97" s="40"/>
      <c r="O97" s="40"/>
      <c r="P97" s="40"/>
      <c r="Q97" s="40"/>
      <c r="R97" s="40"/>
      <c r="S97" s="40"/>
      <c r="T97" s="40"/>
      <c r="U97" s="40"/>
      <c r="V97" s="40"/>
      <c r="W97" s="40"/>
      <c r="X97" s="40"/>
      <c r="Y97" s="40"/>
    </row>
    <row r="98" spans="1:25" ht="12.75" customHeight="1">
      <c r="A98" s="38" t="s">
        <v>356</v>
      </c>
      <c r="B98" s="39" t="s">
        <v>357</v>
      </c>
      <c r="C98" s="40" t="s">
        <v>341</v>
      </c>
      <c r="D98" s="40"/>
      <c r="E98" s="40"/>
      <c r="F98" s="40"/>
      <c r="G98" s="40"/>
      <c r="H98" s="40"/>
      <c r="I98" s="40"/>
      <c r="J98" s="40"/>
      <c r="K98" s="40"/>
      <c r="L98" s="40"/>
      <c r="M98" s="40"/>
      <c r="N98" s="40"/>
      <c r="O98" s="40"/>
      <c r="P98" s="40"/>
      <c r="Q98" s="40"/>
      <c r="R98" s="40"/>
      <c r="S98" s="40"/>
      <c r="T98" s="40"/>
      <c r="U98" s="40"/>
      <c r="V98" s="40"/>
      <c r="W98" s="40"/>
      <c r="X98" s="40"/>
      <c r="Y98" s="40"/>
    </row>
    <row r="99" spans="1:25" ht="12.75" customHeight="1">
      <c r="A99" s="38" t="s">
        <v>358</v>
      </c>
      <c r="B99" s="39" t="s">
        <v>359</v>
      </c>
      <c r="C99" s="40" t="s">
        <v>341</v>
      </c>
      <c r="D99" s="40"/>
      <c r="E99" s="40"/>
      <c r="F99" s="40"/>
      <c r="G99" s="40"/>
      <c r="H99" s="40"/>
      <c r="I99" s="40"/>
      <c r="J99" s="40"/>
      <c r="K99" s="40"/>
      <c r="L99" s="40"/>
      <c r="M99" s="40"/>
      <c r="N99" s="40"/>
      <c r="O99" s="40"/>
      <c r="P99" s="40"/>
      <c r="Q99" s="40"/>
      <c r="R99" s="40"/>
      <c r="S99" s="40"/>
      <c r="T99" s="40"/>
      <c r="U99" s="40"/>
      <c r="V99" s="40"/>
      <c r="W99" s="40"/>
      <c r="X99" s="40"/>
      <c r="Y99" s="40"/>
    </row>
    <row r="100" spans="1:25" ht="12.75" customHeight="1">
      <c r="A100" s="38" t="s">
        <v>360</v>
      </c>
      <c r="B100" s="39" t="s">
        <v>361</v>
      </c>
      <c r="C100" s="40" t="s">
        <v>341</v>
      </c>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ht="12.75" customHeight="1">
      <c r="A101" s="35" t="s">
        <v>362</v>
      </c>
      <c r="B101" s="36" t="s">
        <v>363</v>
      </c>
      <c r="C101" s="37" t="s">
        <v>364</v>
      </c>
    </row>
    <row r="102" spans="1:25" ht="12.75" customHeight="1">
      <c r="A102" s="38" t="s">
        <v>365</v>
      </c>
      <c r="B102" s="39" t="s">
        <v>366</v>
      </c>
      <c r="C102" s="40" t="s">
        <v>367</v>
      </c>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ht="12.75" customHeight="1">
      <c r="A103" s="38" t="s">
        <v>368</v>
      </c>
      <c r="B103" s="39" t="s">
        <v>369</v>
      </c>
      <c r="C103" s="40" t="s">
        <v>367</v>
      </c>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ht="12.75" customHeight="1">
      <c r="A104" s="38" t="s">
        <v>370</v>
      </c>
      <c r="B104" s="39" t="s">
        <v>371</v>
      </c>
      <c r="C104" s="40" t="s">
        <v>367</v>
      </c>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ht="12.75" customHeight="1">
      <c r="A105" s="38" t="s">
        <v>372</v>
      </c>
      <c r="B105" s="39" t="s">
        <v>373</v>
      </c>
      <c r="C105" s="40" t="s">
        <v>367</v>
      </c>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ht="12.75" customHeight="1">
      <c r="A106" s="35" t="s">
        <v>374</v>
      </c>
      <c r="B106" s="36" t="s">
        <v>375</v>
      </c>
      <c r="C106" s="37" t="s">
        <v>376</v>
      </c>
    </row>
    <row r="107" spans="1:25" ht="12.75" customHeight="1">
      <c r="A107" s="35" t="s">
        <v>377</v>
      </c>
      <c r="B107" s="36" t="s">
        <v>378</v>
      </c>
      <c r="C107" s="37" t="s">
        <v>376</v>
      </c>
    </row>
    <row r="108" spans="1:25" ht="12.75" customHeight="1">
      <c r="A108" s="35" t="s">
        <v>379</v>
      </c>
      <c r="B108" s="36" t="s">
        <v>380</v>
      </c>
      <c r="C108" s="37" t="s">
        <v>376</v>
      </c>
    </row>
    <row r="109" spans="1:25" ht="12.75" customHeight="1">
      <c r="A109" s="35" t="s">
        <v>381</v>
      </c>
      <c r="B109" s="36" t="s">
        <v>382</v>
      </c>
      <c r="C109" s="37" t="s">
        <v>286</v>
      </c>
    </row>
    <row r="110" spans="1:25" ht="12.75" customHeight="1">
      <c r="A110" s="35" t="s">
        <v>383</v>
      </c>
      <c r="B110" s="36" t="s">
        <v>384</v>
      </c>
      <c r="C110" s="37" t="s">
        <v>286</v>
      </c>
    </row>
    <row r="111" spans="1:25" ht="12.75" customHeight="1">
      <c r="A111" s="35" t="s">
        <v>385</v>
      </c>
      <c r="B111" s="36" t="s">
        <v>386</v>
      </c>
      <c r="C111" s="37" t="s">
        <v>286</v>
      </c>
    </row>
    <row r="112" spans="1:25" ht="12.75" customHeight="1">
      <c r="A112" s="35" t="s">
        <v>387</v>
      </c>
      <c r="B112" s="36" t="s">
        <v>388</v>
      </c>
      <c r="C112" s="37" t="s">
        <v>286</v>
      </c>
    </row>
    <row r="113" spans="1:3" ht="12.75" customHeight="1">
      <c r="A113" s="35" t="s">
        <v>389</v>
      </c>
      <c r="B113" s="36" t="s">
        <v>390</v>
      </c>
      <c r="C113" s="37" t="s">
        <v>391</v>
      </c>
    </row>
    <row r="114" spans="1:3" ht="12.75" customHeight="1">
      <c r="A114" s="35" t="s">
        <v>392</v>
      </c>
      <c r="B114" s="36" t="s">
        <v>393</v>
      </c>
      <c r="C114" s="37" t="s">
        <v>391</v>
      </c>
    </row>
    <row r="115" spans="1:3" ht="12.75" customHeight="1">
      <c r="A115" s="35" t="s">
        <v>394</v>
      </c>
      <c r="B115" s="36" t="s">
        <v>395</v>
      </c>
      <c r="C115" s="37" t="s">
        <v>391</v>
      </c>
    </row>
    <row r="116" spans="1:3" ht="12.75" customHeight="1">
      <c r="A116" s="35" t="s">
        <v>396</v>
      </c>
      <c r="B116" s="36" t="s">
        <v>397</v>
      </c>
      <c r="C116" s="37" t="s">
        <v>391</v>
      </c>
    </row>
    <row r="117" spans="1:3" ht="12.75" customHeight="1">
      <c r="A117" s="35" t="s">
        <v>398</v>
      </c>
      <c r="B117" s="36" t="s">
        <v>399</v>
      </c>
      <c r="C117" s="37" t="s">
        <v>391</v>
      </c>
    </row>
    <row r="118" spans="1:3" ht="12.75" customHeight="1">
      <c r="A118" s="35" t="s">
        <v>400</v>
      </c>
      <c r="B118" s="36" t="s">
        <v>401</v>
      </c>
      <c r="C118" s="37" t="s">
        <v>391</v>
      </c>
    </row>
    <row r="119" spans="1:3" ht="12.75" customHeight="1">
      <c r="A119" s="35" t="s">
        <v>402</v>
      </c>
      <c r="B119" s="36" t="s">
        <v>403</v>
      </c>
      <c r="C119" s="37" t="s">
        <v>391</v>
      </c>
    </row>
    <row r="120" spans="1:3" ht="12.75" customHeight="1">
      <c r="A120" s="35" t="s">
        <v>404</v>
      </c>
      <c r="B120" s="36" t="s">
        <v>405</v>
      </c>
      <c r="C120" s="37" t="s">
        <v>391</v>
      </c>
    </row>
    <row r="121" spans="1:3" ht="12.75" customHeight="1">
      <c r="A121" s="35" t="s">
        <v>406</v>
      </c>
      <c r="B121" s="36" t="s">
        <v>407</v>
      </c>
      <c r="C121" s="37" t="s">
        <v>286</v>
      </c>
    </row>
    <row r="122" spans="1:3" ht="12.75" customHeight="1">
      <c r="A122" s="35" t="s">
        <v>408</v>
      </c>
      <c r="B122" s="36" t="s">
        <v>409</v>
      </c>
      <c r="C122" s="37" t="s">
        <v>286</v>
      </c>
    </row>
    <row r="123" spans="1:3" ht="12.75" customHeight="1">
      <c r="A123" s="35" t="s">
        <v>410</v>
      </c>
      <c r="B123" s="36" t="s">
        <v>411</v>
      </c>
      <c r="C123" s="37" t="s">
        <v>286</v>
      </c>
    </row>
    <row r="124" spans="1:3" ht="12.75" customHeight="1">
      <c r="A124" s="35" t="s">
        <v>412</v>
      </c>
      <c r="B124" s="36" t="s">
        <v>413</v>
      </c>
      <c r="C124" s="41" t="s">
        <v>160</v>
      </c>
    </row>
    <row r="125" spans="1:3" ht="12.75" customHeight="1">
      <c r="A125" s="35" t="s">
        <v>414</v>
      </c>
      <c r="B125" s="36" t="s">
        <v>415</v>
      </c>
      <c r="C125" s="41" t="s">
        <v>160</v>
      </c>
    </row>
    <row r="126" spans="1:3" ht="12.75" customHeight="1">
      <c r="A126" s="35" t="s">
        <v>416</v>
      </c>
      <c r="B126" s="36" t="s">
        <v>417</v>
      </c>
      <c r="C126" s="41" t="s">
        <v>160</v>
      </c>
    </row>
    <row r="127" spans="1:3" ht="12.75" customHeight="1">
      <c r="A127" s="35" t="s">
        <v>418</v>
      </c>
      <c r="B127" s="36" t="s">
        <v>419</v>
      </c>
      <c r="C127" s="41" t="s">
        <v>160</v>
      </c>
    </row>
    <row r="128" spans="1:3" ht="12.75" customHeight="1">
      <c r="A128" s="35" t="s">
        <v>420</v>
      </c>
      <c r="B128" s="36" t="s">
        <v>421</v>
      </c>
      <c r="C128" s="41" t="s">
        <v>160</v>
      </c>
    </row>
    <row r="129" spans="1:25" ht="12.75" customHeight="1">
      <c r="A129" s="35" t="s">
        <v>422</v>
      </c>
      <c r="B129" s="36" t="s">
        <v>423</v>
      </c>
      <c r="C129" s="41" t="s">
        <v>160</v>
      </c>
    </row>
    <row r="130" spans="1:25" ht="12.75" customHeight="1">
      <c r="A130" s="35" t="s">
        <v>424</v>
      </c>
      <c r="B130" s="36" t="s">
        <v>425</v>
      </c>
      <c r="C130" s="41" t="s">
        <v>160</v>
      </c>
    </row>
    <row r="131" spans="1:25" ht="12.75" customHeight="1">
      <c r="A131" s="35" t="s">
        <v>426</v>
      </c>
      <c r="B131" s="36" t="s">
        <v>427</v>
      </c>
      <c r="C131" s="41" t="s">
        <v>160</v>
      </c>
    </row>
    <row r="132" spans="1:25" ht="12.75" customHeight="1">
      <c r="A132" s="35" t="s">
        <v>428</v>
      </c>
      <c r="B132" s="36" t="s">
        <v>429</v>
      </c>
      <c r="C132" s="41" t="s">
        <v>160</v>
      </c>
    </row>
    <row r="133" spans="1:25" ht="12.75" customHeight="1">
      <c r="A133" s="35" t="s">
        <v>430</v>
      </c>
      <c r="B133" s="36" t="s">
        <v>431</v>
      </c>
      <c r="C133" s="41" t="s">
        <v>160</v>
      </c>
    </row>
    <row r="134" spans="1:25" ht="12.75" customHeight="1">
      <c r="A134" s="35" t="s">
        <v>432</v>
      </c>
      <c r="B134" s="36" t="s">
        <v>433</v>
      </c>
      <c r="C134" s="41" t="s">
        <v>160</v>
      </c>
    </row>
    <row r="135" spans="1:25" ht="12.75" customHeight="1">
      <c r="A135" s="35" t="s">
        <v>434</v>
      </c>
      <c r="B135" s="36" t="s">
        <v>435</v>
      </c>
      <c r="C135" s="41" t="s">
        <v>160</v>
      </c>
    </row>
    <row r="136" spans="1:25" ht="12.75" customHeight="1">
      <c r="A136" s="35" t="s">
        <v>436</v>
      </c>
      <c r="B136" s="36" t="s">
        <v>437</v>
      </c>
      <c r="C136" s="41" t="s">
        <v>160</v>
      </c>
    </row>
    <row r="137" spans="1:25" ht="12.75" customHeight="1">
      <c r="A137" s="35" t="s">
        <v>438</v>
      </c>
      <c r="B137" s="36" t="s">
        <v>439</v>
      </c>
      <c r="C137" s="41" t="s">
        <v>160</v>
      </c>
    </row>
    <row r="138" spans="1:25" ht="12.75" customHeight="1">
      <c r="A138" s="38" t="s">
        <v>440</v>
      </c>
      <c r="B138" s="39" t="s">
        <v>441</v>
      </c>
      <c r="C138" s="40" t="s">
        <v>442</v>
      </c>
      <c r="D138" s="40"/>
      <c r="E138" s="40"/>
      <c r="F138" s="40"/>
      <c r="G138" s="40"/>
      <c r="H138" s="40"/>
      <c r="I138" s="40"/>
      <c r="J138" s="40"/>
      <c r="K138" s="40"/>
      <c r="L138" s="40"/>
      <c r="M138" s="40"/>
      <c r="N138" s="40"/>
      <c r="O138" s="40"/>
      <c r="P138" s="40"/>
      <c r="Q138" s="40"/>
      <c r="R138" s="40"/>
      <c r="S138" s="40"/>
      <c r="T138" s="40"/>
      <c r="U138" s="40"/>
      <c r="V138" s="40"/>
      <c r="W138" s="40"/>
      <c r="X138" s="40"/>
      <c r="Y138" s="40"/>
    </row>
    <row r="139" spans="1:25" ht="12.75" customHeight="1">
      <c r="A139" s="38" t="s">
        <v>443</v>
      </c>
      <c r="B139" s="39" t="s">
        <v>444</v>
      </c>
      <c r="C139" s="40" t="s">
        <v>442</v>
      </c>
      <c r="D139" s="40"/>
      <c r="E139" s="40"/>
      <c r="F139" s="40"/>
      <c r="G139" s="40"/>
      <c r="H139" s="40"/>
      <c r="I139" s="40"/>
      <c r="J139" s="40"/>
      <c r="K139" s="40"/>
      <c r="L139" s="40"/>
      <c r="M139" s="40"/>
      <c r="N139" s="40"/>
      <c r="O139" s="40"/>
      <c r="P139" s="40"/>
      <c r="Q139" s="40"/>
      <c r="R139" s="40"/>
      <c r="S139" s="40"/>
      <c r="T139" s="40"/>
      <c r="U139" s="40"/>
      <c r="V139" s="40"/>
      <c r="W139" s="40"/>
      <c r="X139" s="40"/>
      <c r="Y139" s="40"/>
    </row>
    <row r="140" spans="1:25" ht="12.75" customHeight="1">
      <c r="A140" s="38" t="s">
        <v>445</v>
      </c>
      <c r="B140" s="39" t="s">
        <v>446</v>
      </c>
      <c r="C140" s="40" t="s">
        <v>442</v>
      </c>
      <c r="D140" s="40"/>
      <c r="E140" s="40"/>
      <c r="F140" s="40"/>
      <c r="G140" s="40"/>
      <c r="H140" s="40"/>
      <c r="I140" s="40"/>
      <c r="J140" s="40"/>
      <c r="K140" s="40"/>
      <c r="L140" s="40"/>
      <c r="M140" s="40"/>
      <c r="N140" s="40"/>
      <c r="O140" s="40"/>
      <c r="P140" s="40"/>
      <c r="Q140" s="40"/>
      <c r="R140" s="40"/>
      <c r="S140" s="40"/>
      <c r="T140" s="40"/>
      <c r="U140" s="40"/>
      <c r="V140" s="40"/>
      <c r="W140" s="40"/>
      <c r="X140" s="40"/>
      <c r="Y140" s="40"/>
    </row>
    <row r="141" spans="1:25" ht="12.75" customHeight="1">
      <c r="A141" s="38" t="s">
        <v>447</v>
      </c>
      <c r="B141" s="39" t="s">
        <v>448</v>
      </c>
      <c r="C141" s="40" t="s">
        <v>442</v>
      </c>
      <c r="D141" s="40"/>
      <c r="E141" s="40"/>
      <c r="F141" s="40"/>
      <c r="G141" s="40"/>
      <c r="H141" s="40"/>
      <c r="I141" s="40"/>
      <c r="J141" s="40"/>
      <c r="K141" s="40"/>
      <c r="L141" s="40"/>
      <c r="M141" s="40"/>
      <c r="N141" s="40"/>
      <c r="O141" s="40"/>
      <c r="P141" s="40"/>
      <c r="Q141" s="40"/>
      <c r="R141" s="40"/>
      <c r="S141" s="40"/>
      <c r="T141" s="40"/>
      <c r="U141" s="40"/>
      <c r="V141" s="40"/>
      <c r="W141" s="40"/>
      <c r="X141" s="40"/>
      <c r="Y141" s="40"/>
    </row>
    <row r="142" spans="1:25" ht="12.75" customHeight="1">
      <c r="A142" s="38" t="s">
        <v>449</v>
      </c>
      <c r="B142" s="39" t="s">
        <v>450</v>
      </c>
      <c r="C142" s="40" t="s">
        <v>442</v>
      </c>
      <c r="D142" s="40"/>
      <c r="E142" s="40"/>
      <c r="F142" s="40"/>
      <c r="G142" s="40"/>
      <c r="H142" s="40"/>
      <c r="I142" s="40"/>
      <c r="J142" s="40"/>
      <c r="K142" s="40"/>
      <c r="L142" s="40"/>
      <c r="M142" s="40"/>
      <c r="N142" s="40"/>
      <c r="O142" s="40"/>
      <c r="P142" s="40"/>
      <c r="Q142" s="40"/>
      <c r="R142" s="40"/>
      <c r="S142" s="40"/>
      <c r="T142" s="40"/>
      <c r="U142" s="40"/>
      <c r="V142" s="40"/>
      <c r="W142" s="40"/>
      <c r="X142" s="40"/>
      <c r="Y142" s="40"/>
    </row>
    <row r="143" spans="1:25" ht="12.75" customHeight="1">
      <c r="A143" s="38" t="s">
        <v>451</v>
      </c>
      <c r="B143" s="39" t="s">
        <v>452</v>
      </c>
      <c r="C143" s="40" t="s">
        <v>442</v>
      </c>
      <c r="D143" s="40"/>
      <c r="E143" s="40"/>
      <c r="F143" s="40"/>
      <c r="G143" s="40"/>
      <c r="H143" s="40"/>
      <c r="I143" s="40"/>
      <c r="J143" s="40"/>
      <c r="K143" s="40"/>
      <c r="L143" s="40"/>
      <c r="M143" s="40"/>
      <c r="N143" s="40"/>
      <c r="O143" s="40"/>
      <c r="P143" s="40"/>
      <c r="Q143" s="40"/>
      <c r="R143" s="40"/>
      <c r="S143" s="40"/>
      <c r="T143" s="40"/>
      <c r="U143" s="40"/>
      <c r="V143" s="40"/>
      <c r="W143" s="40"/>
      <c r="X143" s="40"/>
      <c r="Y143" s="40"/>
    </row>
    <row r="144" spans="1:25" ht="12.75" customHeight="1">
      <c r="A144" s="38" t="s">
        <v>453</v>
      </c>
      <c r="B144" s="39" t="s">
        <v>454</v>
      </c>
      <c r="C144" s="40" t="s">
        <v>442</v>
      </c>
      <c r="D144" s="40"/>
      <c r="E144" s="40"/>
      <c r="F144" s="40"/>
      <c r="G144" s="40"/>
      <c r="H144" s="40"/>
      <c r="I144" s="40"/>
      <c r="J144" s="40"/>
      <c r="K144" s="40"/>
      <c r="L144" s="40"/>
      <c r="M144" s="40"/>
      <c r="N144" s="40"/>
      <c r="O144" s="40"/>
      <c r="P144" s="40"/>
      <c r="Q144" s="40"/>
      <c r="R144" s="40"/>
      <c r="S144" s="40"/>
      <c r="T144" s="40"/>
      <c r="U144" s="40"/>
      <c r="V144" s="40"/>
      <c r="W144" s="40"/>
      <c r="X144" s="40"/>
      <c r="Y144" s="40"/>
    </row>
    <row r="145" spans="1:3" ht="12.75" customHeight="1">
      <c r="A145" s="35" t="s">
        <v>455</v>
      </c>
      <c r="B145" s="36" t="s">
        <v>456</v>
      </c>
      <c r="C145" s="37" t="s">
        <v>457</v>
      </c>
    </row>
    <row r="146" spans="1:3" ht="12.75" customHeight="1">
      <c r="A146" s="35" t="s">
        <v>458</v>
      </c>
      <c r="B146" s="36" t="s">
        <v>459</v>
      </c>
      <c r="C146" s="37" t="s">
        <v>457</v>
      </c>
    </row>
    <row r="147" spans="1:3" ht="12.75" customHeight="1">
      <c r="A147" s="35" t="s">
        <v>460</v>
      </c>
      <c r="B147" s="36" t="s">
        <v>461</v>
      </c>
      <c r="C147" s="37" t="s">
        <v>457</v>
      </c>
    </row>
    <row r="148" spans="1:3" ht="12.75" customHeight="1">
      <c r="A148" s="35" t="s">
        <v>462</v>
      </c>
      <c r="B148" s="36" t="s">
        <v>463</v>
      </c>
      <c r="C148" s="37" t="s">
        <v>457</v>
      </c>
    </row>
    <row r="149" spans="1:3" ht="12.75" customHeight="1">
      <c r="A149" s="35" t="s">
        <v>464</v>
      </c>
      <c r="B149" s="36" t="s">
        <v>465</v>
      </c>
      <c r="C149" s="37" t="s">
        <v>457</v>
      </c>
    </row>
    <row r="150" spans="1:3" ht="12.75" customHeight="1">
      <c r="A150" s="35" t="s">
        <v>466</v>
      </c>
      <c r="B150" s="36" t="s">
        <v>467</v>
      </c>
      <c r="C150" s="37" t="s">
        <v>457</v>
      </c>
    </row>
    <row r="151" spans="1:3" ht="12.75" customHeight="1">
      <c r="A151" s="35" t="s">
        <v>468</v>
      </c>
      <c r="B151" s="36" t="s">
        <v>469</v>
      </c>
      <c r="C151" s="37" t="s">
        <v>457</v>
      </c>
    </row>
    <row r="152" spans="1:3" ht="12.75" customHeight="1">
      <c r="A152" s="35" t="s">
        <v>470</v>
      </c>
      <c r="B152" s="36" t="s">
        <v>471</v>
      </c>
      <c r="C152" s="37" t="s">
        <v>286</v>
      </c>
    </row>
    <row r="153" spans="1:3" ht="12.75" customHeight="1">
      <c r="A153" s="35" t="s">
        <v>472</v>
      </c>
      <c r="B153" s="36" t="s">
        <v>473</v>
      </c>
      <c r="C153" s="37" t="s">
        <v>286</v>
      </c>
    </row>
    <row r="154" spans="1:3" ht="12.75" customHeight="1">
      <c r="A154" s="35" t="s">
        <v>474</v>
      </c>
      <c r="B154" s="36" t="s">
        <v>475</v>
      </c>
      <c r="C154" s="37" t="s">
        <v>286</v>
      </c>
    </row>
    <row r="155" spans="1:3" ht="12.75" customHeight="1">
      <c r="A155" s="35" t="s">
        <v>476</v>
      </c>
      <c r="B155" s="36" t="s">
        <v>477</v>
      </c>
      <c r="C155" s="37" t="s">
        <v>478</v>
      </c>
    </row>
    <row r="156" spans="1:3" ht="12.75" customHeight="1">
      <c r="A156" s="35" t="s">
        <v>479</v>
      </c>
      <c r="B156" s="36" t="s">
        <v>480</v>
      </c>
      <c r="C156" s="37" t="s">
        <v>478</v>
      </c>
    </row>
    <row r="157" spans="1:3" ht="12.75" customHeight="1">
      <c r="A157" s="35" t="s">
        <v>481</v>
      </c>
      <c r="B157" s="36" t="s">
        <v>482</v>
      </c>
      <c r="C157" s="37" t="s">
        <v>478</v>
      </c>
    </row>
    <row r="158" spans="1:3" ht="12.75" customHeight="1">
      <c r="A158" s="35" t="s">
        <v>483</v>
      </c>
      <c r="B158" s="36" t="s">
        <v>484</v>
      </c>
      <c r="C158" s="37" t="s">
        <v>478</v>
      </c>
    </row>
    <row r="159" spans="1:3" ht="12.75" customHeight="1">
      <c r="A159" s="35" t="s">
        <v>485</v>
      </c>
      <c r="B159" s="36" t="s">
        <v>486</v>
      </c>
      <c r="C159" s="37" t="s">
        <v>478</v>
      </c>
    </row>
    <row r="160" spans="1:3" ht="12.75" customHeight="1">
      <c r="A160" s="35" t="s">
        <v>487</v>
      </c>
      <c r="B160" s="36" t="s">
        <v>488</v>
      </c>
      <c r="C160" s="37" t="s">
        <v>478</v>
      </c>
    </row>
    <row r="161" spans="1:25" ht="12.75" customHeight="1">
      <c r="A161" s="35" t="s">
        <v>489</v>
      </c>
      <c r="B161" s="36" t="s">
        <v>490</v>
      </c>
      <c r="C161" s="37" t="s">
        <v>286</v>
      </c>
    </row>
    <row r="162" spans="1:25" ht="12.75" customHeight="1">
      <c r="A162" s="35" t="s">
        <v>491</v>
      </c>
      <c r="B162" s="36" t="s">
        <v>492</v>
      </c>
      <c r="C162" s="37" t="s">
        <v>286</v>
      </c>
    </row>
    <row r="163" spans="1:25" ht="12.75" customHeight="1">
      <c r="A163" s="35" t="s">
        <v>493</v>
      </c>
      <c r="B163" s="36" t="s">
        <v>494</v>
      </c>
      <c r="C163" s="37" t="s">
        <v>286</v>
      </c>
    </row>
    <row r="164" spans="1:25" ht="12.75" customHeight="1">
      <c r="A164" s="35" t="s">
        <v>495</v>
      </c>
      <c r="B164" s="36" t="s">
        <v>496</v>
      </c>
      <c r="C164" s="37" t="s">
        <v>286</v>
      </c>
    </row>
    <row r="165" spans="1:25" ht="12.75" customHeight="1">
      <c r="A165" s="35" t="s">
        <v>497</v>
      </c>
      <c r="B165" s="36" t="s">
        <v>498</v>
      </c>
      <c r="C165" s="37" t="s">
        <v>286</v>
      </c>
    </row>
    <row r="166" spans="1:25" ht="12.75" customHeight="1">
      <c r="A166" s="35" t="s">
        <v>499</v>
      </c>
      <c r="B166" s="36" t="s">
        <v>500</v>
      </c>
      <c r="C166" s="37" t="s">
        <v>286</v>
      </c>
    </row>
    <row r="167" spans="1:25" ht="12.75" customHeight="1">
      <c r="A167" s="35" t="s">
        <v>501</v>
      </c>
      <c r="B167" s="36" t="s">
        <v>502</v>
      </c>
      <c r="C167" s="37" t="s">
        <v>286</v>
      </c>
    </row>
    <row r="168" spans="1:25" ht="12.75" customHeight="1">
      <c r="A168" s="35" t="s">
        <v>503</v>
      </c>
      <c r="B168" s="36" t="s">
        <v>504</v>
      </c>
      <c r="C168" s="37" t="s">
        <v>286</v>
      </c>
    </row>
    <row r="169" spans="1:25" ht="12.75" customHeight="1">
      <c r="A169" s="35" t="s">
        <v>505</v>
      </c>
      <c r="B169" s="36" t="s">
        <v>506</v>
      </c>
      <c r="C169" s="37" t="s">
        <v>286</v>
      </c>
    </row>
    <row r="170" spans="1:25" ht="12.75" customHeight="1">
      <c r="A170" s="35" t="s">
        <v>507</v>
      </c>
      <c r="B170" s="36" t="s">
        <v>508</v>
      </c>
      <c r="C170" s="37" t="s">
        <v>286</v>
      </c>
    </row>
    <row r="171" spans="1:25" ht="12.75" customHeight="1">
      <c r="A171" s="35" t="s">
        <v>509</v>
      </c>
      <c r="B171" s="36" t="s">
        <v>510</v>
      </c>
      <c r="C171" s="37" t="s">
        <v>286</v>
      </c>
    </row>
    <row r="172" spans="1:25" ht="12.75" customHeight="1">
      <c r="A172" s="35" t="s">
        <v>511</v>
      </c>
      <c r="B172" s="36" t="s">
        <v>512</v>
      </c>
      <c r="C172" s="37" t="s">
        <v>286</v>
      </c>
    </row>
    <row r="173" spans="1:25" ht="12.75" customHeight="1">
      <c r="A173" s="38" t="s">
        <v>513</v>
      </c>
      <c r="B173" s="39" t="s">
        <v>514</v>
      </c>
      <c r="C173" s="40" t="s">
        <v>515</v>
      </c>
      <c r="D173" s="40"/>
      <c r="E173" s="40"/>
      <c r="F173" s="40"/>
      <c r="G173" s="40"/>
      <c r="H173" s="40"/>
      <c r="I173" s="40"/>
      <c r="J173" s="40"/>
      <c r="K173" s="40"/>
      <c r="L173" s="40"/>
      <c r="M173" s="40"/>
      <c r="N173" s="40"/>
      <c r="O173" s="40"/>
      <c r="P173" s="40"/>
      <c r="Q173" s="40"/>
      <c r="R173" s="40"/>
      <c r="S173" s="40"/>
      <c r="T173" s="40"/>
      <c r="U173" s="40"/>
      <c r="V173" s="40"/>
      <c r="W173" s="40"/>
      <c r="X173" s="40"/>
      <c r="Y173" s="40"/>
    </row>
    <row r="174" spans="1:25" ht="12.75" customHeight="1">
      <c r="A174" s="38" t="s">
        <v>516</v>
      </c>
      <c r="B174" s="39" t="s">
        <v>517</v>
      </c>
      <c r="C174" s="40" t="s">
        <v>515</v>
      </c>
      <c r="D174" s="40"/>
      <c r="E174" s="40"/>
      <c r="F174" s="40"/>
      <c r="G174" s="40"/>
      <c r="H174" s="40"/>
      <c r="I174" s="40"/>
      <c r="J174" s="40"/>
      <c r="K174" s="40"/>
      <c r="L174" s="40"/>
      <c r="M174" s="40"/>
      <c r="N174" s="40"/>
      <c r="O174" s="40"/>
      <c r="P174" s="40"/>
      <c r="Q174" s="40"/>
      <c r="R174" s="40"/>
      <c r="S174" s="40"/>
      <c r="T174" s="40"/>
      <c r="U174" s="40"/>
      <c r="V174" s="40"/>
      <c r="W174" s="40"/>
      <c r="X174" s="40"/>
      <c r="Y174" s="40"/>
    </row>
    <row r="175" spans="1:25" ht="12.75" customHeight="1">
      <c r="A175" s="38" t="s">
        <v>518</v>
      </c>
      <c r="B175" s="39" t="s">
        <v>519</v>
      </c>
      <c r="C175" s="40" t="s">
        <v>515</v>
      </c>
      <c r="D175" s="40"/>
      <c r="E175" s="40"/>
      <c r="F175" s="40"/>
      <c r="G175" s="40"/>
      <c r="H175" s="40"/>
      <c r="I175" s="40"/>
      <c r="J175" s="40"/>
      <c r="K175" s="40"/>
      <c r="L175" s="40"/>
      <c r="M175" s="40"/>
      <c r="N175" s="40"/>
      <c r="O175" s="40"/>
      <c r="P175" s="40"/>
      <c r="Q175" s="40"/>
      <c r="R175" s="40"/>
      <c r="S175" s="40"/>
      <c r="T175" s="40"/>
      <c r="U175" s="40"/>
      <c r="V175" s="40"/>
      <c r="W175" s="40"/>
      <c r="X175" s="40"/>
      <c r="Y175" s="40"/>
    </row>
    <row r="176" spans="1:25" ht="12.75" customHeight="1">
      <c r="A176" s="38" t="s">
        <v>520</v>
      </c>
      <c r="B176" s="39" t="s">
        <v>521</v>
      </c>
      <c r="C176" s="40" t="s">
        <v>515</v>
      </c>
      <c r="D176" s="40"/>
      <c r="E176" s="40"/>
      <c r="F176" s="40"/>
      <c r="G176" s="40"/>
      <c r="H176" s="40"/>
      <c r="I176" s="40"/>
      <c r="J176" s="40"/>
      <c r="K176" s="40"/>
      <c r="L176" s="40"/>
      <c r="M176" s="40"/>
      <c r="N176" s="40"/>
      <c r="O176" s="40"/>
      <c r="P176" s="40"/>
      <c r="Q176" s="40"/>
      <c r="R176" s="40"/>
      <c r="S176" s="40"/>
      <c r="T176" s="40"/>
      <c r="U176" s="40"/>
      <c r="V176" s="40"/>
      <c r="W176" s="40"/>
      <c r="X176" s="40"/>
      <c r="Y176" s="40"/>
    </row>
    <row r="177" spans="1:25" ht="12.75" customHeight="1">
      <c r="A177" s="38" t="s">
        <v>522</v>
      </c>
      <c r="B177" s="39" t="s">
        <v>523</v>
      </c>
      <c r="C177" s="40" t="s">
        <v>515</v>
      </c>
      <c r="D177" s="40"/>
      <c r="E177" s="40"/>
      <c r="F177" s="40"/>
      <c r="G177" s="40"/>
      <c r="H177" s="40"/>
      <c r="I177" s="40"/>
      <c r="J177" s="40"/>
      <c r="K177" s="40"/>
      <c r="L177" s="40"/>
      <c r="M177" s="40"/>
      <c r="N177" s="40"/>
      <c r="O177" s="40"/>
      <c r="P177" s="40"/>
      <c r="Q177" s="40"/>
      <c r="R177" s="40"/>
      <c r="S177" s="40"/>
      <c r="T177" s="40"/>
      <c r="U177" s="40"/>
      <c r="V177" s="40"/>
      <c r="W177" s="40"/>
      <c r="X177" s="40"/>
      <c r="Y177" s="40"/>
    </row>
    <row r="178" spans="1:25" ht="12.75" customHeight="1">
      <c r="A178" s="38" t="s">
        <v>524</v>
      </c>
      <c r="B178" s="39" t="s">
        <v>525</v>
      </c>
      <c r="C178" s="40" t="s">
        <v>515</v>
      </c>
      <c r="D178" s="40"/>
      <c r="E178" s="40"/>
      <c r="F178" s="40"/>
      <c r="G178" s="40"/>
      <c r="H178" s="40"/>
      <c r="I178" s="40"/>
      <c r="J178" s="40"/>
      <c r="K178" s="40"/>
      <c r="L178" s="40"/>
      <c r="M178" s="40"/>
      <c r="N178" s="40"/>
      <c r="O178" s="40"/>
      <c r="P178" s="40"/>
      <c r="Q178" s="40"/>
      <c r="R178" s="40"/>
      <c r="S178" s="40"/>
      <c r="T178" s="40"/>
      <c r="U178" s="40"/>
      <c r="V178" s="40"/>
      <c r="W178" s="40"/>
      <c r="X178" s="40"/>
      <c r="Y178" s="40"/>
    </row>
    <row r="179" spans="1:25" ht="12.75" customHeight="1">
      <c r="A179" s="38" t="s">
        <v>526</v>
      </c>
      <c r="B179" s="39" t="s">
        <v>527</v>
      </c>
      <c r="C179" s="40" t="s">
        <v>515</v>
      </c>
      <c r="D179" s="40"/>
      <c r="E179" s="40"/>
      <c r="F179" s="40"/>
      <c r="G179" s="40"/>
      <c r="H179" s="40"/>
      <c r="I179" s="40"/>
      <c r="J179" s="40"/>
      <c r="K179" s="40"/>
      <c r="L179" s="40"/>
      <c r="M179" s="40"/>
      <c r="N179" s="40"/>
      <c r="O179" s="40"/>
      <c r="P179" s="40"/>
      <c r="Q179" s="40"/>
      <c r="R179" s="40"/>
      <c r="S179" s="40"/>
      <c r="T179" s="40"/>
      <c r="U179" s="40"/>
      <c r="V179" s="40"/>
      <c r="W179" s="40"/>
      <c r="X179" s="40"/>
      <c r="Y179" s="40"/>
    </row>
    <row r="180" spans="1:25" ht="12.75" customHeight="1">
      <c r="A180" s="38" t="s">
        <v>528</v>
      </c>
      <c r="B180" s="39" t="s">
        <v>529</v>
      </c>
      <c r="C180" s="40" t="s">
        <v>515</v>
      </c>
      <c r="D180" s="40"/>
      <c r="E180" s="40"/>
      <c r="F180" s="40"/>
      <c r="G180" s="40"/>
      <c r="H180" s="40"/>
      <c r="I180" s="40"/>
      <c r="J180" s="40"/>
      <c r="K180" s="40"/>
      <c r="L180" s="40"/>
      <c r="M180" s="40"/>
      <c r="N180" s="40"/>
      <c r="O180" s="40"/>
      <c r="P180" s="40"/>
      <c r="Q180" s="40"/>
      <c r="R180" s="40"/>
      <c r="S180" s="40"/>
      <c r="T180" s="40"/>
      <c r="U180" s="40"/>
      <c r="V180" s="40"/>
      <c r="W180" s="40"/>
      <c r="X180" s="40"/>
      <c r="Y180" s="40"/>
    </row>
    <row r="181" spans="1:25" ht="12.75" customHeight="1">
      <c r="A181" s="38" t="s">
        <v>530</v>
      </c>
      <c r="B181" s="39" t="s">
        <v>531</v>
      </c>
      <c r="C181" s="40" t="s">
        <v>515</v>
      </c>
      <c r="D181" s="40"/>
      <c r="E181" s="40"/>
      <c r="F181" s="40"/>
      <c r="G181" s="40"/>
      <c r="H181" s="40"/>
      <c r="I181" s="40"/>
      <c r="J181" s="40"/>
      <c r="K181" s="40"/>
      <c r="L181" s="40"/>
      <c r="M181" s="40"/>
      <c r="N181" s="40"/>
      <c r="O181" s="40"/>
      <c r="P181" s="40"/>
      <c r="Q181" s="40"/>
      <c r="R181" s="40"/>
      <c r="S181" s="40"/>
      <c r="T181" s="40"/>
      <c r="U181" s="40"/>
      <c r="V181" s="40"/>
      <c r="W181" s="40"/>
      <c r="X181" s="40"/>
      <c r="Y181" s="40"/>
    </row>
    <row r="182" spans="1:25" ht="12.75" customHeight="1">
      <c r="A182" s="38" t="s">
        <v>532</v>
      </c>
      <c r="B182" s="39" t="s">
        <v>533</v>
      </c>
      <c r="C182" s="40" t="s">
        <v>515</v>
      </c>
      <c r="D182" s="40"/>
      <c r="E182" s="40"/>
      <c r="F182" s="40"/>
      <c r="G182" s="40"/>
      <c r="H182" s="40"/>
      <c r="I182" s="40"/>
      <c r="J182" s="40"/>
      <c r="K182" s="40"/>
      <c r="L182" s="40"/>
      <c r="M182" s="40"/>
      <c r="N182" s="40"/>
      <c r="O182" s="40"/>
      <c r="P182" s="40"/>
      <c r="Q182" s="40"/>
      <c r="R182" s="40"/>
      <c r="S182" s="40"/>
      <c r="T182" s="40"/>
      <c r="U182" s="40"/>
      <c r="V182" s="40"/>
      <c r="W182" s="40"/>
      <c r="X182" s="40"/>
      <c r="Y182" s="40"/>
    </row>
    <row r="183" spans="1:25" ht="12.75" customHeight="1">
      <c r="A183" s="35" t="s">
        <v>534</v>
      </c>
      <c r="B183" s="36" t="s">
        <v>535</v>
      </c>
      <c r="C183" s="37" t="s">
        <v>286</v>
      </c>
    </row>
    <row r="184" spans="1:25" ht="12.75" customHeight="1">
      <c r="A184" s="35" t="s">
        <v>536</v>
      </c>
      <c r="B184" s="36" t="s">
        <v>537</v>
      </c>
      <c r="C184" s="37" t="s">
        <v>286</v>
      </c>
    </row>
    <row r="185" spans="1:25" ht="12.75" customHeight="1">
      <c r="A185" s="35" t="s">
        <v>538</v>
      </c>
      <c r="B185" s="36" t="s">
        <v>539</v>
      </c>
      <c r="C185" s="37" t="s">
        <v>286</v>
      </c>
    </row>
    <row r="186" spans="1:25" ht="12.75" customHeight="1">
      <c r="A186" s="35" t="s">
        <v>540</v>
      </c>
      <c r="B186" s="36" t="s">
        <v>541</v>
      </c>
      <c r="C186" s="37" t="s">
        <v>286</v>
      </c>
    </row>
    <row r="187" spans="1:25" ht="12.75" customHeight="1">
      <c r="A187" s="35" t="s">
        <v>542</v>
      </c>
      <c r="B187" s="36" t="s">
        <v>543</v>
      </c>
      <c r="C187" s="37" t="s">
        <v>286</v>
      </c>
    </row>
    <row r="188" spans="1:25" ht="12.75" customHeight="1">
      <c r="A188" s="35" t="s">
        <v>544</v>
      </c>
      <c r="B188" s="36" t="s">
        <v>545</v>
      </c>
      <c r="C188" s="37" t="s">
        <v>286</v>
      </c>
    </row>
    <row r="189" spans="1:25" ht="12.75" customHeight="1">
      <c r="A189" s="35" t="s">
        <v>546</v>
      </c>
      <c r="B189" s="36" t="s">
        <v>547</v>
      </c>
      <c r="C189" s="37" t="s">
        <v>286</v>
      </c>
    </row>
    <row r="190" spans="1:25" ht="12.75" customHeight="1">
      <c r="A190" s="35" t="s">
        <v>548</v>
      </c>
      <c r="B190" s="36" t="s">
        <v>549</v>
      </c>
      <c r="C190" s="37" t="s">
        <v>286</v>
      </c>
    </row>
    <row r="191" spans="1:25" ht="12.75" customHeight="1">
      <c r="A191" s="35" t="s">
        <v>550</v>
      </c>
      <c r="B191" s="36" t="s">
        <v>551</v>
      </c>
      <c r="C191" s="37" t="s">
        <v>286</v>
      </c>
    </row>
    <row r="192" spans="1:25" ht="12.75" customHeight="1">
      <c r="A192" s="35" t="s">
        <v>552</v>
      </c>
      <c r="B192" s="36" t="s">
        <v>553</v>
      </c>
      <c r="C192" s="37" t="s">
        <v>286</v>
      </c>
    </row>
    <row r="193" spans="1:3" ht="12.75" customHeight="1">
      <c r="A193" s="35" t="s">
        <v>554</v>
      </c>
      <c r="B193" s="36" t="s">
        <v>555</v>
      </c>
      <c r="C193" s="37" t="s">
        <v>286</v>
      </c>
    </row>
    <row r="194" spans="1:3" ht="12.75" customHeight="1">
      <c r="A194" s="35" t="s">
        <v>556</v>
      </c>
      <c r="B194" s="36" t="s">
        <v>557</v>
      </c>
      <c r="C194" s="37" t="s">
        <v>286</v>
      </c>
    </row>
    <row r="195" spans="1:3" ht="12.75" customHeight="1">
      <c r="A195" s="35" t="s">
        <v>558</v>
      </c>
      <c r="B195" s="36" t="s">
        <v>559</v>
      </c>
      <c r="C195" s="37" t="s">
        <v>286</v>
      </c>
    </row>
    <row r="196" spans="1:3" ht="12.75" customHeight="1">
      <c r="A196" s="35" t="s">
        <v>560</v>
      </c>
      <c r="B196" s="36" t="s">
        <v>561</v>
      </c>
      <c r="C196" s="37" t="s">
        <v>562</v>
      </c>
    </row>
    <row r="197" spans="1:3" ht="12.75" customHeight="1">
      <c r="A197" s="35" t="s">
        <v>563</v>
      </c>
      <c r="B197" s="36" t="s">
        <v>564</v>
      </c>
      <c r="C197" s="37" t="s">
        <v>562</v>
      </c>
    </row>
    <row r="198" spans="1:3" ht="12.75" customHeight="1">
      <c r="A198" s="35" t="s">
        <v>565</v>
      </c>
      <c r="B198" s="36" t="s">
        <v>566</v>
      </c>
      <c r="C198" s="37" t="s">
        <v>562</v>
      </c>
    </row>
    <row r="199" spans="1:3" ht="12.75" customHeight="1">
      <c r="A199" s="35" t="s">
        <v>567</v>
      </c>
      <c r="B199" s="36" t="s">
        <v>568</v>
      </c>
      <c r="C199" s="37" t="s">
        <v>562</v>
      </c>
    </row>
    <row r="200" spans="1:3" ht="12.75" customHeight="1">
      <c r="A200" s="35" t="s">
        <v>569</v>
      </c>
      <c r="B200" s="36" t="s">
        <v>570</v>
      </c>
      <c r="C200" s="37" t="s">
        <v>562</v>
      </c>
    </row>
    <row r="201" spans="1:3" ht="12.75" customHeight="1">
      <c r="A201" s="35" t="s">
        <v>571</v>
      </c>
      <c r="B201" s="36" t="s">
        <v>572</v>
      </c>
      <c r="C201" s="37" t="s">
        <v>562</v>
      </c>
    </row>
    <row r="202" spans="1:3" ht="12.75" customHeight="1">
      <c r="A202" s="35" t="s">
        <v>573</v>
      </c>
      <c r="B202" s="36" t="s">
        <v>574</v>
      </c>
      <c r="C202" s="37" t="s">
        <v>562</v>
      </c>
    </row>
    <row r="203" spans="1:3" ht="12.75" customHeight="1">
      <c r="A203" s="35" t="s">
        <v>575</v>
      </c>
      <c r="B203" s="36" t="s">
        <v>576</v>
      </c>
      <c r="C203" s="37" t="s">
        <v>562</v>
      </c>
    </row>
    <row r="204" spans="1:3" ht="12.75" customHeight="1">
      <c r="A204" s="35" t="s">
        <v>577</v>
      </c>
      <c r="B204" s="36" t="s">
        <v>578</v>
      </c>
      <c r="C204" s="37" t="s">
        <v>562</v>
      </c>
    </row>
    <row r="205" spans="1:3" ht="12.75" customHeight="1">
      <c r="A205" s="35" t="s">
        <v>579</v>
      </c>
      <c r="B205" s="36" t="s">
        <v>580</v>
      </c>
      <c r="C205" s="37" t="s">
        <v>581</v>
      </c>
    </row>
    <row r="206" spans="1:3" ht="12.75" customHeight="1">
      <c r="A206" s="35" t="s">
        <v>582</v>
      </c>
      <c r="B206" s="36" t="s">
        <v>583</v>
      </c>
      <c r="C206" s="37" t="s">
        <v>581</v>
      </c>
    </row>
    <row r="207" spans="1:3" ht="12.75" customHeight="1">
      <c r="A207" s="35" t="s">
        <v>584</v>
      </c>
      <c r="B207" s="36" t="s">
        <v>585</v>
      </c>
      <c r="C207" s="37" t="s">
        <v>581</v>
      </c>
    </row>
    <row r="208" spans="1:3" ht="12.75" customHeight="1">
      <c r="A208" s="35" t="s">
        <v>586</v>
      </c>
      <c r="B208" s="36" t="s">
        <v>587</v>
      </c>
      <c r="C208" s="37" t="s">
        <v>581</v>
      </c>
    </row>
    <row r="209" spans="1:25" ht="12.75" customHeight="1">
      <c r="A209" s="35" t="s">
        <v>588</v>
      </c>
      <c r="B209" s="36" t="s">
        <v>589</v>
      </c>
      <c r="C209" s="37" t="s">
        <v>581</v>
      </c>
    </row>
    <row r="210" spans="1:25" ht="12.75" customHeight="1">
      <c r="A210" s="35" t="s">
        <v>590</v>
      </c>
      <c r="B210" s="36" t="s">
        <v>591</v>
      </c>
      <c r="C210" s="37" t="s">
        <v>581</v>
      </c>
    </row>
    <row r="211" spans="1:25" ht="12.75" customHeight="1">
      <c r="A211" s="35" t="s">
        <v>592</v>
      </c>
      <c r="B211" s="36" t="s">
        <v>593</v>
      </c>
      <c r="C211" s="37" t="s">
        <v>581</v>
      </c>
    </row>
    <row r="212" spans="1:25" ht="12.75" customHeight="1">
      <c r="A212" s="35" t="s">
        <v>594</v>
      </c>
      <c r="B212" s="36" t="s">
        <v>595</v>
      </c>
      <c r="C212" s="37" t="s">
        <v>581</v>
      </c>
    </row>
    <row r="213" spans="1:25" ht="12.75" customHeight="1">
      <c r="A213" s="35" t="s">
        <v>596</v>
      </c>
      <c r="B213" s="36" t="s">
        <v>597</v>
      </c>
      <c r="C213" s="37" t="s">
        <v>581</v>
      </c>
    </row>
    <row r="214" spans="1:25" ht="12.75" customHeight="1">
      <c r="A214" s="38" t="s">
        <v>598</v>
      </c>
      <c r="B214" s="39" t="s">
        <v>599</v>
      </c>
      <c r="C214" s="40" t="s">
        <v>600</v>
      </c>
      <c r="D214" s="40"/>
      <c r="E214" s="40"/>
      <c r="F214" s="40"/>
      <c r="G214" s="40"/>
      <c r="H214" s="40"/>
      <c r="I214" s="40"/>
      <c r="J214" s="40"/>
      <c r="K214" s="40"/>
      <c r="L214" s="40"/>
      <c r="M214" s="40"/>
      <c r="N214" s="40"/>
      <c r="O214" s="40"/>
      <c r="P214" s="40"/>
      <c r="Q214" s="40"/>
      <c r="R214" s="40"/>
      <c r="S214" s="40"/>
      <c r="T214" s="40"/>
      <c r="U214" s="40"/>
      <c r="V214" s="40"/>
      <c r="W214" s="40"/>
      <c r="X214" s="40"/>
      <c r="Y214" s="40"/>
    </row>
    <row r="215" spans="1:25" ht="12.75" customHeight="1">
      <c r="A215" s="38" t="s">
        <v>601</v>
      </c>
      <c r="B215" s="39" t="s">
        <v>602</v>
      </c>
      <c r="C215" s="40" t="s">
        <v>600</v>
      </c>
      <c r="D215" s="40"/>
      <c r="E215" s="40"/>
      <c r="F215" s="40"/>
      <c r="G215" s="40"/>
      <c r="H215" s="40"/>
      <c r="I215" s="40"/>
      <c r="J215" s="40"/>
      <c r="K215" s="40"/>
      <c r="L215" s="40"/>
      <c r="M215" s="40"/>
      <c r="N215" s="40"/>
      <c r="O215" s="40"/>
      <c r="P215" s="40"/>
      <c r="Q215" s="40"/>
      <c r="R215" s="40"/>
      <c r="S215" s="40"/>
      <c r="T215" s="40"/>
      <c r="U215" s="40"/>
      <c r="V215" s="40"/>
      <c r="W215" s="40"/>
      <c r="X215" s="40"/>
      <c r="Y215" s="40"/>
    </row>
    <row r="216" spans="1:25" ht="12.75" customHeight="1">
      <c r="A216" s="38" t="s">
        <v>603</v>
      </c>
      <c r="B216" s="39" t="s">
        <v>604</v>
      </c>
      <c r="C216" s="40" t="s">
        <v>600</v>
      </c>
      <c r="D216" s="40"/>
      <c r="E216" s="40"/>
      <c r="F216" s="40"/>
      <c r="G216" s="40"/>
      <c r="H216" s="40"/>
      <c r="I216" s="40"/>
      <c r="J216" s="40"/>
      <c r="K216" s="40"/>
      <c r="L216" s="40"/>
      <c r="M216" s="40"/>
      <c r="N216" s="40"/>
      <c r="O216" s="40"/>
      <c r="P216" s="40"/>
      <c r="Q216" s="40"/>
      <c r="R216" s="40"/>
      <c r="S216" s="40"/>
      <c r="T216" s="40"/>
      <c r="U216" s="40"/>
      <c r="V216" s="40"/>
      <c r="W216" s="40"/>
      <c r="X216" s="40"/>
      <c r="Y216" s="40"/>
    </row>
    <row r="217" spans="1:25" ht="12.75" customHeight="1">
      <c r="A217" s="38" t="s">
        <v>605</v>
      </c>
      <c r="B217" s="39" t="s">
        <v>606</v>
      </c>
      <c r="C217" s="40" t="s">
        <v>600</v>
      </c>
      <c r="D217" s="40"/>
      <c r="E217" s="40"/>
      <c r="F217" s="40"/>
      <c r="G217" s="40"/>
      <c r="H217" s="40"/>
      <c r="I217" s="40"/>
      <c r="J217" s="40"/>
      <c r="K217" s="40"/>
      <c r="L217" s="40"/>
      <c r="M217" s="40"/>
      <c r="N217" s="40"/>
      <c r="O217" s="40"/>
      <c r="P217" s="40"/>
      <c r="Q217" s="40"/>
      <c r="R217" s="40"/>
      <c r="S217" s="40"/>
      <c r="T217" s="40"/>
      <c r="U217" s="40"/>
      <c r="V217" s="40"/>
      <c r="W217" s="40"/>
      <c r="X217" s="40"/>
      <c r="Y217" s="40"/>
    </row>
    <row r="218" spans="1:25" ht="12.75" customHeight="1">
      <c r="A218" s="38" t="s">
        <v>607</v>
      </c>
      <c r="B218" s="39" t="s">
        <v>608</v>
      </c>
      <c r="C218" s="40" t="s">
        <v>600</v>
      </c>
      <c r="D218" s="40"/>
      <c r="E218" s="40"/>
      <c r="F218" s="40"/>
      <c r="G218" s="40"/>
      <c r="H218" s="40"/>
      <c r="I218" s="40"/>
      <c r="J218" s="40"/>
      <c r="K218" s="40"/>
      <c r="L218" s="40"/>
      <c r="M218" s="40"/>
      <c r="N218" s="40"/>
      <c r="O218" s="40"/>
      <c r="P218" s="40"/>
      <c r="Q218" s="40"/>
      <c r="R218" s="40"/>
      <c r="S218" s="40"/>
      <c r="T218" s="40"/>
      <c r="U218" s="40"/>
      <c r="V218" s="40"/>
      <c r="W218" s="40"/>
      <c r="X218" s="40"/>
      <c r="Y218" s="40"/>
    </row>
    <row r="219" spans="1:25" ht="12.75" customHeight="1">
      <c r="A219" s="38" t="s">
        <v>609</v>
      </c>
      <c r="B219" s="39" t="s">
        <v>610</v>
      </c>
      <c r="C219" s="40" t="s">
        <v>600</v>
      </c>
      <c r="D219" s="40"/>
      <c r="E219" s="40"/>
      <c r="F219" s="40"/>
      <c r="G219" s="40"/>
      <c r="H219" s="40"/>
      <c r="I219" s="40"/>
      <c r="J219" s="40"/>
      <c r="K219" s="40"/>
      <c r="L219" s="40"/>
      <c r="M219" s="40"/>
      <c r="N219" s="40"/>
      <c r="O219" s="40"/>
      <c r="P219" s="40"/>
      <c r="Q219" s="40"/>
      <c r="R219" s="40"/>
      <c r="S219" s="40"/>
      <c r="T219" s="40"/>
      <c r="U219" s="40"/>
      <c r="V219" s="40"/>
      <c r="W219" s="40"/>
      <c r="X219" s="40"/>
      <c r="Y219" s="40"/>
    </row>
    <row r="220" spans="1:25" ht="12.75" customHeight="1">
      <c r="A220" s="38" t="s">
        <v>611</v>
      </c>
      <c r="B220" s="39" t="s">
        <v>612</v>
      </c>
      <c r="C220" s="40" t="s">
        <v>600</v>
      </c>
      <c r="D220" s="40"/>
      <c r="E220" s="40"/>
      <c r="F220" s="40"/>
      <c r="G220" s="40"/>
      <c r="H220" s="40"/>
      <c r="I220" s="40"/>
      <c r="J220" s="40"/>
      <c r="K220" s="40"/>
      <c r="L220" s="40"/>
      <c r="M220" s="40"/>
      <c r="N220" s="40"/>
      <c r="O220" s="40"/>
      <c r="P220" s="40"/>
      <c r="Q220" s="40"/>
      <c r="R220" s="40"/>
      <c r="S220" s="40"/>
      <c r="T220" s="40"/>
      <c r="U220" s="40"/>
      <c r="V220" s="40"/>
      <c r="W220" s="40"/>
      <c r="X220" s="40"/>
      <c r="Y220" s="40"/>
    </row>
    <row r="221" spans="1:25" ht="12.75" customHeight="1">
      <c r="A221" s="38" t="s">
        <v>613</v>
      </c>
      <c r="B221" s="39" t="s">
        <v>614</v>
      </c>
      <c r="C221" s="40" t="s">
        <v>600</v>
      </c>
      <c r="D221" s="40"/>
      <c r="E221" s="40"/>
      <c r="F221" s="40"/>
      <c r="G221" s="40"/>
      <c r="H221" s="40"/>
      <c r="I221" s="40"/>
      <c r="J221" s="40"/>
      <c r="K221" s="40"/>
      <c r="L221" s="40"/>
      <c r="M221" s="40"/>
      <c r="N221" s="40"/>
      <c r="O221" s="40"/>
      <c r="P221" s="40"/>
      <c r="Q221" s="40"/>
      <c r="R221" s="40"/>
      <c r="S221" s="40"/>
      <c r="T221" s="40"/>
      <c r="U221" s="40"/>
      <c r="V221" s="40"/>
      <c r="W221" s="40"/>
      <c r="X221" s="40"/>
      <c r="Y221" s="40"/>
    </row>
    <row r="222" spans="1:25" ht="12.75" customHeight="1">
      <c r="A222" s="38" t="s">
        <v>615</v>
      </c>
      <c r="B222" s="39" t="s">
        <v>616</v>
      </c>
      <c r="C222" s="40" t="s">
        <v>600</v>
      </c>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c r="A223" s="38" t="s">
        <v>617</v>
      </c>
      <c r="B223" s="39" t="s">
        <v>618</v>
      </c>
      <c r="C223" s="40" t="s">
        <v>600</v>
      </c>
      <c r="D223" s="40"/>
      <c r="E223" s="40"/>
      <c r="F223" s="40"/>
      <c r="G223" s="40"/>
      <c r="H223" s="40"/>
      <c r="I223" s="40"/>
      <c r="J223" s="40"/>
      <c r="K223" s="40"/>
      <c r="L223" s="40"/>
      <c r="M223" s="40"/>
      <c r="N223" s="40"/>
      <c r="O223" s="40"/>
      <c r="P223" s="40"/>
      <c r="Q223" s="40"/>
      <c r="R223" s="40"/>
      <c r="S223" s="40"/>
      <c r="T223" s="40"/>
      <c r="U223" s="40"/>
      <c r="V223" s="40"/>
      <c r="W223" s="40"/>
      <c r="X223" s="40"/>
      <c r="Y223" s="40"/>
    </row>
    <row r="224" spans="1:25" ht="12.75" customHeight="1">
      <c r="A224" s="35" t="s">
        <v>619</v>
      </c>
      <c r="B224" s="36" t="s">
        <v>620</v>
      </c>
      <c r="C224" s="37" t="s">
        <v>621</v>
      </c>
    </row>
    <row r="225" spans="1:3" ht="12.75" customHeight="1">
      <c r="A225" s="35" t="s">
        <v>622</v>
      </c>
      <c r="B225" s="36" t="s">
        <v>623</v>
      </c>
      <c r="C225" s="37" t="s">
        <v>621</v>
      </c>
    </row>
    <row r="226" spans="1:3" ht="12.75" customHeight="1">
      <c r="A226" s="35" t="s">
        <v>624</v>
      </c>
      <c r="B226" s="36" t="s">
        <v>625</v>
      </c>
      <c r="C226" s="37" t="s">
        <v>621</v>
      </c>
    </row>
    <row r="227" spans="1:3" ht="12.75" customHeight="1">
      <c r="A227" s="35" t="s">
        <v>626</v>
      </c>
      <c r="B227" s="36" t="s">
        <v>627</v>
      </c>
      <c r="C227" s="37" t="s">
        <v>621</v>
      </c>
    </row>
    <row r="228" spans="1:3" ht="12.75" customHeight="1">
      <c r="A228" s="35" t="s">
        <v>628</v>
      </c>
      <c r="B228" s="36" t="s">
        <v>629</v>
      </c>
      <c r="C228" s="37" t="s">
        <v>621</v>
      </c>
    </row>
    <row r="229" spans="1:3" ht="12.75" customHeight="1">
      <c r="A229" s="35" t="s">
        <v>630</v>
      </c>
      <c r="B229" s="36" t="s">
        <v>631</v>
      </c>
      <c r="C229" s="37" t="s">
        <v>621</v>
      </c>
    </row>
    <row r="230" spans="1:3" ht="12.75" customHeight="1">
      <c r="A230" s="35" t="s">
        <v>632</v>
      </c>
      <c r="B230" s="36" t="s">
        <v>633</v>
      </c>
      <c r="C230" s="37" t="s">
        <v>621</v>
      </c>
    </row>
    <row r="231" spans="1:3" ht="12.75" customHeight="1">
      <c r="A231" s="35" t="s">
        <v>634</v>
      </c>
      <c r="B231" s="36" t="s">
        <v>635</v>
      </c>
      <c r="C231" s="37" t="s">
        <v>636</v>
      </c>
    </row>
    <row r="232" spans="1:3" ht="12.75" customHeight="1">
      <c r="A232" s="35" t="s">
        <v>637</v>
      </c>
      <c r="B232" s="36" t="s">
        <v>638</v>
      </c>
      <c r="C232" s="37" t="s">
        <v>286</v>
      </c>
    </row>
    <row r="233" spans="1:3" ht="12.75" customHeight="1">
      <c r="A233" s="35" t="s">
        <v>639</v>
      </c>
      <c r="B233" s="36" t="s">
        <v>640</v>
      </c>
      <c r="C233" s="37" t="s">
        <v>286</v>
      </c>
    </row>
    <row r="234" spans="1:3" ht="12.75" customHeight="1">
      <c r="A234" s="35" t="s">
        <v>641</v>
      </c>
      <c r="B234" s="36" t="s">
        <v>642</v>
      </c>
      <c r="C234" s="37" t="s">
        <v>286</v>
      </c>
    </row>
    <row r="235" spans="1:3" ht="12.75" customHeight="1">
      <c r="A235" s="35" t="s">
        <v>643</v>
      </c>
      <c r="B235" s="36" t="s">
        <v>644</v>
      </c>
      <c r="C235" s="37" t="s">
        <v>286</v>
      </c>
    </row>
    <row r="236" spans="1:3" ht="12.75" customHeight="1">
      <c r="A236" s="35" t="s">
        <v>645</v>
      </c>
      <c r="B236" s="36" t="s">
        <v>646</v>
      </c>
      <c r="C236" s="37" t="s">
        <v>286</v>
      </c>
    </row>
    <row r="237" spans="1:3" ht="12.75" customHeight="1">
      <c r="A237" s="35" t="s">
        <v>647</v>
      </c>
      <c r="B237" s="36" t="s">
        <v>648</v>
      </c>
      <c r="C237" s="37" t="s">
        <v>286</v>
      </c>
    </row>
    <row r="238" spans="1:3" ht="12.75" customHeight="1">
      <c r="A238" s="35" t="s">
        <v>649</v>
      </c>
      <c r="B238" s="36" t="s">
        <v>650</v>
      </c>
      <c r="C238" s="37" t="s">
        <v>286</v>
      </c>
    </row>
    <row r="239" spans="1:3" ht="12.75" customHeight="1">
      <c r="A239" s="35" t="s">
        <v>651</v>
      </c>
      <c r="B239" s="36" t="s">
        <v>652</v>
      </c>
      <c r="C239" s="37" t="s">
        <v>286</v>
      </c>
    </row>
    <row r="240" spans="1:3" ht="12.75" customHeight="1">
      <c r="A240" s="35" t="s">
        <v>653</v>
      </c>
      <c r="B240" s="36" t="s">
        <v>654</v>
      </c>
      <c r="C240" s="37" t="s">
        <v>286</v>
      </c>
    </row>
    <row r="241" spans="1:3" ht="12.75" customHeight="1">
      <c r="A241" s="35" t="s">
        <v>655</v>
      </c>
      <c r="B241" s="36" t="s">
        <v>656</v>
      </c>
      <c r="C241" s="37" t="s">
        <v>286</v>
      </c>
    </row>
    <row r="242" spans="1:3" ht="12.75" customHeight="1">
      <c r="A242" s="35" t="s">
        <v>657</v>
      </c>
      <c r="B242" s="36" t="s">
        <v>658</v>
      </c>
      <c r="C242" s="37" t="s">
        <v>286</v>
      </c>
    </row>
    <row r="243" spans="1:3" ht="12.75" customHeight="1">
      <c r="A243" s="35" t="s">
        <v>659</v>
      </c>
      <c r="B243" s="36" t="s">
        <v>660</v>
      </c>
      <c r="C243" s="37" t="s">
        <v>286</v>
      </c>
    </row>
    <row r="244" spans="1:3" ht="12.75" customHeight="1">
      <c r="A244" s="35" t="s">
        <v>661</v>
      </c>
      <c r="B244" s="36" t="s">
        <v>662</v>
      </c>
      <c r="C244" s="37" t="s">
        <v>286</v>
      </c>
    </row>
    <row r="245" spans="1:3" ht="12.75" customHeight="1">
      <c r="A245" s="35" t="s">
        <v>663</v>
      </c>
      <c r="B245" s="36" t="s">
        <v>664</v>
      </c>
      <c r="C245" s="37" t="s">
        <v>286</v>
      </c>
    </row>
    <row r="246" spans="1:3" ht="12.75" customHeight="1">
      <c r="A246" s="35" t="s">
        <v>665</v>
      </c>
      <c r="B246" s="36" t="s">
        <v>666</v>
      </c>
      <c r="C246" s="37" t="s">
        <v>667</v>
      </c>
    </row>
    <row r="247" spans="1:3" ht="12.75" customHeight="1">
      <c r="A247" s="35" t="s">
        <v>668</v>
      </c>
      <c r="B247" s="36" t="s">
        <v>669</v>
      </c>
      <c r="C247" s="37" t="s">
        <v>670</v>
      </c>
    </row>
    <row r="248" spans="1:3" ht="12.75" customHeight="1">
      <c r="A248" s="35" t="s">
        <v>671</v>
      </c>
      <c r="B248" s="36" t="s">
        <v>672</v>
      </c>
      <c r="C248" s="37" t="s">
        <v>670</v>
      </c>
    </row>
    <row r="249" spans="1:3" ht="12.75" customHeight="1">
      <c r="A249" s="35" t="s">
        <v>673</v>
      </c>
      <c r="B249" s="36" t="s">
        <v>674</v>
      </c>
      <c r="C249" s="37" t="s">
        <v>670</v>
      </c>
    </row>
    <row r="250" spans="1:3" ht="12.75" customHeight="1">
      <c r="A250" s="35" t="s">
        <v>675</v>
      </c>
      <c r="B250" s="36" t="s">
        <v>676</v>
      </c>
      <c r="C250" s="37" t="s">
        <v>286</v>
      </c>
    </row>
    <row r="251" spans="1:3" ht="12.75" customHeight="1">
      <c r="A251" s="35" t="s">
        <v>677</v>
      </c>
      <c r="B251" s="36" t="s">
        <v>678</v>
      </c>
      <c r="C251" s="37" t="s">
        <v>286</v>
      </c>
    </row>
    <row r="252" spans="1:3" ht="12.75" customHeight="1">
      <c r="A252" s="35" t="s">
        <v>679</v>
      </c>
      <c r="B252" s="36" t="s">
        <v>680</v>
      </c>
      <c r="C252" s="37" t="s">
        <v>286</v>
      </c>
    </row>
    <row r="253" spans="1:3" ht="12.75" customHeight="1">
      <c r="A253" s="35" t="s">
        <v>681</v>
      </c>
      <c r="B253" s="36" t="s">
        <v>682</v>
      </c>
      <c r="C253" s="37" t="s">
        <v>286</v>
      </c>
    </row>
    <row r="254" spans="1:3" ht="12.75" customHeight="1">
      <c r="A254" s="35" t="s">
        <v>683</v>
      </c>
      <c r="B254" s="36" t="s">
        <v>684</v>
      </c>
      <c r="C254" s="37" t="s">
        <v>286</v>
      </c>
    </row>
    <row r="255" spans="1:3" ht="12.75" customHeight="1">
      <c r="A255" s="35" t="s">
        <v>685</v>
      </c>
      <c r="B255" s="36" t="s">
        <v>686</v>
      </c>
      <c r="C255" s="37" t="s">
        <v>286</v>
      </c>
    </row>
    <row r="256" spans="1:3" ht="12.75" customHeight="1">
      <c r="A256" s="35" t="s">
        <v>687</v>
      </c>
      <c r="B256" s="36" t="s">
        <v>688</v>
      </c>
      <c r="C256" s="37" t="s">
        <v>689</v>
      </c>
    </row>
    <row r="257" spans="1:3" ht="12.75" customHeight="1">
      <c r="A257" s="35" t="s">
        <v>690</v>
      </c>
      <c r="B257" s="36" t="s">
        <v>691</v>
      </c>
      <c r="C257" s="37" t="s">
        <v>689</v>
      </c>
    </row>
    <row r="258" spans="1:3" ht="12.75" customHeight="1">
      <c r="A258" s="35" t="s">
        <v>692</v>
      </c>
      <c r="B258" s="36" t="s">
        <v>693</v>
      </c>
      <c r="C258" s="37" t="s">
        <v>694</v>
      </c>
    </row>
    <row r="259" spans="1:3" ht="12.75" customHeight="1">
      <c r="A259" s="35" t="s">
        <v>695</v>
      </c>
      <c r="B259" s="36" t="s">
        <v>696</v>
      </c>
      <c r="C259" s="37" t="s">
        <v>694</v>
      </c>
    </row>
    <row r="260" spans="1:3" ht="12.75" customHeight="1">
      <c r="A260" s="35" t="s">
        <v>697</v>
      </c>
      <c r="B260" s="36" t="s">
        <v>698</v>
      </c>
      <c r="C260" s="37" t="s">
        <v>694</v>
      </c>
    </row>
    <row r="261" spans="1:3" ht="12.75" customHeight="1">
      <c r="A261" s="35" t="s">
        <v>699</v>
      </c>
      <c r="B261" s="36" t="s">
        <v>700</v>
      </c>
      <c r="C261" s="37" t="s">
        <v>694</v>
      </c>
    </row>
    <row r="262" spans="1:3" ht="12.75" customHeight="1">
      <c r="A262" s="35" t="s">
        <v>701</v>
      </c>
      <c r="B262" s="36" t="s">
        <v>702</v>
      </c>
      <c r="C262" s="37" t="s">
        <v>694</v>
      </c>
    </row>
    <row r="263" spans="1:3" ht="12.75" customHeight="1">
      <c r="A263" s="35" t="s">
        <v>703</v>
      </c>
      <c r="B263" s="36" t="s">
        <v>704</v>
      </c>
      <c r="C263" s="37" t="s">
        <v>694</v>
      </c>
    </row>
    <row r="264" spans="1:3" ht="12.75" customHeight="1">
      <c r="A264" s="35" t="s">
        <v>705</v>
      </c>
      <c r="B264" s="36" t="s">
        <v>706</v>
      </c>
      <c r="C264" s="37" t="s">
        <v>694</v>
      </c>
    </row>
    <row r="265" spans="1:3" ht="12.75" customHeight="1">
      <c r="A265" s="35" t="s">
        <v>707</v>
      </c>
      <c r="B265" s="36" t="s">
        <v>708</v>
      </c>
      <c r="C265" s="37" t="s">
        <v>694</v>
      </c>
    </row>
    <row r="266" spans="1:3" ht="12.75" customHeight="1">
      <c r="A266" s="35" t="s">
        <v>709</v>
      </c>
      <c r="B266" s="36" t="s">
        <v>710</v>
      </c>
      <c r="C266" s="37" t="s">
        <v>694</v>
      </c>
    </row>
    <row r="267" spans="1:3" ht="12.75" customHeight="1">
      <c r="A267" s="35" t="s">
        <v>711</v>
      </c>
      <c r="B267" s="36" t="s">
        <v>712</v>
      </c>
      <c r="C267" s="37" t="s">
        <v>694</v>
      </c>
    </row>
    <row r="268" spans="1:3" ht="12.75" customHeight="1">
      <c r="A268" s="35" t="s">
        <v>713</v>
      </c>
      <c r="B268" s="36" t="s">
        <v>714</v>
      </c>
      <c r="C268" s="37" t="s">
        <v>694</v>
      </c>
    </row>
    <row r="269" spans="1:3" ht="12.75" customHeight="1">
      <c r="A269" s="35" t="s">
        <v>715</v>
      </c>
      <c r="B269" s="36" t="s">
        <v>716</v>
      </c>
      <c r="C269" s="37" t="s">
        <v>286</v>
      </c>
    </row>
    <row r="270" spans="1:3" ht="12.75" customHeight="1">
      <c r="A270" s="35" t="s">
        <v>717</v>
      </c>
      <c r="B270" s="36" t="s">
        <v>718</v>
      </c>
      <c r="C270" s="37" t="s">
        <v>286</v>
      </c>
    </row>
    <row r="271" spans="1:3" ht="12.75" customHeight="1">
      <c r="A271" s="35" t="s">
        <v>719</v>
      </c>
      <c r="B271" s="36" t="s">
        <v>720</v>
      </c>
      <c r="C271" s="37" t="s">
        <v>286</v>
      </c>
    </row>
    <row r="272" spans="1:3" ht="12.75" customHeight="1">
      <c r="A272" s="35" t="s">
        <v>721</v>
      </c>
      <c r="B272" s="36" t="s">
        <v>722</v>
      </c>
      <c r="C272" s="37" t="s">
        <v>286</v>
      </c>
    </row>
    <row r="273" spans="1:3" ht="12.75" customHeight="1">
      <c r="A273" s="35" t="s">
        <v>723</v>
      </c>
      <c r="B273" s="36" t="s">
        <v>724</v>
      </c>
      <c r="C273" s="37" t="s">
        <v>286</v>
      </c>
    </row>
    <row r="274" spans="1:3" ht="12.75" customHeight="1">
      <c r="A274" s="35" t="s">
        <v>725</v>
      </c>
      <c r="B274" s="36" t="s">
        <v>726</v>
      </c>
      <c r="C274" s="37" t="s">
        <v>286</v>
      </c>
    </row>
    <row r="275" spans="1:3" ht="12.75" customHeight="1">
      <c r="A275" s="35" t="s">
        <v>727</v>
      </c>
      <c r="B275" s="36" t="s">
        <v>728</v>
      </c>
      <c r="C275" s="37" t="s">
        <v>286</v>
      </c>
    </row>
    <row r="276" spans="1:3" ht="12.75" customHeight="1">
      <c r="A276" s="35" t="s">
        <v>729</v>
      </c>
      <c r="B276" s="36" t="s">
        <v>730</v>
      </c>
      <c r="C276" s="37" t="s">
        <v>286</v>
      </c>
    </row>
    <row r="277" spans="1:3" ht="12.75" customHeight="1">
      <c r="A277" s="35" t="s">
        <v>731</v>
      </c>
      <c r="B277" s="36" t="s">
        <v>732</v>
      </c>
      <c r="C277" s="37" t="s">
        <v>286</v>
      </c>
    </row>
    <row r="278" spans="1:3" ht="12.75" customHeight="1">
      <c r="A278" s="35" t="s">
        <v>733</v>
      </c>
      <c r="B278" s="36" t="s">
        <v>734</v>
      </c>
      <c r="C278" s="37" t="s">
        <v>286</v>
      </c>
    </row>
    <row r="279" spans="1:3" ht="12.75" customHeight="1">
      <c r="A279" s="35" t="s">
        <v>735</v>
      </c>
      <c r="B279" s="36" t="s">
        <v>736</v>
      </c>
      <c r="C279" s="37" t="s">
        <v>286</v>
      </c>
    </row>
    <row r="280" spans="1:3" ht="12.75" customHeight="1">
      <c r="A280" s="35" t="s">
        <v>737</v>
      </c>
      <c r="B280" s="36" t="s">
        <v>738</v>
      </c>
      <c r="C280" s="37" t="s">
        <v>286</v>
      </c>
    </row>
    <row r="281" spans="1:3" ht="12.75" customHeight="1">
      <c r="A281" s="35" t="s">
        <v>739</v>
      </c>
      <c r="B281" s="36" t="s">
        <v>740</v>
      </c>
      <c r="C281" s="37" t="s">
        <v>286</v>
      </c>
    </row>
    <row r="282" spans="1:3" ht="12.75" customHeight="1">
      <c r="A282" s="35" t="s">
        <v>741</v>
      </c>
      <c r="B282" s="36" t="s">
        <v>742</v>
      </c>
      <c r="C282" s="37" t="s">
        <v>286</v>
      </c>
    </row>
    <row r="283" spans="1:3" ht="12.75" customHeight="1">
      <c r="A283" s="35" t="s">
        <v>743</v>
      </c>
      <c r="B283" s="36" t="s">
        <v>744</v>
      </c>
      <c r="C283" s="37" t="s">
        <v>286</v>
      </c>
    </row>
    <row r="284" spans="1:3" ht="12.75" customHeight="1">
      <c r="A284" s="35" t="s">
        <v>745</v>
      </c>
      <c r="B284" s="36" t="s">
        <v>746</v>
      </c>
      <c r="C284" s="37" t="s">
        <v>286</v>
      </c>
    </row>
    <row r="285" spans="1:3" ht="12.75" customHeight="1">
      <c r="A285" s="35" t="s">
        <v>747</v>
      </c>
      <c r="B285" s="36" t="s">
        <v>748</v>
      </c>
      <c r="C285" s="37" t="s">
        <v>749</v>
      </c>
    </row>
    <row r="286" spans="1:3" ht="12.75" customHeight="1">
      <c r="A286" s="35" t="s">
        <v>750</v>
      </c>
      <c r="B286" s="36" t="s">
        <v>751</v>
      </c>
      <c r="C286" s="37" t="s">
        <v>749</v>
      </c>
    </row>
    <row r="287" spans="1:3" ht="12.75" customHeight="1">
      <c r="A287" s="35" t="s">
        <v>752</v>
      </c>
      <c r="B287" s="36" t="s">
        <v>753</v>
      </c>
      <c r="C287" s="37" t="s">
        <v>749</v>
      </c>
    </row>
    <row r="288" spans="1:3" ht="12.75" customHeight="1">
      <c r="A288" s="35" t="s">
        <v>754</v>
      </c>
      <c r="B288" s="36" t="s">
        <v>755</v>
      </c>
      <c r="C288" s="37" t="s">
        <v>749</v>
      </c>
    </row>
    <row r="289" spans="1:3" ht="12.75" customHeight="1">
      <c r="A289" s="35" t="s">
        <v>756</v>
      </c>
      <c r="B289" s="36" t="s">
        <v>757</v>
      </c>
      <c r="C289" s="37" t="s">
        <v>749</v>
      </c>
    </row>
    <row r="290" spans="1:3" ht="12.75" customHeight="1">
      <c r="A290" s="35" t="s">
        <v>758</v>
      </c>
      <c r="B290" s="36" t="s">
        <v>759</v>
      </c>
      <c r="C290" s="37" t="s">
        <v>749</v>
      </c>
    </row>
    <row r="291" spans="1:3" ht="12.75" customHeight="1">
      <c r="A291" s="35" t="s">
        <v>760</v>
      </c>
      <c r="B291" s="36" t="s">
        <v>761</v>
      </c>
      <c r="C291" s="37" t="s">
        <v>749</v>
      </c>
    </row>
    <row r="292" spans="1:3" ht="12.75" customHeight="1">
      <c r="A292" s="35" t="s">
        <v>762</v>
      </c>
      <c r="B292" s="36" t="s">
        <v>763</v>
      </c>
      <c r="C292" s="37" t="s">
        <v>749</v>
      </c>
    </row>
    <row r="293" spans="1:3" ht="12.75" customHeight="1">
      <c r="A293" s="35" t="s">
        <v>764</v>
      </c>
      <c r="B293" s="36" t="s">
        <v>765</v>
      </c>
      <c r="C293" s="37" t="s">
        <v>749</v>
      </c>
    </row>
    <row r="294" spans="1:3" ht="12.75" customHeight="1">
      <c r="A294" s="35" t="s">
        <v>766</v>
      </c>
      <c r="B294" s="36" t="s">
        <v>767</v>
      </c>
      <c r="C294" s="37" t="s">
        <v>749</v>
      </c>
    </row>
    <row r="295" spans="1:3" ht="12.75" customHeight="1">
      <c r="A295" s="35" t="s">
        <v>768</v>
      </c>
      <c r="B295" s="36" t="s">
        <v>769</v>
      </c>
      <c r="C295" s="37" t="s">
        <v>749</v>
      </c>
    </row>
    <row r="296" spans="1:3" ht="12.75" customHeight="1">
      <c r="A296" s="35" t="s">
        <v>770</v>
      </c>
      <c r="B296" s="36" t="s">
        <v>771</v>
      </c>
      <c r="C296" s="37" t="s">
        <v>749</v>
      </c>
    </row>
    <row r="297" spans="1:3" ht="12.75" customHeight="1">
      <c r="A297" s="35" t="s">
        <v>772</v>
      </c>
      <c r="B297" s="36" t="s">
        <v>773</v>
      </c>
      <c r="C297" s="37" t="s">
        <v>749</v>
      </c>
    </row>
    <row r="298" spans="1:3" ht="12.75" customHeight="1">
      <c r="A298" s="35" t="s">
        <v>774</v>
      </c>
      <c r="B298" s="36" t="s">
        <v>775</v>
      </c>
      <c r="C298" s="37" t="s">
        <v>749</v>
      </c>
    </row>
    <row r="299" spans="1:3" ht="12.75" customHeight="1">
      <c r="A299" s="35" t="s">
        <v>776</v>
      </c>
      <c r="B299" s="36" t="s">
        <v>777</v>
      </c>
      <c r="C299" s="37" t="s">
        <v>749</v>
      </c>
    </row>
    <row r="300" spans="1:3" ht="12.75" customHeight="1">
      <c r="A300" s="35" t="s">
        <v>778</v>
      </c>
      <c r="B300" s="36" t="s">
        <v>779</v>
      </c>
      <c r="C300" s="37" t="s">
        <v>749</v>
      </c>
    </row>
    <row r="301" spans="1:3" ht="12.75" customHeight="1">
      <c r="A301" s="35" t="s">
        <v>780</v>
      </c>
      <c r="B301" s="36" t="s">
        <v>781</v>
      </c>
      <c r="C301" s="37" t="s">
        <v>749</v>
      </c>
    </row>
    <row r="302" spans="1:3" ht="12.75" customHeight="1">
      <c r="A302" s="35" t="s">
        <v>782</v>
      </c>
      <c r="B302" s="36" t="s">
        <v>783</v>
      </c>
      <c r="C302" s="37" t="s">
        <v>749</v>
      </c>
    </row>
    <row r="303" spans="1:3" ht="12.75" customHeight="1">
      <c r="A303" s="35" t="s">
        <v>784</v>
      </c>
      <c r="B303" s="36" t="s">
        <v>785</v>
      </c>
      <c r="C303" s="37" t="s">
        <v>786</v>
      </c>
    </row>
    <row r="304" spans="1:3" ht="12.75" customHeight="1">
      <c r="A304" s="35" t="s">
        <v>787</v>
      </c>
      <c r="B304" s="36" t="s">
        <v>788</v>
      </c>
      <c r="C304" s="37" t="s">
        <v>286</v>
      </c>
    </row>
    <row r="305" spans="1:3" ht="12.75" customHeight="1">
      <c r="A305" s="35" t="s">
        <v>789</v>
      </c>
      <c r="B305" s="36" t="s">
        <v>790</v>
      </c>
      <c r="C305" s="37" t="s">
        <v>286</v>
      </c>
    </row>
    <row r="306" spans="1:3" ht="12.75" customHeight="1">
      <c r="A306" s="35" t="s">
        <v>791</v>
      </c>
      <c r="B306" s="36" t="s">
        <v>792</v>
      </c>
      <c r="C306" s="37" t="s">
        <v>286</v>
      </c>
    </row>
    <row r="307" spans="1:3" ht="12.75" customHeight="1">
      <c r="A307" s="35" t="s">
        <v>793</v>
      </c>
      <c r="B307" s="36" t="s">
        <v>794</v>
      </c>
      <c r="C307" s="37" t="s">
        <v>286</v>
      </c>
    </row>
    <row r="308" spans="1:3" ht="12.75" customHeight="1">
      <c r="A308" s="35" t="s">
        <v>795</v>
      </c>
      <c r="B308" s="36" t="s">
        <v>796</v>
      </c>
      <c r="C308" s="37" t="s">
        <v>286</v>
      </c>
    </row>
    <row r="309" spans="1:3" ht="12.75" customHeight="1">
      <c r="A309" s="35" t="s">
        <v>797</v>
      </c>
      <c r="B309" s="36" t="s">
        <v>798</v>
      </c>
      <c r="C309" s="37" t="s">
        <v>286</v>
      </c>
    </row>
    <row r="310" spans="1:3" ht="12.75" customHeight="1">
      <c r="A310" s="35" t="s">
        <v>799</v>
      </c>
      <c r="B310" s="36" t="s">
        <v>800</v>
      </c>
      <c r="C310" s="37" t="s">
        <v>286</v>
      </c>
    </row>
    <row r="311" spans="1:3" ht="12.75" customHeight="1">
      <c r="A311" s="35" t="s">
        <v>801</v>
      </c>
      <c r="B311" s="36" t="s">
        <v>802</v>
      </c>
      <c r="C311" s="37" t="s">
        <v>286</v>
      </c>
    </row>
    <row r="312" spans="1:3" ht="12.75" customHeight="1">
      <c r="A312" s="35" t="s">
        <v>803</v>
      </c>
      <c r="B312" s="36" t="s">
        <v>804</v>
      </c>
      <c r="C312" s="37" t="s">
        <v>286</v>
      </c>
    </row>
    <row r="313" spans="1:3" ht="12.75" customHeight="1">
      <c r="A313" s="35" t="s">
        <v>805</v>
      </c>
      <c r="B313" s="36" t="s">
        <v>806</v>
      </c>
      <c r="C313" s="37" t="s">
        <v>286</v>
      </c>
    </row>
    <row r="314" spans="1:3" ht="12.75" customHeight="1">
      <c r="A314" s="35" t="s">
        <v>807</v>
      </c>
      <c r="B314" s="36" t="s">
        <v>808</v>
      </c>
      <c r="C314" s="37" t="s">
        <v>286</v>
      </c>
    </row>
    <row r="315" spans="1:3" ht="12.75" customHeight="1">
      <c r="A315" s="35" t="s">
        <v>809</v>
      </c>
      <c r="B315" s="36" t="s">
        <v>810</v>
      </c>
      <c r="C315" s="37" t="s">
        <v>286</v>
      </c>
    </row>
    <row r="316" spans="1:3" ht="12.75" customHeight="1">
      <c r="A316" s="35" t="s">
        <v>811</v>
      </c>
      <c r="B316" s="36" t="s">
        <v>812</v>
      </c>
      <c r="C316" s="37" t="s">
        <v>286</v>
      </c>
    </row>
    <row r="317" spans="1:3" ht="12.75" customHeight="1">
      <c r="A317" s="35" t="s">
        <v>813</v>
      </c>
      <c r="B317" s="36" t="s">
        <v>814</v>
      </c>
      <c r="C317" s="37" t="s">
        <v>286</v>
      </c>
    </row>
    <row r="318" spans="1:3" ht="12.75" customHeight="1">
      <c r="A318" s="35" t="s">
        <v>815</v>
      </c>
      <c r="B318" s="36" t="s">
        <v>816</v>
      </c>
      <c r="C318" s="37" t="s">
        <v>286</v>
      </c>
    </row>
    <row r="319" spans="1:3" ht="12.75" customHeight="1">
      <c r="A319" s="35" t="s">
        <v>817</v>
      </c>
      <c r="B319" s="36" t="s">
        <v>818</v>
      </c>
      <c r="C319" s="37" t="s">
        <v>286</v>
      </c>
    </row>
    <row r="320" spans="1:3" ht="12.75" customHeight="1">
      <c r="A320" s="35" t="s">
        <v>819</v>
      </c>
      <c r="B320" s="36" t="s">
        <v>820</v>
      </c>
      <c r="C320" s="37" t="s">
        <v>286</v>
      </c>
    </row>
    <row r="321" spans="1:3" ht="12.75" customHeight="1">
      <c r="A321" s="35" t="s">
        <v>821</v>
      </c>
      <c r="B321" s="36" t="s">
        <v>822</v>
      </c>
      <c r="C321" s="37" t="s">
        <v>286</v>
      </c>
    </row>
    <row r="322" spans="1:3" ht="12.75" customHeight="1">
      <c r="A322" s="35" t="s">
        <v>823</v>
      </c>
      <c r="B322" s="36" t="s">
        <v>824</v>
      </c>
      <c r="C322" s="37" t="s">
        <v>286</v>
      </c>
    </row>
    <row r="323" spans="1:3" ht="12.75" customHeight="1">
      <c r="A323" s="35" t="s">
        <v>825</v>
      </c>
      <c r="B323" s="36" t="s">
        <v>826</v>
      </c>
      <c r="C323" s="37" t="s">
        <v>286</v>
      </c>
    </row>
    <row r="324" spans="1:3" ht="12.75" customHeight="1">
      <c r="A324" s="35" t="s">
        <v>827</v>
      </c>
      <c r="B324" s="36" t="s">
        <v>828</v>
      </c>
      <c r="C324" s="37" t="s">
        <v>286</v>
      </c>
    </row>
    <row r="325" spans="1:3" ht="12.75" customHeight="1">
      <c r="A325" s="35" t="s">
        <v>829</v>
      </c>
      <c r="B325" s="36" t="s">
        <v>830</v>
      </c>
      <c r="C325" s="37" t="s">
        <v>286</v>
      </c>
    </row>
    <row r="326" spans="1:3" ht="12.75" customHeight="1">
      <c r="A326" s="35" t="s">
        <v>831</v>
      </c>
      <c r="B326" s="36" t="s">
        <v>832</v>
      </c>
      <c r="C326" s="37" t="s">
        <v>286</v>
      </c>
    </row>
    <row r="327" spans="1:3" ht="12.75" customHeight="1">
      <c r="A327" s="35" t="s">
        <v>833</v>
      </c>
      <c r="B327" s="36" t="s">
        <v>834</v>
      </c>
      <c r="C327" s="37" t="s">
        <v>286</v>
      </c>
    </row>
    <row r="328" spans="1:3" ht="12.75" customHeight="1">
      <c r="A328" s="35" t="s">
        <v>835</v>
      </c>
      <c r="B328" s="36" t="s">
        <v>836</v>
      </c>
      <c r="C328" s="37" t="s">
        <v>286</v>
      </c>
    </row>
    <row r="329" spans="1:3" ht="12.75" customHeight="1">
      <c r="A329" s="35" t="s">
        <v>837</v>
      </c>
      <c r="B329" s="36" t="s">
        <v>838</v>
      </c>
      <c r="C329" s="37" t="s">
        <v>286</v>
      </c>
    </row>
    <row r="330" spans="1:3" ht="12.75" customHeight="1">
      <c r="A330" s="35" t="s">
        <v>839</v>
      </c>
      <c r="B330" s="36" t="s">
        <v>840</v>
      </c>
      <c r="C330" s="37" t="s">
        <v>286</v>
      </c>
    </row>
    <row r="331" spans="1:3" ht="12.75" customHeight="1">
      <c r="A331" s="35" t="s">
        <v>841</v>
      </c>
      <c r="B331" s="36" t="s">
        <v>842</v>
      </c>
      <c r="C331" s="37" t="s">
        <v>286</v>
      </c>
    </row>
    <row r="332" spans="1:3" ht="12.75" customHeight="1">
      <c r="B332" s="36"/>
    </row>
    <row r="333" spans="1:3" ht="12.75" customHeight="1">
      <c r="B333" s="36"/>
    </row>
    <row r="334" spans="1:3" ht="12.75" customHeight="1">
      <c r="B334" s="36"/>
    </row>
    <row r="335" spans="1:3" ht="12.75" customHeight="1">
      <c r="B335" s="36"/>
    </row>
    <row r="336" spans="1:3" ht="12.75" customHeight="1">
      <c r="B336" s="36"/>
    </row>
    <row r="337" spans="2:2" ht="12.75" customHeight="1">
      <c r="B337" s="36"/>
    </row>
    <row r="338" spans="2:2" ht="12.75" customHeight="1">
      <c r="B338" s="36"/>
    </row>
    <row r="339" spans="2:2" ht="12.75" customHeight="1">
      <c r="B339" s="36"/>
    </row>
    <row r="340" spans="2:2" ht="12.75" customHeight="1">
      <c r="B340" s="36"/>
    </row>
    <row r="341" spans="2:2" ht="12.75" customHeight="1">
      <c r="B341" s="36"/>
    </row>
    <row r="342" spans="2:2" ht="12.75" customHeight="1">
      <c r="B342" s="36"/>
    </row>
    <row r="343" spans="2:2" ht="12.75" customHeight="1">
      <c r="B343" s="36"/>
    </row>
    <row r="344" spans="2:2" ht="12.75" customHeight="1">
      <c r="B344" s="36"/>
    </row>
    <row r="345" spans="2:2" ht="12.75" customHeight="1">
      <c r="B345" s="36"/>
    </row>
    <row r="346" spans="2:2" ht="12.75" customHeight="1">
      <c r="B346" s="36"/>
    </row>
    <row r="347" spans="2:2" ht="12.75" customHeight="1">
      <c r="B347" s="36"/>
    </row>
    <row r="348" spans="2:2" ht="12.75" customHeight="1">
      <c r="B348" s="36"/>
    </row>
    <row r="349" spans="2:2" ht="12.75" customHeight="1">
      <c r="B349" s="36"/>
    </row>
    <row r="350" spans="2:2" ht="12.75" customHeight="1">
      <c r="B350" s="36"/>
    </row>
    <row r="351" spans="2:2" ht="12.75" customHeight="1">
      <c r="B351" s="36"/>
    </row>
    <row r="352" spans="2:2" ht="12.75" customHeight="1">
      <c r="B352" s="36"/>
    </row>
    <row r="353" spans="2:2" ht="12.75" customHeight="1">
      <c r="B353" s="36"/>
    </row>
    <row r="354" spans="2:2" ht="12.75" customHeight="1">
      <c r="B354" s="36"/>
    </row>
    <row r="355" spans="2:2" ht="12.75" customHeight="1">
      <c r="B355" s="36"/>
    </row>
    <row r="356" spans="2:2" ht="12.75" customHeight="1">
      <c r="B356" s="36"/>
    </row>
    <row r="357" spans="2:2" ht="12.75" customHeight="1">
      <c r="B357" s="36"/>
    </row>
    <row r="358" spans="2:2" ht="12.75" customHeight="1">
      <c r="B358" s="36"/>
    </row>
    <row r="359" spans="2:2" ht="12.75" customHeight="1">
      <c r="B359" s="36"/>
    </row>
    <row r="360" spans="2:2" ht="12.75" customHeight="1">
      <c r="B360" s="36"/>
    </row>
    <row r="361" spans="2:2" ht="12.75" customHeight="1">
      <c r="B361" s="36"/>
    </row>
    <row r="362" spans="2:2" ht="12.75" customHeight="1">
      <c r="B362" s="36"/>
    </row>
    <row r="363" spans="2:2" ht="12.75" customHeight="1">
      <c r="B363" s="36"/>
    </row>
    <row r="364" spans="2:2" ht="12.75" customHeight="1">
      <c r="B364" s="36"/>
    </row>
    <row r="365" spans="2:2" ht="12.75" customHeight="1">
      <c r="B365" s="36"/>
    </row>
    <row r="366" spans="2:2" ht="12.75" customHeight="1">
      <c r="B366" s="36"/>
    </row>
    <row r="367" spans="2:2" ht="12.75" customHeight="1">
      <c r="B367" s="36"/>
    </row>
    <row r="368" spans="2:2" ht="12.75" customHeight="1">
      <c r="B368" s="36"/>
    </row>
    <row r="369" spans="2:2" ht="12.75" customHeight="1">
      <c r="B369" s="36"/>
    </row>
    <row r="370" spans="2:2" ht="12.75" customHeight="1">
      <c r="B370" s="36"/>
    </row>
    <row r="371" spans="2:2" ht="12.75" customHeight="1">
      <c r="B371" s="36"/>
    </row>
    <row r="372" spans="2:2" ht="12.75" customHeight="1">
      <c r="B372" s="36"/>
    </row>
    <row r="373" spans="2:2" ht="12.75" customHeight="1">
      <c r="B373" s="36"/>
    </row>
    <row r="374" spans="2:2" ht="12.75" customHeight="1">
      <c r="B374" s="36"/>
    </row>
    <row r="375" spans="2:2" ht="12.75" customHeight="1">
      <c r="B375" s="36"/>
    </row>
    <row r="376" spans="2:2" ht="12.75" customHeight="1">
      <c r="B376" s="36"/>
    </row>
    <row r="377" spans="2:2" ht="12.75" customHeight="1">
      <c r="B377" s="36"/>
    </row>
    <row r="378" spans="2:2" ht="12.75" customHeight="1">
      <c r="B378" s="36"/>
    </row>
    <row r="379" spans="2:2" ht="12.75" customHeight="1">
      <c r="B379" s="36"/>
    </row>
    <row r="380" spans="2:2" ht="12.75" customHeight="1">
      <c r="B380" s="36"/>
    </row>
    <row r="381" spans="2:2" ht="12.75" customHeight="1">
      <c r="B381" s="36"/>
    </row>
    <row r="382" spans="2:2" ht="12.75" customHeight="1">
      <c r="B382" s="36"/>
    </row>
    <row r="383" spans="2:2" ht="12.75" customHeight="1">
      <c r="B383" s="36"/>
    </row>
    <row r="384" spans="2:2" ht="12.75" customHeight="1">
      <c r="B384" s="36"/>
    </row>
    <row r="385" spans="2:2" ht="12.75" customHeight="1">
      <c r="B385" s="36"/>
    </row>
    <row r="386" spans="2:2" ht="12.75" customHeight="1">
      <c r="B386" s="36"/>
    </row>
    <row r="387" spans="2:2" ht="12.75" customHeight="1">
      <c r="B387" s="36"/>
    </row>
    <row r="388" spans="2:2" ht="12.75" customHeight="1">
      <c r="B388" s="36"/>
    </row>
    <row r="389" spans="2:2" ht="12.75" customHeight="1">
      <c r="B389" s="36"/>
    </row>
    <row r="390" spans="2:2" ht="12.75" customHeight="1">
      <c r="B390" s="36"/>
    </row>
    <row r="391" spans="2:2" ht="12.75" customHeight="1">
      <c r="B391" s="36"/>
    </row>
    <row r="392" spans="2:2" ht="12.75" customHeight="1">
      <c r="B392" s="36"/>
    </row>
    <row r="393" spans="2:2" ht="12.75" customHeight="1">
      <c r="B393" s="36"/>
    </row>
    <row r="394" spans="2:2" ht="12.75" customHeight="1">
      <c r="B394" s="36"/>
    </row>
    <row r="395" spans="2:2" ht="12.75" customHeight="1">
      <c r="B395" s="36"/>
    </row>
    <row r="396" spans="2:2" ht="12.75" customHeight="1">
      <c r="B396" s="36"/>
    </row>
    <row r="397" spans="2:2" ht="12.75" customHeight="1">
      <c r="B397" s="36"/>
    </row>
    <row r="398" spans="2:2" ht="12.75" customHeight="1">
      <c r="B398" s="36"/>
    </row>
    <row r="399" spans="2:2" ht="12.75" customHeight="1">
      <c r="B399" s="36"/>
    </row>
    <row r="400" spans="2:2" ht="12.75" customHeight="1">
      <c r="B400" s="36"/>
    </row>
    <row r="401" spans="2:2" ht="12.75" customHeight="1">
      <c r="B401" s="36"/>
    </row>
    <row r="402" spans="2:2" ht="12.75" customHeight="1">
      <c r="B402" s="36"/>
    </row>
    <row r="403" spans="2:2" ht="12.75" customHeight="1">
      <c r="B403" s="36"/>
    </row>
    <row r="404" spans="2:2" ht="12.75" customHeight="1">
      <c r="B404" s="36"/>
    </row>
    <row r="405" spans="2:2" ht="12.75" customHeight="1">
      <c r="B405" s="36"/>
    </row>
    <row r="406" spans="2:2" ht="12.75" customHeight="1">
      <c r="B406" s="36"/>
    </row>
    <row r="407" spans="2:2" ht="12.75" customHeight="1">
      <c r="B407" s="36"/>
    </row>
    <row r="408" spans="2:2" ht="12.75" customHeight="1">
      <c r="B408" s="36"/>
    </row>
    <row r="409" spans="2:2" ht="12.75" customHeight="1">
      <c r="B409" s="36"/>
    </row>
    <row r="410" spans="2:2" ht="12.75" customHeight="1">
      <c r="B410" s="36"/>
    </row>
    <row r="411" spans="2:2" ht="12.75" customHeight="1">
      <c r="B411" s="36"/>
    </row>
    <row r="412" spans="2:2" ht="12.75" customHeight="1">
      <c r="B412" s="36"/>
    </row>
    <row r="413" spans="2:2" ht="12.75" customHeight="1">
      <c r="B413" s="36"/>
    </row>
    <row r="414" spans="2:2" ht="12.75" customHeight="1">
      <c r="B414" s="36"/>
    </row>
    <row r="415" spans="2:2" ht="12.75" customHeight="1">
      <c r="B415" s="36"/>
    </row>
    <row r="416" spans="2:2" ht="12.75" customHeight="1">
      <c r="B416" s="36"/>
    </row>
    <row r="417" spans="2:2" ht="12.75" customHeight="1">
      <c r="B417" s="36"/>
    </row>
    <row r="418" spans="2:2" ht="12.75" customHeight="1">
      <c r="B418" s="36"/>
    </row>
    <row r="419" spans="2:2" ht="12.75" customHeight="1">
      <c r="B419" s="36"/>
    </row>
    <row r="420" spans="2:2" ht="12.75" customHeight="1">
      <c r="B420" s="36"/>
    </row>
    <row r="421" spans="2:2" ht="12.75" customHeight="1">
      <c r="B421" s="36"/>
    </row>
    <row r="422" spans="2:2" ht="12.75" customHeight="1">
      <c r="B422" s="36"/>
    </row>
    <row r="423" spans="2:2" ht="12.75" customHeight="1">
      <c r="B423" s="36"/>
    </row>
    <row r="424" spans="2:2" ht="12.75" customHeight="1">
      <c r="B424" s="36"/>
    </row>
    <row r="425" spans="2:2" ht="12.75" customHeight="1">
      <c r="B425" s="36"/>
    </row>
    <row r="426" spans="2:2" ht="12.75" customHeight="1">
      <c r="B426" s="36"/>
    </row>
    <row r="427" spans="2:2" ht="12.75" customHeight="1">
      <c r="B427" s="36"/>
    </row>
    <row r="428" spans="2:2" ht="12.75" customHeight="1">
      <c r="B428" s="36"/>
    </row>
    <row r="429" spans="2:2" ht="12.75" customHeight="1">
      <c r="B429" s="36"/>
    </row>
    <row r="430" spans="2:2" ht="12.75" customHeight="1">
      <c r="B430" s="36"/>
    </row>
    <row r="431" spans="2:2" ht="12.75" customHeight="1">
      <c r="B431" s="36"/>
    </row>
    <row r="432" spans="2:2" ht="12.75" customHeight="1">
      <c r="B432" s="36"/>
    </row>
    <row r="433" spans="2:2" ht="12.75" customHeight="1">
      <c r="B433" s="36"/>
    </row>
    <row r="434" spans="2:2" ht="12.75" customHeight="1">
      <c r="B434" s="36"/>
    </row>
    <row r="435" spans="2:2" ht="12.75" customHeight="1">
      <c r="B435" s="36"/>
    </row>
    <row r="436" spans="2:2" ht="12.75" customHeight="1">
      <c r="B436" s="36"/>
    </row>
    <row r="437" spans="2:2" ht="12.75" customHeight="1">
      <c r="B437" s="36"/>
    </row>
    <row r="438" spans="2:2" ht="12.75" customHeight="1">
      <c r="B438" s="36"/>
    </row>
    <row r="439" spans="2:2" ht="12.75" customHeight="1">
      <c r="B439" s="36"/>
    </row>
    <row r="440" spans="2:2" ht="12.75" customHeight="1">
      <c r="B440" s="36"/>
    </row>
    <row r="441" spans="2:2" ht="12.75" customHeight="1">
      <c r="B441" s="36"/>
    </row>
    <row r="442" spans="2:2" ht="12.75" customHeight="1">
      <c r="B442" s="36"/>
    </row>
    <row r="443" spans="2:2" ht="12.75" customHeight="1">
      <c r="B443" s="36"/>
    </row>
    <row r="444" spans="2:2" ht="12.75" customHeight="1">
      <c r="B444" s="36"/>
    </row>
    <row r="445" spans="2:2" ht="12.75" customHeight="1">
      <c r="B445" s="36"/>
    </row>
    <row r="446" spans="2:2" ht="12.75" customHeight="1">
      <c r="B446" s="36"/>
    </row>
    <row r="447" spans="2:2" ht="12.75" customHeight="1">
      <c r="B447" s="36"/>
    </row>
    <row r="448" spans="2:2" ht="12.75" customHeight="1">
      <c r="B448" s="36"/>
    </row>
    <row r="449" spans="2:2" ht="12.75" customHeight="1">
      <c r="B449" s="36"/>
    </row>
    <row r="450" spans="2:2" ht="12.75" customHeight="1">
      <c r="B450" s="36"/>
    </row>
    <row r="451" spans="2:2" ht="12.75" customHeight="1">
      <c r="B451" s="36"/>
    </row>
    <row r="452" spans="2:2" ht="12.75" customHeight="1">
      <c r="B452" s="36"/>
    </row>
    <row r="453" spans="2:2" ht="12.75" customHeight="1">
      <c r="B453" s="36"/>
    </row>
    <row r="454" spans="2:2" ht="12.75" customHeight="1">
      <c r="B454" s="36"/>
    </row>
    <row r="455" spans="2:2" ht="12.75" customHeight="1">
      <c r="B455" s="36"/>
    </row>
    <row r="456" spans="2:2" ht="12.75" customHeight="1">
      <c r="B456" s="36"/>
    </row>
    <row r="457" spans="2:2" ht="12.75" customHeight="1">
      <c r="B457" s="36"/>
    </row>
    <row r="458" spans="2:2" ht="12.75" customHeight="1">
      <c r="B458" s="36"/>
    </row>
    <row r="459" spans="2:2" ht="12.75" customHeight="1">
      <c r="B459" s="36"/>
    </row>
    <row r="460" spans="2:2" ht="12.75" customHeight="1">
      <c r="B460" s="36"/>
    </row>
    <row r="461" spans="2:2" ht="12.75" customHeight="1">
      <c r="B461" s="36"/>
    </row>
    <row r="462" spans="2:2" ht="12.75" customHeight="1">
      <c r="B462" s="36"/>
    </row>
    <row r="463" spans="2:2" ht="12.75" customHeight="1">
      <c r="B463" s="36"/>
    </row>
    <row r="464" spans="2:2" ht="12.75" customHeight="1">
      <c r="B464" s="36"/>
    </row>
    <row r="465" spans="2:2" ht="12.75" customHeight="1">
      <c r="B465" s="36"/>
    </row>
    <row r="466" spans="2:2" ht="12.75" customHeight="1">
      <c r="B466" s="36"/>
    </row>
    <row r="467" spans="2:2" ht="12.75" customHeight="1">
      <c r="B467" s="36"/>
    </row>
    <row r="468" spans="2:2" ht="12.75" customHeight="1">
      <c r="B468" s="36"/>
    </row>
    <row r="469" spans="2:2" ht="12.75" customHeight="1">
      <c r="B469" s="36"/>
    </row>
    <row r="470" spans="2:2" ht="12.75" customHeight="1">
      <c r="B470" s="36"/>
    </row>
    <row r="471" spans="2:2" ht="12.75" customHeight="1">
      <c r="B471" s="36"/>
    </row>
    <row r="472" spans="2:2" ht="12.75" customHeight="1">
      <c r="B472" s="36"/>
    </row>
    <row r="473" spans="2:2" ht="12.75" customHeight="1">
      <c r="B473" s="36"/>
    </row>
    <row r="474" spans="2:2" ht="12.75" customHeight="1">
      <c r="B474" s="36"/>
    </row>
    <row r="475" spans="2:2" ht="12.75" customHeight="1">
      <c r="B475" s="36"/>
    </row>
    <row r="476" spans="2:2" ht="12.75" customHeight="1">
      <c r="B476" s="36"/>
    </row>
    <row r="477" spans="2:2" ht="12.75" customHeight="1">
      <c r="B477" s="36"/>
    </row>
    <row r="478" spans="2:2" ht="12.75" customHeight="1">
      <c r="B478" s="36"/>
    </row>
    <row r="479" spans="2:2" ht="12.75" customHeight="1">
      <c r="B479" s="36"/>
    </row>
    <row r="480" spans="2:2" ht="12.75" customHeight="1">
      <c r="B480" s="36"/>
    </row>
    <row r="481" spans="2:2" ht="12.75" customHeight="1">
      <c r="B481" s="36"/>
    </row>
    <row r="482" spans="2:2" ht="12.75" customHeight="1">
      <c r="B482" s="36"/>
    </row>
    <row r="483" spans="2:2" ht="12.75" customHeight="1">
      <c r="B483" s="36"/>
    </row>
    <row r="484" spans="2:2" ht="12.75" customHeight="1">
      <c r="B484" s="36"/>
    </row>
    <row r="485" spans="2:2" ht="12.75" customHeight="1">
      <c r="B485" s="36"/>
    </row>
    <row r="486" spans="2:2" ht="12.75" customHeight="1">
      <c r="B486" s="36"/>
    </row>
    <row r="487" spans="2:2" ht="12.75" customHeight="1">
      <c r="B487" s="36"/>
    </row>
    <row r="488" spans="2:2" ht="12.75" customHeight="1">
      <c r="B488" s="36"/>
    </row>
    <row r="489" spans="2:2" ht="12.75" customHeight="1">
      <c r="B489" s="36"/>
    </row>
    <row r="490" spans="2:2" ht="12.75" customHeight="1">
      <c r="B490" s="36"/>
    </row>
    <row r="491" spans="2:2" ht="12.75" customHeight="1">
      <c r="B491" s="36"/>
    </row>
    <row r="492" spans="2:2" ht="12.75" customHeight="1">
      <c r="B492" s="36"/>
    </row>
    <row r="493" spans="2:2" ht="12.75" customHeight="1">
      <c r="B493" s="36"/>
    </row>
    <row r="494" spans="2:2" ht="12.75" customHeight="1">
      <c r="B494" s="36"/>
    </row>
    <row r="495" spans="2:2" ht="12.75" customHeight="1">
      <c r="B495" s="36"/>
    </row>
    <row r="496" spans="2:2" ht="12.75" customHeight="1">
      <c r="B496" s="36"/>
    </row>
    <row r="497" spans="2:2" ht="12.75" customHeight="1">
      <c r="B497" s="36"/>
    </row>
    <row r="498" spans="2:2" ht="12.75" customHeight="1">
      <c r="B498" s="36"/>
    </row>
    <row r="499" spans="2:2" ht="12.75" customHeight="1">
      <c r="B499" s="36"/>
    </row>
    <row r="500" spans="2:2" ht="12.75" customHeight="1">
      <c r="B500" s="36"/>
    </row>
    <row r="501" spans="2:2" ht="12.75" customHeight="1">
      <c r="B501" s="36"/>
    </row>
    <row r="502" spans="2:2" ht="12.75" customHeight="1">
      <c r="B502" s="36"/>
    </row>
    <row r="503" spans="2:2" ht="12.75" customHeight="1">
      <c r="B503" s="36"/>
    </row>
    <row r="504" spans="2:2" ht="12.75" customHeight="1">
      <c r="B504" s="36"/>
    </row>
    <row r="505" spans="2:2" ht="12.75" customHeight="1">
      <c r="B505" s="36"/>
    </row>
    <row r="506" spans="2:2" ht="12.75" customHeight="1">
      <c r="B506" s="36"/>
    </row>
    <row r="507" spans="2:2" ht="12.75" customHeight="1">
      <c r="B507" s="36"/>
    </row>
    <row r="508" spans="2:2" ht="12.75" customHeight="1">
      <c r="B508" s="36"/>
    </row>
    <row r="509" spans="2:2" ht="12.75" customHeight="1">
      <c r="B509" s="36"/>
    </row>
    <row r="510" spans="2:2" ht="12.75" customHeight="1">
      <c r="B510" s="36"/>
    </row>
    <row r="511" spans="2:2" ht="12.75" customHeight="1">
      <c r="B511" s="36"/>
    </row>
    <row r="512" spans="2:2" ht="12.75" customHeight="1">
      <c r="B512" s="36"/>
    </row>
    <row r="513" spans="2:2" ht="12.75" customHeight="1">
      <c r="B513" s="36"/>
    </row>
    <row r="514" spans="2:2" ht="12.75" customHeight="1">
      <c r="B514" s="36"/>
    </row>
    <row r="515" spans="2:2" ht="12.75" customHeight="1">
      <c r="B515" s="36"/>
    </row>
    <row r="516" spans="2:2" ht="12.75" customHeight="1">
      <c r="B516" s="36"/>
    </row>
    <row r="517" spans="2:2" ht="12.75" customHeight="1">
      <c r="B517" s="36"/>
    </row>
    <row r="518" spans="2:2" ht="12.75" customHeight="1">
      <c r="B518" s="36"/>
    </row>
    <row r="519" spans="2:2" ht="12.75" customHeight="1">
      <c r="B519" s="36"/>
    </row>
    <row r="520" spans="2:2" ht="12.75" customHeight="1">
      <c r="B520" s="36"/>
    </row>
    <row r="521" spans="2:2" ht="12.75" customHeight="1">
      <c r="B521" s="36"/>
    </row>
    <row r="522" spans="2:2" ht="12.75" customHeight="1">
      <c r="B522" s="36"/>
    </row>
    <row r="523" spans="2:2" ht="12.75" customHeight="1">
      <c r="B523" s="36"/>
    </row>
    <row r="524" spans="2:2" ht="12.75" customHeight="1">
      <c r="B524" s="36"/>
    </row>
    <row r="525" spans="2:2" ht="12.75" customHeight="1">
      <c r="B525" s="36"/>
    </row>
    <row r="526" spans="2:2" ht="12.75" customHeight="1">
      <c r="B526" s="36"/>
    </row>
    <row r="527" spans="2:2" ht="12.75" customHeight="1">
      <c r="B527" s="36"/>
    </row>
    <row r="528" spans="2:2" ht="12.75" customHeight="1">
      <c r="B528" s="36"/>
    </row>
    <row r="529" spans="2:2" ht="12.75" customHeight="1">
      <c r="B529" s="36"/>
    </row>
    <row r="530" spans="2:2" ht="12.75" customHeight="1">
      <c r="B530" s="36"/>
    </row>
    <row r="531" spans="2:2" ht="12.75" customHeight="1">
      <c r="B531" s="36"/>
    </row>
    <row r="532" spans="2:2" ht="12.75" customHeight="1">
      <c r="B532" s="36"/>
    </row>
    <row r="533" spans="2:2" ht="12.75" customHeight="1">
      <c r="B533" s="36"/>
    </row>
    <row r="534" spans="2:2" ht="12.75" customHeight="1">
      <c r="B534" s="36"/>
    </row>
    <row r="535" spans="2:2" ht="12.75" customHeight="1">
      <c r="B535" s="36"/>
    </row>
    <row r="536" spans="2:2" ht="12.75" customHeight="1">
      <c r="B536" s="36"/>
    </row>
    <row r="537" spans="2:2" ht="12.75" customHeight="1">
      <c r="B537" s="36"/>
    </row>
    <row r="538" spans="2:2" ht="12.75" customHeight="1">
      <c r="B538" s="36"/>
    </row>
    <row r="539" spans="2:2" ht="12.75" customHeight="1">
      <c r="B539" s="36"/>
    </row>
    <row r="540" spans="2:2" ht="12.75" customHeight="1">
      <c r="B540" s="36"/>
    </row>
    <row r="541" spans="2:2" ht="12.75" customHeight="1">
      <c r="B541" s="36"/>
    </row>
    <row r="542" spans="2:2" ht="12.75" customHeight="1">
      <c r="B542" s="36"/>
    </row>
    <row r="543" spans="2:2" ht="12.75" customHeight="1">
      <c r="B543" s="36"/>
    </row>
    <row r="544" spans="2:2" ht="12.75" customHeight="1">
      <c r="B544" s="36"/>
    </row>
    <row r="545" spans="2:2" ht="12.75" customHeight="1">
      <c r="B545" s="36"/>
    </row>
    <row r="546" spans="2:2" ht="12.75" customHeight="1">
      <c r="B546" s="36"/>
    </row>
    <row r="547" spans="2:2" ht="12.75" customHeight="1">
      <c r="B547" s="36"/>
    </row>
    <row r="548" spans="2:2" ht="12.75" customHeight="1">
      <c r="B548" s="36"/>
    </row>
    <row r="549" spans="2:2" ht="12.75" customHeight="1">
      <c r="B549" s="36"/>
    </row>
    <row r="550" spans="2:2" ht="12.75" customHeight="1">
      <c r="B550" s="36"/>
    </row>
    <row r="551" spans="2:2" ht="12.75" customHeight="1">
      <c r="B551" s="36"/>
    </row>
    <row r="552" spans="2:2" ht="12.75" customHeight="1">
      <c r="B552" s="36"/>
    </row>
    <row r="553" spans="2:2" ht="12.75" customHeight="1">
      <c r="B553" s="36"/>
    </row>
    <row r="554" spans="2:2" ht="12.75" customHeight="1">
      <c r="B554" s="36"/>
    </row>
    <row r="555" spans="2:2" ht="12.75" customHeight="1">
      <c r="B555" s="36"/>
    </row>
    <row r="556" spans="2:2" ht="12.75" customHeight="1">
      <c r="B556" s="36"/>
    </row>
    <row r="557" spans="2:2" ht="12.75" customHeight="1">
      <c r="B557" s="36"/>
    </row>
    <row r="558" spans="2:2" ht="12.75" customHeight="1">
      <c r="B558" s="36"/>
    </row>
    <row r="559" spans="2:2" ht="12.75" customHeight="1">
      <c r="B559" s="36"/>
    </row>
    <row r="560" spans="2:2" ht="12.75" customHeight="1">
      <c r="B560" s="36"/>
    </row>
    <row r="561" spans="2:2" ht="12.75" customHeight="1">
      <c r="B561" s="36"/>
    </row>
    <row r="562" spans="2:2" ht="12.75" customHeight="1">
      <c r="B562" s="36"/>
    </row>
    <row r="563" spans="2:2" ht="12.75" customHeight="1">
      <c r="B563" s="36"/>
    </row>
    <row r="564" spans="2:2" ht="12.75" customHeight="1">
      <c r="B564" s="36"/>
    </row>
    <row r="565" spans="2:2" ht="12.75" customHeight="1">
      <c r="B565" s="36"/>
    </row>
    <row r="566" spans="2:2" ht="12.75" customHeight="1">
      <c r="B566" s="36"/>
    </row>
    <row r="567" spans="2:2" ht="12.75" customHeight="1">
      <c r="B567" s="36"/>
    </row>
    <row r="568" spans="2:2" ht="12.75" customHeight="1">
      <c r="B568" s="36"/>
    </row>
    <row r="569" spans="2:2" ht="12.75" customHeight="1">
      <c r="B569" s="36"/>
    </row>
    <row r="570" spans="2:2" ht="12.75" customHeight="1">
      <c r="B570" s="36"/>
    </row>
    <row r="571" spans="2:2" ht="12.75" customHeight="1">
      <c r="B571" s="36"/>
    </row>
    <row r="572" spans="2:2" ht="12.75" customHeight="1">
      <c r="B572" s="36"/>
    </row>
    <row r="573" spans="2:2" ht="12.75" customHeight="1">
      <c r="B573" s="36"/>
    </row>
    <row r="574" spans="2:2" ht="12.75" customHeight="1">
      <c r="B574" s="36"/>
    </row>
    <row r="575" spans="2:2" ht="12.75" customHeight="1">
      <c r="B575" s="36"/>
    </row>
    <row r="576" spans="2:2" ht="12.75" customHeight="1">
      <c r="B576" s="36"/>
    </row>
    <row r="577" spans="2:2" ht="12.75" customHeight="1">
      <c r="B577" s="36"/>
    </row>
    <row r="578" spans="2:2" ht="12.75" customHeight="1">
      <c r="B578" s="36"/>
    </row>
    <row r="579" spans="2:2" ht="12.75" customHeight="1">
      <c r="B579" s="36"/>
    </row>
    <row r="580" spans="2:2" ht="12.75" customHeight="1">
      <c r="B580" s="36"/>
    </row>
    <row r="581" spans="2:2" ht="12.75" customHeight="1">
      <c r="B581" s="36"/>
    </row>
    <row r="582" spans="2:2" ht="12.75" customHeight="1">
      <c r="B582" s="36"/>
    </row>
    <row r="583" spans="2:2" ht="12.75" customHeight="1">
      <c r="B583" s="36"/>
    </row>
    <row r="584" spans="2:2" ht="12.75" customHeight="1">
      <c r="B584" s="36"/>
    </row>
    <row r="585" spans="2:2" ht="12.75" customHeight="1">
      <c r="B585" s="36"/>
    </row>
    <row r="586" spans="2:2" ht="12.75" customHeight="1">
      <c r="B586" s="36"/>
    </row>
    <row r="587" spans="2:2" ht="12.75" customHeight="1">
      <c r="B587" s="36"/>
    </row>
    <row r="588" spans="2:2" ht="12.75" customHeight="1">
      <c r="B588" s="36"/>
    </row>
    <row r="589" spans="2:2" ht="12.75" customHeight="1">
      <c r="B589" s="36"/>
    </row>
    <row r="590" spans="2:2" ht="12.75" customHeight="1">
      <c r="B590" s="36"/>
    </row>
    <row r="591" spans="2:2" ht="12.75" customHeight="1">
      <c r="B591" s="36"/>
    </row>
    <row r="592" spans="2:2" ht="12.75" customHeight="1">
      <c r="B592" s="36"/>
    </row>
    <row r="593" spans="2:2" ht="12.75" customHeight="1">
      <c r="B593" s="36"/>
    </row>
    <row r="594" spans="2:2" ht="12.75" customHeight="1">
      <c r="B594" s="36"/>
    </row>
    <row r="595" spans="2:2" ht="12.75" customHeight="1">
      <c r="B595" s="36"/>
    </row>
    <row r="596" spans="2:2" ht="12.75" customHeight="1">
      <c r="B596" s="36"/>
    </row>
    <row r="597" spans="2:2" ht="12.75" customHeight="1">
      <c r="B597" s="36"/>
    </row>
    <row r="598" spans="2:2" ht="12.75" customHeight="1">
      <c r="B598" s="36"/>
    </row>
    <row r="599" spans="2:2" ht="12.75" customHeight="1">
      <c r="B599" s="36"/>
    </row>
    <row r="600" spans="2:2" ht="12.75" customHeight="1">
      <c r="B600" s="36"/>
    </row>
    <row r="601" spans="2:2" ht="12.75" customHeight="1">
      <c r="B601" s="36"/>
    </row>
    <row r="602" spans="2:2" ht="12.75" customHeight="1">
      <c r="B602" s="36"/>
    </row>
    <row r="603" spans="2:2" ht="12.75" customHeight="1">
      <c r="B603" s="36"/>
    </row>
    <row r="604" spans="2:2" ht="12.75" customHeight="1">
      <c r="B604" s="36"/>
    </row>
    <row r="605" spans="2:2" ht="12.75" customHeight="1">
      <c r="B605" s="36"/>
    </row>
    <row r="606" spans="2:2" ht="12.75" customHeight="1">
      <c r="B606" s="36"/>
    </row>
    <row r="607" spans="2:2" ht="12.75" customHeight="1">
      <c r="B607" s="36"/>
    </row>
    <row r="608" spans="2:2" ht="12.75" customHeight="1">
      <c r="B608" s="36"/>
    </row>
    <row r="609" spans="2:2" ht="12.75" customHeight="1">
      <c r="B609" s="36"/>
    </row>
    <row r="610" spans="2:2" ht="12.75" customHeight="1">
      <c r="B610" s="36"/>
    </row>
    <row r="611" spans="2:2" ht="12.75" customHeight="1">
      <c r="B611" s="36"/>
    </row>
    <row r="612" spans="2:2" ht="12.75" customHeight="1">
      <c r="B612" s="36"/>
    </row>
    <row r="613" spans="2:2" ht="12.75" customHeight="1">
      <c r="B613" s="36"/>
    </row>
    <row r="614" spans="2:2" ht="12.75" customHeight="1">
      <c r="B614" s="36"/>
    </row>
    <row r="615" spans="2:2" ht="12.75" customHeight="1">
      <c r="B615" s="36"/>
    </row>
    <row r="616" spans="2:2" ht="12.75" customHeight="1">
      <c r="B616" s="36"/>
    </row>
    <row r="617" spans="2:2" ht="12.75" customHeight="1">
      <c r="B617" s="36"/>
    </row>
    <row r="618" spans="2:2" ht="12.75" customHeight="1">
      <c r="B618" s="36"/>
    </row>
    <row r="619" spans="2:2" ht="12.75" customHeight="1">
      <c r="B619" s="36"/>
    </row>
    <row r="620" spans="2:2" ht="12.75" customHeight="1">
      <c r="B620" s="36"/>
    </row>
    <row r="621" spans="2:2" ht="12.75" customHeight="1">
      <c r="B621" s="36"/>
    </row>
    <row r="622" spans="2:2" ht="12.75" customHeight="1">
      <c r="B622" s="36"/>
    </row>
    <row r="623" spans="2:2" ht="12.75" customHeight="1">
      <c r="B623" s="36"/>
    </row>
    <row r="624" spans="2:2" ht="12.75" customHeight="1">
      <c r="B624" s="36"/>
    </row>
    <row r="625" spans="2:2" ht="12.75" customHeight="1">
      <c r="B625" s="36"/>
    </row>
    <row r="626" spans="2:2" ht="12.75" customHeight="1">
      <c r="B626" s="36"/>
    </row>
    <row r="627" spans="2:2" ht="12.75" customHeight="1">
      <c r="B627" s="36"/>
    </row>
    <row r="628" spans="2:2" ht="12.75" customHeight="1">
      <c r="B628" s="36"/>
    </row>
    <row r="629" spans="2:2" ht="12.75" customHeight="1">
      <c r="B629" s="36"/>
    </row>
    <row r="630" spans="2:2" ht="12.75" customHeight="1">
      <c r="B630" s="36"/>
    </row>
    <row r="631" spans="2:2" ht="12.75" customHeight="1">
      <c r="B631" s="36"/>
    </row>
    <row r="632" spans="2:2" ht="12.75" customHeight="1">
      <c r="B632" s="36"/>
    </row>
    <row r="633" spans="2:2" ht="12.75" customHeight="1">
      <c r="B633" s="36"/>
    </row>
    <row r="634" spans="2:2" ht="12.75" customHeight="1">
      <c r="B634" s="36"/>
    </row>
    <row r="635" spans="2:2" ht="12.75" customHeight="1">
      <c r="B635" s="36"/>
    </row>
    <row r="636" spans="2:2" ht="12.75" customHeight="1">
      <c r="B636" s="36"/>
    </row>
    <row r="637" spans="2:2" ht="12.75" customHeight="1">
      <c r="B637" s="36"/>
    </row>
    <row r="638" spans="2:2" ht="12.75" customHeight="1">
      <c r="B638" s="36"/>
    </row>
    <row r="639" spans="2:2" ht="12.75" customHeight="1">
      <c r="B639" s="36"/>
    </row>
    <row r="640" spans="2:2" ht="12.75" customHeight="1">
      <c r="B640" s="36"/>
    </row>
    <row r="641" spans="2:2" ht="12.75" customHeight="1">
      <c r="B641" s="36"/>
    </row>
    <row r="642" spans="2:2" ht="12.75" customHeight="1">
      <c r="B642" s="36"/>
    </row>
    <row r="643" spans="2:2" ht="12.75" customHeight="1">
      <c r="B643" s="36"/>
    </row>
    <row r="644" spans="2:2" ht="12.75" customHeight="1">
      <c r="B644" s="36"/>
    </row>
    <row r="645" spans="2:2" ht="12.75" customHeight="1">
      <c r="B645" s="36"/>
    </row>
    <row r="646" spans="2:2" ht="12.75" customHeight="1">
      <c r="B646" s="36"/>
    </row>
    <row r="647" spans="2:2" ht="12.75" customHeight="1">
      <c r="B647" s="36"/>
    </row>
    <row r="648" spans="2:2" ht="12.75" customHeight="1">
      <c r="B648" s="36"/>
    </row>
    <row r="649" spans="2:2" ht="12.75" customHeight="1">
      <c r="B649" s="36"/>
    </row>
    <row r="650" spans="2:2" ht="12.75" customHeight="1">
      <c r="B650" s="36"/>
    </row>
    <row r="651" spans="2:2" ht="12.75" customHeight="1">
      <c r="B651" s="36"/>
    </row>
    <row r="652" spans="2:2" ht="12.75" customHeight="1">
      <c r="B652" s="36"/>
    </row>
    <row r="653" spans="2:2" ht="12.75" customHeight="1">
      <c r="B653" s="36"/>
    </row>
    <row r="654" spans="2:2" ht="12.75" customHeight="1">
      <c r="B654" s="36"/>
    </row>
    <row r="655" spans="2:2" ht="12.75" customHeight="1">
      <c r="B655" s="36"/>
    </row>
    <row r="656" spans="2:2" ht="12.75" customHeight="1">
      <c r="B656" s="36"/>
    </row>
    <row r="657" spans="2:2" ht="12.75" customHeight="1">
      <c r="B657" s="36"/>
    </row>
    <row r="658" spans="2:2" ht="12.75" customHeight="1">
      <c r="B658" s="36"/>
    </row>
    <row r="659" spans="2:2" ht="12.75" customHeight="1">
      <c r="B659" s="36"/>
    </row>
    <row r="660" spans="2:2" ht="12.75" customHeight="1">
      <c r="B660" s="36"/>
    </row>
    <row r="661" spans="2:2" ht="12.75" customHeight="1">
      <c r="B661" s="36"/>
    </row>
    <row r="662" spans="2:2" ht="12.75" customHeight="1">
      <c r="B662" s="36"/>
    </row>
    <row r="663" spans="2:2" ht="12.75" customHeight="1">
      <c r="B663" s="36"/>
    </row>
    <row r="664" spans="2:2" ht="12.75" customHeight="1">
      <c r="B664" s="36"/>
    </row>
    <row r="665" spans="2:2" ht="12.75" customHeight="1">
      <c r="B665" s="36"/>
    </row>
    <row r="666" spans="2:2" ht="12.75" customHeight="1">
      <c r="B666" s="36"/>
    </row>
    <row r="667" spans="2:2" ht="12.75" customHeight="1">
      <c r="B667" s="36"/>
    </row>
    <row r="668" spans="2:2" ht="12.75" customHeight="1">
      <c r="B668" s="36"/>
    </row>
    <row r="669" spans="2:2" ht="12.75" customHeight="1">
      <c r="B669" s="36"/>
    </row>
    <row r="670" spans="2:2" ht="12.75" customHeight="1">
      <c r="B670" s="36"/>
    </row>
    <row r="671" spans="2:2" ht="12.75" customHeight="1">
      <c r="B671" s="36"/>
    </row>
    <row r="672" spans="2:2" ht="12.75" customHeight="1">
      <c r="B672" s="36"/>
    </row>
    <row r="673" spans="2:2" ht="12.75" customHeight="1">
      <c r="B673" s="36"/>
    </row>
    <row r="674" spans="2:2" ht="12.75" customHeight="1">
      <c r="B674" s="36"/>
    </row>
    <row r="675" spans="2:2" ht="12.75" customHeight="1">
      <c r="B675" s="36"/>
    </row>
    <row r="676" spans="2:2" ht="12.75" customHeight="1">
      <c r="B676" s="36"/>
    </row>
    <row r="677" spans="2:2" ht="12.75" customHeight="1">
      <c r="B677" s="36"/>
    </row>
    <row r="678" spans="2:2" ht="12.75" customHeight="1">
      <c r="B678" s="36"/>
    </row>
    <row r="679" spans="2:2" ht="12.75" customHeight="1">
      <c r="B679" s="36"/>
    </row>
    <row r="680" spans="2:2" ht="12.75" customHeight="1">
      <c r="B680" s="36"/>
    </row>
    <row r="681" spans="2:2" ht="12.75" customHeight="1">
      <c r="B681" s="36"/>
    </row>
    <row r="682" spans="2:2" ht="12.75" customHeight="1">
      <c r="B682" s="36"/>
    </row>
    <row r="683" spans="2:2" ht="12.75" customHeight="1">
      <c r="B683" s="36"/>
    </row>
    <row r="684" spans="2:2" ht="12.75" customHeight="1">
      <c r="B684" s="36"/>
    </row>
    <row r="685" spans="2:2" ht="12.75" customHeight="1">
      <c r="B685" s="36"/>
    </row>
    <row r="686" spans="2:2" ht="12.75" customHeight="1">
      <c r="B686" s="36"/>
    </row>
    <row r="687" spans="2:2" ht="12.75" customHeight="1">
      <c r="B687" s="36"/>
    </row>
    <row r="688" spans="2:2" ht="12.75" customHeight="1">
      <c r="B688" s="36"/>
    </row>
    <row r="689" spans="2:2" ht="12.75" customHeight="1">
      <c r="B689" s="36"/>
    </row>
    <row r="690" spans="2:2" ht="12.75" customHeight="1">
      <c r="B690" s="36"/>
    </row>
    <row r="691" spans="2:2" ht="12.75" customHeight="1">
      <c r="B691" s="36"/>
    </row>
    <row r="692" spans="2:2" ht="12.75" customHeight="1">
      <c r="B692" s="36"/>
    </row>
    <row r="693" spans="2:2" ht="12.75" customHeight="1">
      <c r="B693" s="36"/>
    </row>
    <row r="694" spans="2:2" ht="12.75" customHeight="1">
      <c r="B694" s="36"/>
    </row>
    <row r="695" spans="2:2" ht="12.75" customHeight="1">
      <c r="B695" s="36"/>
    </row>
    <row r="696" spans="2:2" ht="12.75" customHeight="1">
      <c r="B696" s="36"/>
    </row>
    <row r="697" spans="2:2" ht="12.75" customHeight="1">
      <c r="B697" s="36"/>
    </row>
    <row r="698" spans="2:2" ht="12.75" customHeight="1">
      <c r="B698" s="36"/>
    </row>
    <row r="699" spans="2:2" ht="12.75" customHeight="1">
      <c r="B699" s="36"/>
    </row>
    <row r="700" spans="2:2" ht="12.75" customHeight="1">
      <c r="B700" s="36"/>
    </row>
    <row r="701" spans="2:2" ht="12.75" customHeight="1">
      <c r="B701" s="36"/>
    </row>
    <row r="702" spans="2:2" ht="12.75" customHeight="1">
      <c r="B702" s="36"/>
    </row>
    <row r="703" spans="2:2" ht="12.75" customHeight="1">
      <c r="B703" s="36"/>
    </row>
    <row r="704" spans="2:2" ht="12.75" customHeight="1">
      <c r="B704" s="36"/>
    </row>
    <row r="705" spans="2:2" ht="12.75" customHeight="1">
      <c r="B705" s="36"/>
    </row>
    <row r="706" spans="2:2" ht="12.75" customHeight="1">
      <c r="B706" s="36"/>
    </row>
    <row r="707" spans="2:2" ht="12.75" customHeight="1">
      <c r="B707" s="36"/>
    </row>
    <row r="708" spans="2:2" ht="12.75" customHeight="1">
      <c r="B708" s="36"/>
    </row>
    <row r="709" spans="2:2" ht="12.75" customHeight="1">
      <c r="B709" s="36"/>
    </row>
    <row r="710" spans="2:2" ht="12.75" customHeight="1">
      <c r="B710" s="36"/>
    </row>
    <row r="711" spans="2:2" ht="12.75" customHeight="1">
      <c r="B711" s="36"/>
    </row>
    <row r="712" spans="2:2" ht="12.75" customHeight="1">
      <c r="B712" s="36"/>
    </row>
    <row r="713" spans="2:2" ht="12.75" customHeight="1">
      <c r="B713" s="36"/>
    </row>
    <row r="714" spans="2:2" ht="12.75" customHeight="1">
      <c r="B714" s="36"/>
    </row>
    <row r="715" spans="2:2" ht="12.75" customHeight="1">
      <c r="B715" s="36"/>
    </row>
    <row r="716" spans="2:2" ht="12.75" customHeight="1">
      <c r="B716" s="36"/>
    </row>
    <row r="717" spans="2:2" ht="12.75" customHeight="1">
      <c r="B717" s="36"/>
    </row>
    <row r="718" spans="2:2" ht="12.75" customHeight="1">
      <c r="B718" s="36"/>
    </row>
    <row r="719" spans="2:2" ht="12.75" customHeight="1">
      <c r="B719" s="36"/>
    </row>
    <row r="720" spans="2:2" ht="12.75" customHeight="1">
      <c r="B720" s="36"/>
    </row>
    <row r="721" spans="2:2" ht="12.75" customHeight="1">
      <c r="B721" s="36"/>
    </row>
    <row r="722" spans="2:2" ht="12.75" customHeight="1">
      <c r="B722" s="36"/>
    </row>
    <row r="723" spans="2:2" ht="12.75" customHeight="1">
      <c r="B723" s="36"/>
    </row>
    <row r="724" spans="2:2" ht="12.75" customHeight="1">
      <c r="B724" s="36"/>
    </row>
    <row r="725" spans="2:2" ht="12.75" customHeight="1">
      <c r="B725" s="36"/>
    </row>
    <row r="726" spans="2:2" ht="12.75" customHeight="1">
      <c r="B726" s="36"/>
    </row>
    <row r="727" spans="2:2" ht="12.75" customHeight="1">
      <c r="B727" s="36"/>
    </row>
    <row r="728" spans="2:2" ht="12.75" customHeight="1">
      <c r="B728" s="36"/>
    </row>
    <row r="729" spans="2:2" ht="12.75" customHeight="1">
      <c r="B729" s="36"/>
    </row>
    <row r="730" spans="2:2" ht="12.75" customHeight="1">
      <c r="B730" s="36"/>
    </row>
    <row r="731" spans="2:2" ht="12.75" customHeight="1">
      <c r="B731" s="36"/>
    </row>
    <row r="732" spans="2:2" ht="12.75" customHeight="1">
      <c r="B732" s="36"/>
    </row>
    <row r="733" spans="2:2" ht="12.75" customHeight="1">
      <c r="B733" s="36"/>
    </row>
    <row r="734" spans="2:2" ht="12.75" customHeight="1">
      <c r="B734" s="36"/>
    </row>
    <row r="735" spans="2:2" ht="12.75" customHeight="1">
      <c r="B735" s="36"/>
    </row>
    <row r="736" spans="2:2" ht="12.75" customHeight="1">
      <c r="B736" s="36"/>
    </row>
    <row r="737" spans="2:2" ht="12.75" customHeight="1">
      <c r="B737" s="36"/>
    </row>
    <row r="738" spans="2:2" ht="12.75" customHeight="1">
      <c r="B738" s="36"/>
    </row>
    <row r="739" spans="2:2" ht="12.75" customHeight="1">
      <c r="B739" s="36"/>
    </row>
    <row r="740" spans="2:2" ht="12.75" customHeight="1">
      <c r="B740" s="36"/>
    </row>
    <row r="741" spans="2:2" ht="12.75" customHeight="1">
      <c r="B741" s="36"/>
    </row>
    <row r="742" spans="2:2" ht="12.75" customHeight="1">
      <c r="B742" s="36"/>
    </row>
    <row r="743" spans="2:2" ht="12.75" customHeight="1">
      <c r="B743" s="36"/>
    </row>
    <row r="744" spans="2:2" ht="12.75" customHeight="1">
      <c r="B744" s="36"/>
    </row>
    <row r="745" spans="2:2" ht="12.75" customHeight="1">
      <c r="B745" s="36"/>
    </row>
    <row r="746" spans="2:2" ht="12.75" customHeight="1">
      <c r="B746" s="36"/>
    </row>
    <row r="747" spans="2:2" ht="12.75" customHeight="1">
      <c r="B747" s="36"/>
    </row>
    <row r="748" spans="2:2" ht="12.75" customHeight="1">
      <c r="B748" s="36"/>
    </row>
    <row r="749" spans="2:2" ht="12.75" customHeight="1">
      <c r="B749" s="36"/>
    </row>
    <row r="750" spans="2:2" ht="12.75" customHeight="1">
      <c r="B750" s="36"/>
    </row>
    <row r="751" spans="2:2" ht="12.75" customHeight="1">
      <c r="B751" s="36"/>
    </row>
    <row r="752" spans="2:2" ht="12.75" customHeight="1">
      <c r="B752" s="36"/>
    </row>
    <row r="753" spans="2:2" ht="12.75" customHeight="1">
      <c r="B753" s="36"/>
    </row>
    <row r="754" spans="2:2" ht="12.75" customHeight="1">
      <c r="B754" s="36"/>
    </row>
    <row r="755" spans="2:2" ht="12.75" customHeight="1">
      <c r="B755" s="36"/>
    </row>
    <row r="756" spans="2:2" ht="12.75" customHeight="1">
      <c r="B756" s="36"/>
    </row>
    <row r="757" spans="2:2" ht="12.75" customHeight="1">
      <c r="B757" s="36"/>
    </row>
    <row r="758" spans="2:2" ht="12.75" customHeight="1">
      <c r="B758" s="36"/>
    </row>
    <row r="759" spans="2:2" ht="12.75" customHeight="1">
      <c r="B759" s="36"/>
    </row>
    <row r="760" spans="2:2" ht="12.75" customHeight="1">
      <c r="B760" s="36"/>
    </row>
    <row r="761" spans="2:2" ht="12.75" customHeight="1">
      <c r="B761" s="36"/>
    </row>
    <row r="762" spans="2:2" ht="12.75" customHeight="1">
      <c r="B762" s="36"/>
    </row>
    <row r="763" spans="2:2" ht="12.75" customHeight="1">
      <c r="B763" s="36"/>
    </row>
    <row r="764" spans="2:2" ht="12.75" customHeight="1">
      <c r="B764" s="36"/>
    </row>
    <row r="765" spans="2:2" ht="12.75" customHeight="1">
      <c r="B765" s="36"/>
    </row>
    <row r="766" spans="2:2" ht="12.75" customHeight="1">
      <c r="B766" s="36"/>
    </row>
    <row r="767" spans="2:2" ht="12.75" customHeight="1">
      <c r="B767" s="36"/>
    </row>
    <row r="768" spans="2:2" ht="12.75" customHeight="1">
      <c r="B768" s="36"/>
    </row>
    <row r="769" spans="2:2" ht="12.75" customHeight="1">
      <c r="B769" s="36"/>
    </row>
    <row r="770" spans="2:2" ht="12.75" customHeight="1">
      <c r="B770" s="36"/>
    </row>
    <row r="771" spans="2:2" ht="12.75" customHeight="1">
      <c r="B771" s="36"/>
    </row>
    <row r="772" spans="2:2" ht="12.75" customHeight="1">
      <c r="B772" s="36"/>
    </row>
    <row r="773" spans="2:2" ht="12.75" customHeight="1">
      <c r="B773" s="36"/>
    </row>
    <row r="774" spans="2:2" ht="12.75" customHeight="1">
      <c r="B774" s="36"/>
    </row>
    <row r="775" spans="2:2" ht="12.75" customHeight="1">
      <c r="B775" s="36"/>
    </row>
    <row r="776" spans="2:2" ht="12.75" customHeight="1">
      <c r="B776" s="36"/>
    </row>
    <row r="777" spans="2:2" ht="12.75" customHeight="1">
      <c r="B777" s="36"/>
    </row>
    <row r="778" spans="2:2" ht="12.75" customHeight="1">
      <c r="B778" s="36"/>
    </row>
    <row r="779" spans="2:2" ht="12.75" customHeight="1">
      <c r="B779" s="36"/>
    </row>
    <row r="780" spans="2:2" ht="12.75" customHeight="1">
      <c r="B780" s="36"/>
    </row>
    <row r="781" spans="2:2" ht="12.75" customHeight="1">
      <c r="B781" s="36"/>
    </row>
    <row r="782" spans="2:2" ht="12.75" customHeight="1">
      <c r="B782" s="36"/>
    </row>
    <row r="783" spans="2:2" ht="12.75" customHeight="1">
      <c r="B783" s="36"/>
    </row>
    <row r="784" spans="2:2" ht="12.75" customHeight="1">
      <c r="B784" s="36"/>
    </row>
    <row r="785" spans="2:2" ht="12.75" customHeight="1">
      <c r="B785" s="36"/>
    </row>
    <row r="786" spans="2:2" ht="12.75" customHeight="1">
      <c r="B786" s="36"/>
    </row>
    <row r="787" spans="2:2" ht="12.75" customHeight="1">
      <c r="B787" s="36"/>
    </row>
    <row r="788" spans="2:2" ht="12.75" customHeight="1">
      <c r="B788" s="36"/>
    </row>
    <row r="789" spans="2:2" ht="12.75" customHeight="1">
      <c r="B789" s="36"/>
    </row>
    <row r="790" spans="2:2" ht="12.75" customHeight="1">
      <c r="B790" s="36"/>
    </row>
    <row r="791" spans="2:2" ht="12.75" customHeight="1">
      <c r="B791" s="36"/>
    </row>
    <row r="792" spans="2:2" ht="12.75" customHeight="1">
      <c r="B792" s="36"/>
    </row>
    <row r="793" spans="2:2" ht="12.75" customHeight="1">
      <c r="B793" s="36"/>
    </row>
    <row r="794" spans="2:2" ht="12.75" customHeight="1">
      <c r="B794" s="36"/>
    </row>
    <row r="795" spans="2:2" ht="12.75" customHeight="1">
      <c r="B795" s="36"/>
    </row>
    <row r="796" spans="2:2" ht="12.75" customHeight="1">
      <c r="B796" s="36"/>
    </row>
    <row r="797" spans="2:2" ht="12.75" customHeight="1">
      <c r="B797" s="36"/>
    </row>
    <row r="798" spans="2:2" ht="12.75" customHeight="1">
      <c r="B798" s="36"/>
    </row>
    <row r="799" spans="2:2" ht="12.75" customHeight="1">
      <c r="B799" s="36"/>
    </row>
    <row r="800" spans="2:2" ht="12.75" customHeight="1">
      <c r="B800" s="36"/>
    </row>
    <row r="801" spans="2:2" ht="12.75" customHeight="1">
      <c r="B801" s="36"/>
    </row>
    <row r="802" spans="2:2" ht="12.75" customHeight="1">
      <c r="B802" s="36"/>
    </row>
    <row r="803" spans="2:2" ht="12.75" customHeight="1">
      <c r="B803" s="36"/>
    </row>
    <row r="804" spans="2:2" ht="12.75" customHeight="1">
      <c r="B804" s="36"/>
    </row>
    <row r="805" spans="2:2" ht="12.75" customHeight="1">
      <c r="B805" s="36"/>
    </row>
    <row r="806" spans="2:2" ht="12.75" customHeight="1">
      <c r="B806" s="36"/>
    </row>
    <row r="807" spans="2:2" ht="12.75" customHeight="1">
      <c r="B807" s="36"/>
    </row>
    <row r="808" spans="2:2" ht="12.75" customHeight="1">
      <c r="B808" s="36"/>
    </row>
    <row r="809" spans="2:2" ht="12.75" customHeight="1">
      <c r="B809" s="36"/>
    </row>
    <row r="810" spans="2:2" ht="12.75" customHeight="1">
      <c r="B810" s="36"/>
    </row>
    <row r="811" spans="2:2" ht="12.75" customHeight="1">
      <c r="B811" s="36"/>
    </row>
    <row r="812" spans="2:2" ht="12.75" customHeight="1">
      <c r="B812" s="36"/>
    </row>
    <row r="813" spans="2:2" ht="12.75" customHeight="1">
      <c r="B813" s="36"/>
    </row>
    <row r="814" spans="2:2" ht="12.75" customHeight="1">
      <c r="B814" s="36"/>
    </row>
    <row r="815" spans="2:2" ht="12.75" customHeight="1">
      <c r="B815" s="36"/>
    </row>
    <row r="816" spans="2:2" ht="12.75" customHeight="1">
      <c r="B816" s="36"/>
    </row>
    <row r="817" spans="2:2" ht="12.75" customHeight="1">
      <c r="B817" s="36"/>
    </row>
    <row r="818" spans="2:2" ht="12.75" customHeight="1">
      <c r="B818" s="36"/>
    </row>
    <row r="819" spans="2:2" ht="12.75" customHeight="1">
      <c r="B819" s="36"/>
    </row>
    <row r="820" spans="2:2" ht="12.75" customHeight="1">
      <c r="B820" s="36"/>
    </row>
    <row r="821" spans="2:2" ht="12.75" customHeight="1">
      <c r="B821" s="36"/>
    </row>
    <row r="822" spans="2:2" ht="12.75" customHeight="1">
      <c r="B822" s="36"/>
    </row>
    <row r="823" spans="2:2" ht="12.75" customHeight="1">
      <c r="B823" s="36"/>
    </row>
    <row r="824" spans="2:2" ht="12.75" customHeight="1">
      <c r="B824" s="36"/>
    </row>
    <row r="825" spans="2:2" ht="12.75" customHeight="1">
      <c r="B825" s="36"/>
    </row>
    <row r="826" spans="2:2" ht="12.75" customHeight="1">
      <c r="B826" s="36"/>
    </row>
    <row r="827" spans="2:2" ht="12.75" customHeight="1">
      <c r="B827" s="36"/>
    </row>
    <row r="828" spans="2:2" ht="12.75" customHeight="1">
      <c r="B828" s="36"/>
    </row>
    <row r="829" spans="2:2" ht="12.75" customHeight="1">
      <c r="B829" s="36"/>
    </row>
    <row r="830" spans="2:2" ht="12.75" customHeight="1">
      <c r="B830" s="36"/>
    </row>
    <row r="831" spans="2:2" ht="12.75" customHeight="1">
      <c r="B831" s="36"/>
    </row>
    <row r="832" spans="2:2" ht="12.75" customHeight="1">
      <c r="B832" s="36"/>
    </row>
    <row r="833" spans="2:2" ht="12.75" customHeight="1">
      <c r="B833" s="36"/>
    </row>
    <row r="834" spans="2:2" ht="12.75" customHeight="1">
      <c r="B834" s="36"/>
    </row>
    <row r="835" spans="2:2" ht="12.75" customHeight="1">
      <c r="B835" s="36"/>
    </row>
    <row r="836" spans="2:2" ht="12.75" customHeight="1">
      <c r="B836" s="36"/>
    </row>
    <row r="837" spans="2:2" ht="12.75" customHeight="1">
      <c r="B837" s="36"/>
    </row>
    <row r="838" spans="2:2" ht="12.75" customHeight="1">
      <c r="B838" s="36"/>
    </row>
    <row r="839" spans="2:2" ht="12.75" customHeight="1">
      <c r="B839" s="36"/>
    </row>
    <row r="840" spans="2:2" ht="12.75" customHeight="1">
      <c r="B840" s="36"/>
    </row>
    <row r="841" spans="2:2" ht="12.75" customHeight="1">
      <c r="B841" s="36"/>
    </row>
    <row r="842" spans="2:2" ht="12.75" customHeight="1">
      <c r="B842" s="36"/>
    </row>
    <row r="843" spans="2:2" ht="12.75" customHeight="1">
      <c r="B843" s="36"/>
    </row>
    <row r="844" spans="2:2" ht="12.75" customHeight="1">
      <c r="B844" s="36"/>
    </row>
    <row r="845" spans="2:2" ht="12.75" customHeight="1">
      <c r="B845" s="36"/>
    </row>
    <row r="846" spans="2:2" ht="12.75" customHeight="1">
      <c r="B846" s="36"/>
    </row>
    <row r="847" spans="2:2" ht="12.75" customHeight="1">
      <c r="B847" s="36"/>
    </row>
    <row r="848" spans="2:2" ht="12.75" customHeight="1">
      <c r="B848" s="36"/>
    </row>
    <row r="849" spans="2:2" ht="12.75" customHeight="1">
      <c r="B849" s="36"/>
    </row>
    <row r="850" spans="2:2" ht="12.75" customHeight="1">
      <c r="B850" s="36"/>
    </row>
    <row r="851" spans="2:2" ht="12.75" customHeight="1">
      <c r="B851" s="36"/>
    </row>
    <row r="852" spans="2:2" ht="12.75" customHeight="1">
      <c r="B852" s="36"/>
    </row>
    <row r="853" spans="2:2" ht="12.75" customHeight="1">
      <c r="B853" s="36"/>
    </row>
    <row r="854" spans="2:2" ht="12.75" customHeight="1">
      <c r="B854" s="36"/>
    </row>
    <row r="855" spans="2:2" ht="12.75" customHeight="1">
      <c r="B855" s="36"/>
    </row>
    <row r="856" spans="2:2" ht="12.75" customHeight="1">
      <c r="B856" s="36"/>
    </row>
    <row r="857" spans="2:2" ht="12.75" customHeight="1">
      <c r="B857" s="36"/>
    </row>
    <row r="858" spans="2:2" ht="12.75" customHeight="1">
      <c r="B858" s="36"/>
    </row>
    <row r="859" spans="2:2" ht="12.75" customHeight="1">
      <c r="B859" s="36"/>
    </row>
    <row r="860" spans="2:2" ht="12.75" customHeight="1">
      <c r="B860" s="36"/>
    </row>
    <row r="861" spans="2:2" ht="12.75" customHeight="1">
      <c r="B861" s="36"/>
    </row>
    <row r="862" spans="2:2" ht="12.75" customHeight="1">
      <c r="B862" s="36"/>
    </row>
    <row r="863" spans="2:2" ht="12.75" customHeight="1">
      <c r="B863" s="36"/>
    </row>
    <row r="864" spans="2:2" ht="12.75" customHeight="1">
      <c r="B864" s="36"/>
    </row>
    <row r="865" spans="2:2" ht="12.75" customHeight="1">
      <c r="B865" s="36"/>
    </row>
    <row r="866" spans="2:2" ht="12.75" customHeight="1">
      <c r="B866" s="36"/>
    </row>
    <row r="867" spans="2:2" ht="12.75" customHeight="1">
      <c r="B867" s="36"/>
    </row>
    <row r="868" spans="2:2" ht="12.75" customHeight="1">
      <c r="B868" s="36"/>
    </row>
    <row r="869" spans="2:2" ht="12.75" customHeight="1">
      <c r="B869" s="36"/>
    </row>
    <row r="870" spans="2:2" ht="12.75" customHeight="1">
      <c r="B870" s="36"/>
    </row>
    <row r="871" spans="2:2" ht="12.75" customHeight="1">
      <c r="B871" s="36"/>
    </row>
    <row r="872" spans="2:2" ht="12.75" customHeight="1">
      <c r="B872" s="36"/>
    </row>
    <row r="873" spans="2:2" ht="12.75" customHeight="1">
      <c r="B873" s="36"/>
    </row>
    <row r="874" spans="2:2" ht="12.75" customHeight="1">
      <c r="B874" s="36"/>
    </row>
    <row r="875" spans="2:2" ht="12.75" customHeight="1">
      <c r="B875" s="36"/>
    </row>
    <row r="876" spans="2:2" ht="12.75" customHeight="1">
      <c r="B876" s="36"/>
    </row>
    <row r="877" spans="2:2" ht="12.75" customHeight="1">
      <c r="B877" s="36"/>
    </row>
    <row r="878" spans="2:2" ht="12.75" customHeight="1">
      <c r="B878" s="36"/>
    </row>
    <row r="879" spans="2:2" ht="12.75" customHeight="1">
      <c r="B879" s="36"/>
    </row>
    <row r="880" spans="2:2" ht="12.75" customHeight="1">
      <c r="B880" s="36"/>
    </row>
    <row r="881" spans="2:2" ht="12.75" customHeight="1">
      <c r="B881" s="36"/>
    </row>
    <row r="882" spans="2:2" ht="12.75" customHeight="1">
      <c r="B882" s="36"/>
    </row>
    <row r="883" spans="2:2" ht="12.75" customHeight="1">
      <c r="B883" s="36"/>
    </row>
    <row r="884" spans="2:2" ht="12.75" customHeight="1">
      <c r="B884" s="36"/>
    </row>
    <row r="885" spans="2:2" ht="12.75" customHeight="1">
      <c r="B885" s="36"/>
    </row>
    <row r="886" spans="2:2" ht="12.75" customHeight="1">
      <c r="B886" s="36"/>
    </row>
    <row r="887" spans="2:2" ht="12.75" customHeight="1">
      <c r="B887" s="36"/>
    </row>
    <row r="888" spans="2:2" ht="12.75" customHeight="1">
      <c r="B888" s="36"/>
    </row>
    <row r="889" spans="2:2" ht="12.75" customHeight="1">
      <c r="B889" s="36"/>
    </row>
    <row r="890" spans="2:2" ht="12.75" customHeight="1">
      <c r="B890" s="36"/>
    </row>
    <row r="891" spans="2:2" ht="12.75" customHeight="1">
      <c r="B891" s="36"/>
    </row>
    <row r="892" spans="2:2" ht="12.75" customHeight="1">
      <c r="B892" s="36"/>
    </row>
    <row r="893" spans="2:2" ht="12.75" customHeight="1">
      <c r="B893" s="36"/>
    </row>
    <row r="894" spans="2:2" ht="12.75" customHeight="1">
      <c r="B894" s="36"/>
    </row>
    <row r="895" spans="2:2" ht="12.75" customHeight="1">
      <c r="B895" s="36"/>
    </row>
    <row r="896" spans="2:2" ht="12.75" customHeight="1">
      <c r="B896" s="36"/>
    </row>
    <row r="897" spans="2:2" ht="12.75" customHeight="1">
      <c r="B897" s="36"/>
    </row>
    <row r="898" spans="2:2" ht="12.75" customHeight="1">
      <c r="B898" s="36"/>
    </row>
    <row r="899" spans="2:2" ht="12.75" customHeight="1">
      <c r="B899" s="36"/>
    </row>
    <row r="900" spans="2:2" ht="12.75" customHeight="1">
      <c r="B900" s="36"/>
    </row>
    <row r="901" spans="2:2" ht="12.75" customHeight="1">
      <c r="B901" s="36"/>
    </row>
    <row r="902" spans="2:2" ht="12.75" customHeight="1">
      <c r="B902" s="36"/>
    </row>
    <row r="903" spans="2:2" ht="12.75" customHeight="1">
      <c r="B903" s="36"/>
    </row>
    <row r="904" spans="2:2" ht="12.75" customHeight="1">
      <c r="B904" s="36"/>
    </row>
    <row r="905" spans="2:2" ht="12.75" customHeight="1">
      <c r="B905" s="36"/>
    </row>
    <row r="906" spans="2:2" ht="12.75" customHeight="1">
      <c r="B906" s="36"/>
    </row>
    <row r="907" spans="2:2" ht="12.75" customHeight="1">
      <c r="B907" s="36"/>
    </row>
    <row r="908" spans="2:2" ht="12.75" customHeight="1">
      <c r="B908" s="36"/>
    </row>
    <row r="909" spans="2:2" ht="12.75" customHeight="1">
      <c r="B909" s="36"/>
    </row>
    <row r="910" spans="2:2" ht="12.75" customHeight="1">
      <c r="B910" s="36"/>
    </row>
    <row r="911" spans="2:2" ht="12.75" customHeight="1">
      <c r="B911" s="36"/>
    </row>
    <row r="912" spans="2:2" ht="12.75" customHeight="1">
      <c r="B912" s="36"/>
    </row>
    <row r="913" spans="2:2" ht="12.75" customHeight="1">
      <c r="B913" s="36"/>
    </row>
    <row r="914" spans="2:2" ht="12.75" customHeight="1">
      <c r="B914" s="36"/>
    </row>
    <row r="915" spans="2:2" ht="12.75" customHeight="1">
      <c r="B915" s="36"/>
    </row>
    <row r="916" spans="2:2" ht="12.75" customHeight="1">
      <c r="B916" s="36"/>
    </row>
    <row r="917" spans="2:2" ht="12.75" customHeight="1">
      <c r="B917" s="36"/>
    </row>
    <row r="918" spans="2:2" ht="12.75" customHeight="1">
      <c r="B918" s="36"/>
    </row>
    <row r="919" spans="2:2" ht="12.75" customHeight="1">
      <c r="B919" s="36"/>
    </row>
    <row r="920" spans="2:2" ht="12.75" customHeight="1">
      <c r="B920" s="36"/>
    </row>
    <row r="921" spans="2:2" ht="12.75" customHeight="1">
      <c r="B921" s="36"/>
    </row>
    <row r="922" spans="2:2" ht="12.75" customHeight="1">
      <c r="B922" s="36"/>
    </row>
    <row r="923" spans="2:2" ht="12.75" customHeight="1">
      <c r="B923" s="36"/>
    </row>
    <row r="924" spans="2:2" ht="12.75" customHeight="1">
      <c r="B924" s="36"/>
    </row>
    <row r="925" spans="2:2" ht="12.75" customHeight="1">
      <c r="B925" s="36"/>
    </row>
    <row r="926" spans="2:2" ht="12.75" customHeight="1">
      <c r="B926" s="36"/>
    </row>
    <row r="927" spans="2:2" ht="12.75" customHeight="1">
      <c r="B927" s="36"/>
    </row>
    <row r="928" spans="2:2" ht="12.75" customHeight="1">
      <c r="B928" s="36"/>
    </row>
    <row r="929" spans="2:2" ht="12.75" customHeight="1">
      <c r="B929" s="36"/>
    </row>
    <row r="930" spans="2:2" ht="12.75" customHeight="1">
      <c r="B930" s="36"/>
    </row>
    <row r="931" spans="2:2" ht="12.75" customHeight="1">
      <c r="B931" s="36"/>
    </row>
    <row r="932" spans="2:2" ht="12.75" customHeight="1">
      <c r="B932" s="36"/>
    </row>
    <row r="933" spans="2:2" ht="12.75" customHeight="1">
      <c r="B933" s="36"/>
    </row>
    <row r="934" spans="2:2" ht="12.75" customHeight="1">
      <c r="B934" s="36"/>
    </row>
    <row r="935" spans="2:2" ht="12.75" customHeight="1">
      <c r="B935" s="36"/>
    </row>
    <row r="936" spans="2:2" ht="12.75" customHeight="1">
      <c r="B936" s="36"/>
    </row>
    <row r="937" spans="2:2" ht="12.75" customHeight="1">
      <c r="B937" s="36"/>
    </row>
    <row r="938" spans="2:2" ht="12.75" customHeight="1">
      <c r="B938" s="36"/>
    </row>
    <row r="939" spans="2:2" ht="12.75" customHeight="1">
      <c r="B939" s="36"/>
    </row>
    <row r="940" spans="2:2" ht="12.75" customHeight="1">
      <c r="B940" s="36"/>
    </row>
    <row r="941" spans="2:2" ht="12.75" customHeight="1">
      <c r="B941" s="36"/>
    </row>
    <row r="942" spans="2:2" ht="12.75" customHeight="1">
      <c r="B942" s="36"/>
    </row>
    <row r="943" spans="2:2" ht="12.75" customHeight="1">
      <c r="B943" s="36"/>
    </row>
    <row r="944" spans="2:2" ht="12.75" customHeight="1">
      <c r="B944" s="36"/>
    </row>
    <row r="945" spans="2:2" ht="12.75" customHeight="1">
      <c r="B945" s="36"/>
    </row>
    <row r="946" spans="2:2" ht="12.75" customHeight="1">
      <c r="B946" s="36"/>
    </row>
    <row r="947" spans="2:2" ht="12.75" customHeight="1">
      <c r="B947" s="36"/>
    </row>
    <row r="948" spans="2:2" ht="12.75" customHeight="1">
      <c r="B948" s="36"/>
    </row>
    <row r="949" spans="2:2" ht="12.75" customHeight="1">
      <c r="B949" s="36"/>
    </row>
    <row r="950" spans="2:2" ht="12.75" customHeight="1">
      <c r="B950" s="36"/>
    </row>
    <row r="951" spans="2:2" ht="12.75" customHeight="1">
      <c r="B951" s="36"/>
    </row>
    <row r="952" spans="2:2" ht="12.75" customHeight="1">
      <c r="B952" s="36"/>
    </row>
    <row r="953" spans="2:2" ht="12.75" customHeight="1">
      <c r="B953" s="36"/>
    </row>
    <row r="954" spans="2:2" ht="12.75" customHeight="1">
      <c r="B954" s="36"/>
    </row>
    <row r="955" spans="2:2" ht="12.75" customHeight="1">
      <c r="B955" s="36"/>
    </row>
    <row r="956" spans="2:2" ht="12.75" customHeight="1">
      <c r="B956" s="36"/>
    </row>
    <row r="957" spans="2:2" ht="12.75" customHeight="1">
      <c r="B957" s="36"/>
    </row>
    <row r="958" spans="2:2" ht="12.75" customHeight="1">
      <c r="B958" s="36"/>
    </row>
    <row r="959" spans="2:2" ht="12.75" customHeight="1">
      <c r="B959" s="36"/>
    </row>
    <row r="960" spans="2:2" ht="12.75" customHeight="1">
      <c r="B960" s="36"/>
    </row>
    <row r="961" spans="2:2" ht="12.75" customHeight="1">
      <c r="B961" s="36"/>
    </row>
    <row r="962" spans="2:2" ht="12.75" customHeight="1">
      <c r="B962" s="36"/>
    </row>
    <row r="963" spans="2:2" ht="12.75" customHeight="1">
      <c r="B963" s="36"/>
    </row>
    <row r="964" spans="2:2" ht="12.75" customHeight="1">
      <c r="B964" s="36"/>
    </row>
    <row r="965" spans="2:2" ht="12.75" customHeight="1">
      <c r="B965" s="36"/>
    </row>
    <row r="966" spans="2:2" ht="12.75" customHeight="1">
      <c r="B966" s="36"/>
    </row>
    <row r="967" spans="2:2" ht="12.75" customHeight="1">
      <c r="B967" s="36"/>
    </row>
    <row r="968" spans="2:2" ht="12.75" customHeight="1">
      <c r="B968" s="36"/>
    </row>
    <row r="969" spans="2:2" ht="12.75" customHeight="1">
      <c r="B969" s="36"/>
    </row>
    <row r="970" spans="2:2" ht="12.75" customHeight="1">
      <c r="B970" s="36"/>
    </row>
    <row r="971" spans="2:2" ht="12.75" customHeight="1">
      <c r="B971" s="36"/>
    </row>
    <row r="972" spans="2:2" ht="12.75" customHeight="1">
      <c r="B972" s="36"/>
    </row>
    <row r="973" spans="2:2" ht="12.75" customHeight="1">
      <c r="B973" s="36"/>
    </row>
    <row r="974" spans="2:2" ht="12.75" customHeight="1">
      <c r="B974" s="36"/>
    </row>
    <row r="975" spans="2:2" ht="12.75" customHeight="1">
      <c r="B975" s="36"/>
    </row>
    <row r="976" spans="2:2" ht="12.75" customHeight="1">
      <c r="B976" s="36"/>
    </row>
    <row r="977" spans="2:2" ht="12.75" customHeight="1">
      <c r="B977" s="36"/>
    </row>
    <row r="978" spans="2:2" ht="12.75" customHeight="1">
      <c r="B978" s="36"/>
    </row>
    <row r="979" spans="2:2" ht="12.75" customHeight="1">
      <c r="B979" s="36"/>
    </row>
    <row r="980" spans="2:2" ht="12.75" customHeight="1">
      <c r="B980" s="36"/>
    </row>
    <row r="981" spans="2:2" ht="12.75" customHeight="1">
      <c r="B981" s="36"/>
    </row>
    <row r="982" spans="2:2" ht="12.75" customHeight="1">
      <c r="B982" s="36"/>
    </row>
    <row r="983" spans="2:2" ht="12.75" customHeight="1">
      <c r="B983" s="36"/>
    </row>
    <row r="984" spans="2:2" ht="12.75" customHeight="1">
      <c r="B984" s="36"/>
    </row>
    <row r="985" spans="2:2" ht="12.75" customHeight="1">
      <c r="B985" s="36"/>
    </row>
    <row r="986" spans="2:2" ht="12.75" customHeight="1">
      <c r="B986" s="36"/>
    </row>
    <row r="987" spans="2:2" ht="12.75" customHeight="1">
      <c r="B987" s="36"/>
    </row>
    <row r="988" spans="2:2" ht="12.75" customHeight="1">
      <c r="B988" s="36"/>
    </row>
    <row r="989" spans="2:2" ht="12.75" customHeight="1">
      <c r="B989" s="36"/>
    </row>
    <row r="990" spans="2:2" ht="12.75" customHeight="1">
      <c r="B990" s="36"/>
    </row>
    <row r="991" spans="2:2" ht="12.75" customHeight="1">
      <c r="B991" s="36"/>
    </row>
    <row r="992" spans="2:2" ht="12.75" customHeight="1">
      <c r="B992" s="36"/>
    </row>
    <row r="993" spans="2:2" ht="12.75" customHeight="1">
      <c r="B993" s="36"/>
    </row>
    <row r="994" spans="2:2" ht="12.75" customHeight="1">
      <c r="B994" s="36"/>
    </row>
    <row r="995" spans="2:2" ht="12.75" customHeight="1">
      <c r="B995" s="36"/>
    </row>
    <row r="996" spans="2:2" ht="12.75" customHeight="1">
      <c r="B996" s="36"/>
    </row>
    <row r="997" spans="2:2" ht="12.75" customHeight="1">
      <c r="B997" s="36"/>
    </row>
    <row r="998" spans="2:2" ht="12.75" customHeight="1">
      <c r="B998" s="36"/>
    </row>
    <row r="999" spans="2:2" ht="12.75" customHeight="1">
      <c r="B999" s="36"/>
    </row>
    <row r="1000" spans="2:2" ht="12.75" customHeight="1">
      <c r="B1000" s="36"/>
    </row>
  </sheetData>
  <sheetProtection password="CE28" sheet="1" objects="1" scenarios="1"/>
  <phoneticPr fontId="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1059"/>
  <sheetViews>
    <sheetView workbookViewId="0">
      <selection activeCell="C42" sqref="C41:G42"/>
    </sheetView>
  </sheetViews>
  <sheetFormatPr defaultColWidth="15.125" defaultRowHeight="15" customHeight="1"/>
  <cols>
    <col min="1" max="1" width="4.625" style="35" customWidth="1"/>
    <col min="2" max="2" width="6.375" style="35" customWidth="1"/>
    <col min="3" max="3" width="67.25" style="35" customWidth="1"/>
    <col min="4" max="26" width="7.625" style="35" customWidth="1"/>
    <col min="27" max="16384" width="15.125" style="35"/>
  </cols>
  <sheetData>
    <row r="1" spans="1:3" ht="12.75" customHeight="1">
      <c r="B1" s="42" t="s">
        <v>843</v>
      </c>
      <c r="C1" s="35" t="s">
        <v>844</v>
      </c>
    </row>
    <row r="2" spans="1:3" ht="12.75" customHeight="1">
      <c r="A2" s="35">
        <v>1</v>
      </c>
      <c r="B2" s="42" t="s">
        <v>845</v>
      </c>
      <c r="C2" s="35" t="s">
        <v>846</v>
      </c>
    </row>
    <row r="3" spans="1:3" ht="12.75" customHeight="1">
      <c r="A3" s="35">
        <v>2</v>
      </c>
      <c r="B3" s="42" t="s">
        <v>847</v>
      </c>
      <c r="C3" s="35" t="s">
        <v>848</v>
      </c>
    </row>
    <row r="4" spans="1:3" ht="12.75" customHeight="1">
      <c r="A4" s="35">
        <v>3</v>
      </c>
      <c r="B4" s="42" t="s">
        <v>849</v>
      </c>
      <c r="C4" s="35" t="s">
        <v>850</v>
      </c>
    </row>
    <row r="5" spans="1:3" ht="12.75" customHeight="1">
      <c r="A5" s="35">
        <v>4</v>
      </c>
      <c r="B5" s="42" t="s">
        <v>851</v>
      </c>
      <c r="C5" s="35" t="s">
        <v>852</v>
      </c>
    </row>
    <row r="6" spans="1:3" ht="12.75" customHeight="1">
      <c r="A6" s="35">
        <v>5</v>
      </c>
      <c r="B6" s="42" t="s">
        <v>853</v>
      </c>
      <c r="C6" s="35" t="s">
        <v>854</v>
      </c>
    </row>
    <row r="7" spans="1:3" ht="12.75" customHeight="1">
      <c r="A7" s="35">
        <v>6</v>
      </c>
      <c r="B7" s="42" t="s">
        <v>855</v>
      </c>
      <c r="C7" s="35" t="s">
        <v>856</v>
      </c>
    </row>
    <row r="8" spans="1:3" ht="12.75" customHeight="1">
      <c r="A8" s="35">
        <v>7</v>
      </c>
      <c r="B8" s="42" t="s">
        <v>857</v>
      </c>
      <c r="C8" s="35" t="s">
        <v>858</v>
      </c>
    </row>
    <row r="9" spans="1:3" ht="12.75" customHeight="1">
      <c r="A9" s="35">
        <v>8</v>
      </c>
      <c r="B9" s="42" t="s">
        <v>859</v>
      </c>
      <c r="C9" s="35" t="s">
        <v>860</v>
      </c>
    </row>
    <row r="10" spans="1:3" ht="12.75" customHeight="1">
      <c r="A10" s="35">
        <v>9</v>
      </c>
      <c r="B10" s="42" t="s">
        <v>861</v>
      </c>
      <c r="C10" s="35" t="s">
        <v>862</v>
      </c>
    </row>
    <row r="11" spans="1:3" ht="12.75" customHeight="1">
      <c r="A11" s="35">
        <v>10</v>
      </c>
      <c r="B11" s="42" t="s">
        <v>863</v>
      </c>
      <c r="C11" s="35" t="s">
        <v>864</v>
      </c>
    </row>
    <row r="12" spans="1:3" ht="12.75" customHeight="1">
      <c r="A12" s="35">
        <v>11</v>
      </c>
      <c r="B12" s="42" t="s">
        <v>865</v>
      </c>
      <c r="C12" s="35" t="s">
        <v>866</v>
      </c>
    </row>
    <row r="13" spans="1:3" ht="12.75" customHeight="1">
      <c r="A13" s="35">
        <v>12</v>
      </c>
      <c r="B13" s="42" t="s">
        <v>867</v>
      </c>
      <c r="C13" s="35" t="s">
        <v>868</v>
      </c>
    </row>
    <row r="14" spans="1:3" ht="12.75" customHeight="1">
      <c r="A14" s="35">
        <v>13</v>
      </c>
      <c r="B14" s="42" t="s">
        <v>869</v>
      </c>
      <c r="C14" s="35" t="s">
        <v>870</v>
      </c>
    </row>
    <row r="15" spans="1:3" ht="12.75" customHeight="1">
      <c r="A15" s="35">
        <v>14</v>
      </c>
      <c r="B15" s="42" t="s">
        <v>871</v>
      </c>
      <c r="C15" s="35" t="s">
        <v>872</v>
      </c>
    </row>
    <row r="16" spans="1:3" ht="12.75" customHeight="1">
      <c r="A16" s="35">
        <v>15</v>
      </c>
      <c r="B16" s="42" t="s">
        <v>873</v>
      </c>
      <c r="C16" s="35" t="s">
        <v>874</v>
      </c>
    </row>
    <row r="17" spans="1:3" ht="12.75" customHeight="1">
      <c r="A17" s="35">
        <v>16</v>
      </c>
      <c r="B17" s="42" t="s">
        <v>875</v>
      </c>
      <c r="C17" s="35" t="s">
        <v>876</v>
      </c>
    </row>
    <row r="18" spans="1:3" ht="12.75" customHeight="1">
      <c r="A18" s="35">
        <v>17</v>
      </c>
      <c r="B18" s="42" t="s">
        <v>877</v>
      </c>
      <c r="C18" s="35" t="s">
        <v>878</v>
      </c>
    </row>
    <row r="19" spans="1:3" ht="12.75" customHeight="1">
      <c r="A19" s="35">
        <v>18</v>
      </c>
      <c r="B19" s="42" t="s">
        <v>879</v>
      </c>
      <c r="C19" s="35" t="s">
        <v>880</v>
      </c>
    </row>
    <row r="20" spans="1:3" ht="12.75" customHeight="1">
      <c r="A20" s="35">
        <v>19</v>
      </c>
      <c r="B20" s="42" t="s">
        <v>881</v>
      </c>
      <c r="C20" s="35" t="s">
        <v>882</v>
      </c>
    </row>
    <row r="21" spans="1:3" ht="12.75" customHeight="1">
      <c r="A21" s="35">
        <v>20</v>
      </c>
      <c r="B21" s="42" t="s">
        <v>883</v>
      </c>
      <c r="C21" s="35" t="s">
        <v>884</v>
      </c>
    </row>
    <row r="22" spans="1:3" ht="12.75" customHeight="1">
      <c r="A22" s="35">
        <v>21</v>
      </c>
      <c r="B22" s="42" t="s">
        <v>885</v>
      </c>
      <c r="C22" s="35" t="s">
        <v>886</v>
      </c>
    </row>
    <row r="23" spans="1:3" ht="12.75" customHeight="1">
      <c r="A23" s="35">
        <v>22</v>
      </c>
      <c r="B23" s="42" t="s">
        <v>887</v>
      </c>
      <c r="C23" s="35" t="s">
        <v>888</v>
      </c>
    </row>
    <row r="24" spans="1:3" ht="12.75" customHeight="1">
      <c r="A24" s="35">
        <v>23</v>
      </c>
      <c r="B24" s="42" t="s">
        <v>889</v>
      </c>
      <c r="C24" s="35" t="s">
        <v>890</v>
      </c>
    </row>
    <row r="25" spans="1:3" ht="12.75" customHeight="1">
      <c r="A25" s="35">
        <v>24</v>
      </c>
      <c r="B25" s="42" t="s">
        <v>891</v>
      </c>
      <c r="C25" s="35" t="s">
        <v>892</v>
      </c>
    </row>
    <row r="26" spans="1:3" ht="12.75" customHeight="1">
      <c r="A26" s="35">
        <v>25</v>
      </c>
      <c r="B26" s="42" t="s">
        <v>893</v>
      </c>
      <c r="C26" s="35" t="s">
        <v>894</v>
      </c>
    </row>
    <row r="27" spans="1:3" ht="12.75" customHeight="1">
      <c r="A27" s="35">
        <v>26</v>
      </c>
      <c r="B27" s="42" t="s">
        <v>895</v>
      </c>
      <c r="C27" s="35" t="s">
        <v>896</v>
      </c>
    </row>
    <row r="28" spans="1:3" ht="12.75" customHeight="1">
      <c r="A28" s="35">
        <v>27</v>
      </c>
      <c r="B28" s="42" t="s">
        <v>897</v>
      </c>
      <c r="C28" s="35" t="s">
        <v>898</v>
      </c>
    </row>
    <row r="29" spans="1:3" ht="12.75" customHeight="1">
      <c r="A29" s="35">
        <v>28</v>
      </c>
      <c r="B29" s="42" t="s">
        <v>899</v>
      </c>
      <c r="C29" s="35" t="s">
        <v>900</v>
      </c>
    </row>
    <row r="30" spans="1:3" ht="12.75" customHeight="1">
      <c r="A30" s="35">
        <v>29</v>
      </c>
      <c r="B30" s="42" t="s">
        <v>901</v>
      </c>
      <c r="C30" s="35" t="s">
        <v>902</v>
      </c>
    </row>
    <row r="31" spans="1:3" ht="12.75" customHeight="1">
      <c r="A31" s="35">
        <v>30</v>
      </c>
      <c r="B31" s="42" t="s">
        <v>903</v>
      </c>
      <c r="C31" s="35" t="s">
        <v>904</v>
      </c>
    </row>
    <row r="32" spans="1:3" ht="12.75" customHeight="1">
      <c r="A32" s="35">
        <v>31</v>
      </c>
      <c r="B32" s="42" t="s">
        <v>905</v>
      </c>
      <c r="C32" s="35" t="s">
        <v>906</v>
      </c>
    </row>
    <row r="33" spans="1:3" ht="12.75" customHeight="1">
      <c r="A33" s="35">
        <v>32</v>
      </c>
      <c r="B33" s="42" t="s">
        <v>907</v>
      </c>
      <c r="C33" s="35" t="s">
        <v>908</v>
      </c>
    </row>
    <row r="34" spans="1:3" ht="12.75" customHeight="1">
      <c r="A34" s="35">
        <v>33</v>
      </c>
      <c r="B34" s="42" t="s">
        <v>909</v>
      </c>
      <c r="C34" s="35" t="s">
        <v>910</v>
      </c>
    </row>
    <row r="35" spans="1:3" ht="12.75" customHeight="1">
      <c r="A35" s="35">
        <v>34</v>
      </c>
      <c r="B35" s="42" t="s">
        <v>911</v>
      </c>
      <c r="C35" s="35" t="s">
        <v>912</v>
      </c>
    </row>
    <row r="36" spans="1:3" ht="12.75" customHeight="1">
      <c r="A36" s="35">
        <v>35</v>
      </c>
      <c r="B36" s="42" t="s">
        <v>913</v>
      </c>
      <c r="C36" s="35" t="s">
        <v>914</v>
      </c>
    </row>
    <row r="37" spans="1:3" ht="12.75" customHeight="1">
      <c r="A37" s="35">
        <v>36</v>
      </c>
      <c r="B37" s="42" t="s">
        <v>915</v>
      </c>
      <c r="C37" s="35" t="s">
        <v>916</v>
      </c>
    </row>
    <row r="38" spans="1:3" ht="12.75" customHeight="1">
      <c r="A38" s="35">
        <v>37</v>
      </c>
      <c r="B38" s="42" t="s">
        <v>917</v>
      </c>
      <c r="C38" s="35" t="s">
        <v>918</v>
      </c>
    </row>
    <row r="39" spans="1:3" ht="12.75" customHeight="1">
      <c r="A39" s="35">
        <v>38</v>
      </c>
      <c r="B39" s="42" t="s">
        <v>919</v>
      </c>
      <c r="C39" s="35" t="s">
        <v>920</v>
      </c>
    </row>
    <row r="40" spans="1:3" ht="12.75" customHeight="1">
      <c r="A40" s="35">
        <v>39</v>
      </c>
      <c r="B40" s="42" t="s">
        <v>921</v>
      </c>
      <c r="C40" s="35" t="s">
        <v>922</v>
      </c>
    </row>
    <row r="41" spans="1:3" ht="12.75" customHeight="1">
      <c r="A41" s="35">
        <v>40</v>
      </c>
      <c r="B41" s="42" t="s">
        <v>923</v>
      </c>
      <c r="C41" s="35" t="s">
        <v>924</v>
      </c>
    </row>
    <row r="42" spans="1:3" ht="12.75" customHeight="1">
      <c r="A42" s="35">
        <v>41</v>
      </c>
      <c r="B42" s="42" t="s">
        <v>925</v>
      </c>
      <c r="C42" s="35" t="s">
        <v>926</v>
      </c>
    </row>
    <row r="43" spans="1:3" ht="12.75" customHeight="1">
      <c r="A43" s="35">
        <v>42</v>
      </c>
      <c r="B43" s="42" t="s">
        <v>919</v>
      </c>
      <c r="C43" s="35" t="s">
        <v>927</v>
      </c>
    </row>
    <row r="44" spans="1:3" ht="12.75" customHeight="1">
      <c r="A44" s="35">
        <v>43</v>
      </c>
      <c r="B44" s="42" t="s">
        <v>928</v>
      </c>
      <c r="C44" s="35" t="s">
        <v>929</v>
      </c>
    </row>
    <row r="45" spans="1:3" ht="12.75" customHeight="1">
      <c r="A45" s="35">
        <v>44</v>
      </c>
      <c r="B45" s="42" t="s">
        <v>930</v>
      </c>
      <c r="C45" s="35" t="s">
        <v>931</v>
      </c>
    </row>
    <row r="46" spans="1:3" ht="12.75" customHeight="1">
      <c r="A46" s="35">
        <v>45</v>
      </c>
      <c r="B46" s="42" t="s">
        <v>932</v>
      </c>
      <c r="C46" s="35" t="s">
        <v>933</v>
      </c>
    </row>
    <row r="47" spans="1:3" ht="12.75" customHeight="1">
      <c r="A47" s="35">
        <v>46</v>
      </c>
      <c r="B47" s="42" t="s">
        <v>934</v>
      </c>
      <c r="C47" s="35" t="s">
        <v>935</v>
      </c>
    </row>
    <row r="48" spans="1:3" ht="12.75" customHeight="1">
      <c r="A48" s="35">
        <v>47</v>
      </c>
      <c r="B48" s="42" t="s">
        <v>936</v>
      </c>
      <c r="C48" s="35" t="s">
        <v>937</v>
      </c>
    </row>
    <row r="49" spans="1:3" ht="12.75" customHeight="1">
      <c r="A49" s="35">
        <v>48</v>
      </c>
      <c r="B49" s="42" t="s">
        <v>938</v>
      </c>
      <c r="C49" s="35" t="s">
        <v>939</v>
      </c>
    </row>
    <row r="50" spans="1:3" ht="12.75" customHeight="1">
      <c r="A50" s="35">
        <v>49</v>
      </c>
      <c r="B50" s="42" t="s">
        <v>940</v>
      </c>
      <c r="C50" s="35" t="s">
        <v>941</v>
      </c>
    </row>
    <row r="51" spans="1:3" ht="12.75" customHeight="1">
      <c r="A51" s="35">
        <v>50</v>
      </c>
      <c r="B51" s="42" t="s">
        <v>942</v>
      </c>
      <c r="C51" s="35" t="s">
        <v>943</v>
      </c>
    </row>
    <row r="52" spans="1:3" ht="12.75" customHeight="1">
      <c r="A52" s="35">
        <v>51</v>
      </c>
      <c r="B52" s="42" t="s">
        <v>944</v>
      </c>
      <c r="C52" s="35" t="s">
        <v>945</v>
      </c>
    </row>
    <row r="53" spans="1:3" ht="12.75" customHeight="1">
      <c r="A53" s="35">
        <v>52</v>
      </c>
      <c r="B53" s="42" t="s">
        <v>946</v>
      </c>
      <c r="C53" s="35" t="s">
        <v>947</v>
      </c>
    </row>
    <row r="54" spans="1:3" ht="12.75" customHeight="1">
      <c r="A54" s="35">
        <v>53</v>
      </c>
      <c r="B54" s="42" t="s">
        <v>948</v>
      </c>
      <c r="C54" s="35" t="s">
        <v>949</v>
      </c>
    </row>
    <row r="55" spans="1:3" ht="12.75" customHeight="1">
      <c r="A55" s="35">
        <v>54</v>
      </c>
      <c r="B55" s="42" t="s">
        <v>950</v>
      </c>
      <c r="C55" s="35" t="s">
        <v>951</v>
      </c>
    </row>
    <row r="56" spans="1:3" ht="12.75" customHeight="1">
      <c r="A56" s="35">
        <v>55</v>
      </c>
      <c r="B56" s="42" t="s">
        <v>952</v>
      </c>
      <c r="C56" s="35" t="s">
        <v>953</v>
      </c>
    </row>
    <row r="57" spans="1:3" ht="12.75" customHeight="1">
      <c r="A57" s="35">
        <v>56</v>
      </c>
      <c r="B57" s="42" t="s">
        <v>954</v>
      </c>
      <c r="C57" s="35" t="s">
        <v>955</v>
      </c>
    </row>
    <row r="58" spans="1:3" ht="12.75" customHeight="1">
      <c r="A58" s="35">
        <v>57</v>
      </c>
      <c r="B58" s="42" t="s">
        <v>956</v>
      </c>
      <c r="C58" s="35" t="s">
        <v>957</v>
      </c>
    </row>
    <row r="59" spans="1:3" ht="12.75" customHeight="1">
      <c r="A59" s="35">
        <v>58</v>
      </c>
      <c r="B59" s="42" t="s">
        <v>958</v>
      </c>
      <c r="C59" s="35" t="s">
        <v>959</v>
      </c>
    </row>
    <row r="60" spans="1:3" ht="12.75" customHeight="1">
      <c r="A60" s="35">
        <v>59</v>
      </c>
      <c r="B60" s="42" t="s">
        <v>960</v>
      </c>
      <c r="C60" s="35" t="s">
        <v>961</v>
      </c>
    </row>
    <row r="61" spans="1:3" ht="12.75" customHeight="1">
      <c r="A61" s="35">
        <v>60</v>
      </c>
      <c r="B61" s="42" t="s">
        <v>962</v>
      </c>
      <c r="C61" s="35" t="s">
        <v>963</v>
      </c>
    </row>
    <row r="62" spans="1:3" ht="12.75" customHeight="1">
      <c r="A62" s="35">
        <v>61</v>
      </c>
      <c r="B62" s="42" t="s">
        <v>964</v>
      </c>
      <c r="C62" s="35" t="s">
        <v>965</v>
      </c>
    </row>
    <row r="63" spans="1:3" ht="12.75" customHeight="1">
      <c r="A63" s="35">
        <v>62</v>
      </c>
      <c r="B63" s="42" t="s">
        <v>966</v>
      </c>
      <c r="C63" s="35" t="s">
        <v>967</v>
      </c>
    </row>
    <row r="64" spans="1:3" ht="12.75" customHeight="1">
      <c r="A64" s="35">
        <v>63</v>
      </c>
      <c r="B64" s="42" t="s">
        <v>968</v>
      </c>
      <c r="C64" s="35" t="s">
        <v>969</v>
      </c>
    </row>
    <row r="65" spans="1:3" ht="12.75" customHeight="1">
      <c r="A65" s="35">
        <v>64</v>
      </c>
      <c r="B65" s="42" t="s">
        <v>970</v>
      </c>
      <c r="C65" s="35" t="s">
        <v>971</v>
      </c>
    </row>
    <row r="66" spans="1:3" ht="12.75" customHeight="1">
      <c r="A66" s="35">
        <v>65</v>
      </c>
      <c r="B66" s="42" t="s">
        <v>972</v>
      </c>
      <c r="C66" s="35" t="s">
        <v>973</v>
      </c>
    </row>
    <row r="67" spans="1:3" ht="12.75" customHeight="1">
      <c r="A67" s="35">
        <v>66</v>
      </c>
      <c r="B67" s="42" t="s">
        <v>974</v>
      </c>
      <c r="C67" s="35" t="s">
        <v>975</v>
      </c>
    </row>
    <row r="68" spans="1:3" ht="12.75" customHeight="1">
      <c r="A68" s="35">
        <v>67</v>
      </c>
      <c r="B68" s="42" t="s">
        <v>976</v>
      </c>
      <c r="C68" s="35" t="s">
        <v>977</v>
      </c>
    </row>
    <row r="69" spans="1:3" ht="12.75" customHeight="1">
      <c r="A69" s="35">
        <v>68</v>
      </c>
      <c r="B69" s="42" t="s">
        <v>978</v>
      </c>
      <c r="C69" s="35" t="s">
        <v>979</v>
      </c>
    </row>
    <row r="70" spans="1:3" ht="12.75" customHeight="1">
      <c r="A70" s="35">
        <v>69</v>
      </c>
      <c r="B70" s="42" t="s">
        <v>980</v>
      </c>
      <c r="C70" s="35" t="s">
        <v>981</v>
      </c>
    </row>
    <row r="71" spans="1:3" ht="12.75" customHeight="1">
      <c r="A71" s="35">
        <v>70</v>
      </c>
      <c r="B71" s="42" t="s">
        <v>928</v>
      </c>
      <c r="C71" s="35" t="s">
        <v>929</v>
      </c>
    </row>
    <row r="72" spans="1:3" ht="12.75" customHeight="1">
      <c r="A72" s="35">
        <v>71</v>
      </c>
      <c r="B72" s="42" t="s">
        <v>930</v>
      </c>
      <c r="C72" s="35" t="s">
        <v>931</v>
      </c>
    </row>
    <row r="73" spans="1:3" ht="12.75" customHeight="1">
      <c r="A73" s="35">
        <v>72</v>
      </c>
      <c r="B73" s="42" t="s">
        <v>932</v>
      </c>
      <c r="C73" s="35" t="s">
        <v>933</v>
      </c>
    </row>
    <row r="74" spans="1:3" ht="12.75" customHeight="1">
      <c r="A74" s="35">
        <v>73</v>
      </c>
      <c r="B74" s="42" t="s">
        <v>934</v>
      </c>
      <c r="C74" s="35" t="s">
        <v>935</v>
      </c>
    </row>
    <row r="75" spans="1:3" ht="12.75" customHeight="1">
      <c r="A75" s="35">
        <v>74</v>
      </c>
      <c r="B75" s="42" t="s">
        <v>936</v>
      </c>
      <c r="C75" s="35" t="s">
        <v>937</v>
      </c>
    </row>
    <row r="76" spans="1:3" ht="12.75" customHeight="1">
      <c r="A76" s="35">
        <v>75</v>
      </c>
      <c r="B76" s="42" t="s">
        <v>938</v>
      </c>
      <c r="C76" s="35" t="s">
        <v>939</v>
      </c>
    </row>
    <row r="77" spans="1:3" ht="12.75" customHeight="1">
      <c r="A77" s="35">
        <v>76</v>
      </c>
      <c r="B77" s="42" t="s">
        <v>940</v>
      </c>
      <c r="C77" s="35" t="s">
        <v>941</v>
      </c>
    </row>
    <row r="78" spans="1:3" ht="12.75" customHeight="1">
      <c r="A78" s="35">
        <v>77</v>
      </c>
      <c r="B78" s="42" t="s">
        <v>942</v>
      </c>
      <c r="C78" s="35" t="s">
        <v>943</v>
      </c>
    </row>
    <row r="79" spans="1:3" ht="12.75" customHeight="1">
      <c r="A79" s="35">
        <v>78</v>
      </c>
      <c r="B79" s="42" t="s">
        <v>944</v>
      </c>
      <c r="C79" s="35" t="s">
        <v>945</v>
      </c>
    </row>
    <row r="80" spans="1:3" ht="12.75" customHeight="1">
      <c r="A80" s="35">
        <v>79</v>
      </c>
      <c r="B80" s="42" t="s">
        <v>946</v>
      </c>
      <c r="C80" s="35" t="s">
        <v>947</v>
      </c>
    </row>
    <row r="81" spans="1:3" ht="12.75" customHeight="1">
      <c r="A81" s="35">
        <v>80</v>
      </c>
      <c r="B81" s="42" t="s">
        <v>948</v>
      </c>
      <c r="C81" s="35" t="s">
        <v>949</v>
      </c>
    </row>
    <row r="82" spans="1:3" ht="12.75" customHeight="1">
      <c r="A82" s="35">
        <v>81</v>
      </c>
      <c r="B82" s="42" t="s">
        <v>950</v>
      </c>
      <c r="C82" s="35" t="s">
        <v>951</v>
      </c>
    </row>
    <row r="83" spans="1:3" ht="12.75" customHeight="1">
      <c r="A83" s="35">
        <v>82</v>
      </c>
      <c r="B83" s="42" t="s">
        <v>952</v>
      </c>
      <c r="C83" s="35" t="s">
        <v>953</v>
      </c>
    </row>
    <row r="84" spans="1:3" ht="12.75" customHeight="1">
      <c r="A84" s="35">
        <v>83</v>
      </c>
      <c r="B84" s="42" t="s">
        <v>954</v>
      </c>
      <c r="C84" s="35" t="s">
        <v>955</v>
      </c>
    </row>
    <row r="85" spans="1:3" ht="12.75" customHeight="1">
      <c r="A85" s="35">
        <v>84</v>
      </c>
      <c r="B85" s="42" t="s">
        <v>956</v>
      </c>
      <c r="C85" s="35" t="s">
        <v>957</v>
      </c>
    </row>
    <row r="86" spans="1:3" ht="12.75" customHeight="1">
      <c r="A86" s="35">
        <v>85</v>
      </c>
      <c r="B86" s="42" t="s">
        <v>958</v>
      </c>
      <c r="C86" s="35" t="s">
        <v>959</v>
      </c>
    </row>
    <row r="87" spans="1:3" ht="12.75" customHeight="1">
      <c r="A87" s="35">
        <v>86</v>
      </c>
      <c r="B87" s="42" t="s">
        <v>960</v>
      </c>
      <c r="C87" s="35" t="s">
        <v>961</v>
      </c>
    </row>
    <row r="88" spans="1:3" ht="12.75" customHeight="1">
      <c r="A88" s="35">
        <v>87</v>
      </c>
      <c r="B88" s="42" t="s">
        <v>962</v>
      </c>
      <c r="C88" s="35" t="s">
        <v>963</v>
      </c>
    </row>
    <row r="89" spans="1:3" ht="12.75" customHeight="1">
      <c r="A89" s="35">
        <v>88</v>
      </c>
      <c r="B89" s="42" t="s">
        <v>964</v>
      </c>
      <c r="C89" s="35" t="s">
        <v>965</v>
      </c>
    </row>
    <row r="90" spans="1:3" ht="12.75" customHeight="1">
      <c r="A90" s="35">
        <v>89</v>
      </c>
      <c r="B90" s="42" t="s">
        <v>966</v>
      </c>
      <c r="C90" s="35" t="s">
        <v>967</v>
      </c>
    </row>
    <row r="91" spans="1:3" ht="12.75" customHeight="1">
      <c r="A91" s="35">
        <v>90</v>
      </c>
      <c r="B91" s="42" t="s">
        <v>968</v>
      </c>
      <c r="C91" s="35" t="s">
        <v>969</v>
      </c>
    </row>
    <row r="92" spans="1:3" ht="12.75" customHeight="1">
      <c r="A92" s="35">
        <v>91</v>
      </c>
      <c r="B92" s="42" t="s">
        <v>970</v>
      </c>
      <c r="C92" s="35" t="s">
        <v>971</v>
      </c>
    </row>
    <row r="93" spans="1:3" ht="12.75" customHeight="1">
      <c r="A93" s="35">
        <v>92</v>
      </c>
      <c r="B93" s="42" t="s">
        <v>972</v>
      </c>
      <c r="C93" s="35" t="s">
        <v>973</v>
      </c>
    </row>
    <row r="94" spans="1:3" ht="12.75" customHeight="1">
      <c r="A94" s="35">
        <v>93</v>
      </c>
      <c r="B94" s="42" t="s">
        <v>974</v>
      </c>
      <c r="C94" s="35" t="s">
        <v>975</v>
      </c>
    </row>
    <row r="95" spans="1:3" ht="12.75" customHeight="1">
      <c r="A95" s="35">
        <v>94</v>
      </c>
      <c r="B95" s="42" t="s">
        <v>976</v>
      </c>
      <c r="C95" s="35" t="s">
        <v>977</v>
      </c>
    </row>
    <row r="96" spans="1:3" ht="12.75" customHeight="1">
      <c r="A96" s="35">
        <v>95</v>
      </c>
      <c r="B96" s="42" t="s">
        <v>978</v>
      </c>
      <c r="C96" s="35" t="s">
        <v>979</v>
      </c>
    </row>
    <row r="97" spans="1:3" ht="12.75" customHeight="1">
      <c r="A97" s="35">
        <v>96</v>
      </c>
      <c r="B97" s="42" t="s">
        <v>980</v>
      </c>
      <c r="C97" s="35" t="s">
        <v>981</v>
      </c>
    </row>
    <row r="98" spans="1:3" ht="12.75" customHeight="1">
      <c r="A98" s="35">
        <v>97</v>
      </c>
      <c r="B98" s="42" t="s">
        <v>982</v>
      </c>
      <c r="C98" s="35" t="s">
        <v>983</v>
      </c>
    </row>
    <row r="99" spans="1:3" ht="12.75" customHeight="1">
      <c r="A99" s="35">
        <v>98</v>
      </c>
      <c r="B99" s="42" t="s">
        <v>984</v>
      </c>
      <c r="C99" s="35" t="s">
        <v>985</v>
      </c>
    </row>
    <row r="100" spans="1:3" ht="12.75" customHeight="1">
      <c r="A100" s="35">
        <v>99</v>
      </c>
      <c r="B100" s="42" t="s">
        <v>986</v>
      </c>
      <c r="C100" s="35" t="s">
        <v>987</v>
      </c>
    </row>
    <row r="101" spans="1:3" ht="12.75" customHeight="1">
      <c r="A101" s="35">
        <v>100</v>
      </c>
      <c r="B101" s="42" t="s">
        <v>988</v>
      </c>
      <c r="C101" s="35" t="s">
        <v>989</v>
      </c>
    </row>
    <row r="102" spans="1:3" ht="12.75" customHeight="1">
      <c r="A102" s="35">
        <v>101</v>
      </c>
      <c r="B102" s="42" t="s">
        <v>990</v>
      </c>
      <c r="C102" s="35" t="s">
        <v>991</v>
      </c>
    </row>
    <row r="103" spans="1:3" ht="12.75" customHeight="1">
      <c r="A103" s="35">
        <v>102</v>
      </c>
      <c r="B103" s="42" t="s">
        <v>992</v>
      </c>
      <c r="C103" s="35" t="s">
        <v>993</v>
      </c>
    </row>
    <row r="104" spans="1:3" ht="12.75" customHeight="1">
      <c r="A104" s="35">
        <v>103</v>
      </c>
      <c r="B104" s="42" t="s">
        <v>994</v>
      </c>
      <c r="C104" s="35" t="s">
        <v>995</v>
      </c>
    </row>
    <row r="105" spans="1:3" ht="12.75" customHeight="1">
      <c r="A105" s="35">
        <v>104</v>
      </c>
      <c r="B105" s="42" t="s">
        <v>996</v>
      </c>
      <c r="C105" s="35" t="s">
        <v>997</v>
      </c>
    </row>
    <row r="106" spans="1:3" ht="12.75" customHeight="1">
      <c r="A106" s="35">
        <v>105</v>
      </c>
      <c r="B106" s="42" t="s">
        <v>998</v>
      </c>
      <c r="C106" s="35" t="s">
        <v>999</v>
      </c>
    </row>
    <row r="107" spans="1:3" ht="12.75" customHeight="1">
      <c r="A107" s="35">
        <v>106</v>
      </c>
      <c r="B107" s="42" t="s">
        <v>1000</v>
      </c>
      <c r="C107" s="35" t="s">
        <v>1001</v>
      </c>
    </row>
    <row r="108" spans="1:3" ht="12.75" customHeight="1">
      <c r="A108" s="35">
        <v>107</v>
      </c>
      <c r="B108" s="42" t="s">
        <v>1002</v>
      </c>
      <c r="C108" s="35" t="s">
        <v>1003</v>
      </c>
    </row>
    <row r="109" spans="1:3" ht="12.75" customHeight="1">
      <c r="A109" s="35">
        <v>108</v>
      </c>
      <c r="B109" s="42" t="s">
        <v>1004</v>
      </c>
      <c r="C109" s="35" t="s">
        <v>1005</v>
      </c>
    </row>
    <row r="110" spans="1:3" ht="12.75" customHeight="1">
      <c r="A110" s="35">
        <v>109</v>
      </c>
      <c r="B110" s="42" t="s">
        <v>1006</v>
      </c>
      <c r="C110" s="35" t="s">
        <v>1007</v>
      </c>
    </row>
    <row r="111" spans="1:3" ht="12.75" customHeight="1">
      <c r="A111" s="35">
        <v>110</v>
      </c>
      <c r="B111" s="42" t="s">
        <v>1008</v>
      </c>
      <c r="C111" s="35" t="s">
        <v>1009</v>
      </c>
    </row>
    <row r="112" spans="1:3" ht="12.75" customHeight="1">
      <c r="A112" s="35">
        <v>111</v>
      </c>
      <c r="B112" s="42" t="s">
        <v>1010</v>
      </c>
      <c r="C112" s="35" t="s">
        <v>1011</v>
      </c>
    </row>
    <row r="113" spans="1:3" ht="12.75" customHeight="1">
      <c r="A113" s="35">
        <v>112</v>
      </c>
      <c r="B113" s="42" t="s">
        <v>1012</v>
      </c>
      <c r="C113" s="35" t="s">
        <v>1013</v>
      </c>
    </row>
    <row r="114" spans="1:3" ht="12.75" customHeight="1">
      <c r="A114" s="35">
        <v>113</v>
      </c>
      <c r="B114" s="42" t="s">
        <v>1014</v>
      </c>
      <c r="C114" s="35" t="s">
        <v>1015</v>
      </c>
    </row>
    <row r="115" spans="1:3" ht="12.75" customHeight="1">
      <c r="A115" s="35">
        <v>114</v>
      </c>
      <c r="B115" s="42" t="s">
        <v>1016</v>
      </c>
      <c r="C115" s="35" t="s">
        <v>1017</v>
      </c>
    </row>
    <row r="116" spans="1:3" ht="12.75" customHeight="1">
      <c r="A116" s="35">
        <v>115</v>
      </c>
      <c r="B116" s="42" t="s">
        <v>1018</v>
      </c>
      <c r="C116" s="35" t="s">
        <v>1019</v>
      </c>
    </row>
    <row r="117" spans="1:3" ht="12.75" customHeight="1">
      <c r="A117" s="35">
        <v>116</v>
      </c>
      <c r="B117" s="42" t="s">
        <v>1020</v>
      </c>
      <c r="C117" s="35" t="s">
        <v>1021</v>
      </c>
    </row>
    <row r="118" spans="1:3" ht="12.75" customHeight="1">
      <c r="A118" s="35">
        <v>117</v>
      </c>
      <c r="B118" s="42" t="s">
        <v>1022</v>
      </c>
      <c r="C118" s="35" t="s">
        <v>1023</v>
      </c>
    </row>
    <row r="119" spans="1:3" ht="12.75" customHeight="1">
      <c r="A119" s="35">
        <v>118</v>
      </c>
      <c r="B119" s="42" t="s">
        <v>1024</v>
      </c>
      <c r="C119" s="35" t="s">
        <v>1025</v>
      </c>
    </row>
    <row r="120" spans="1:3" ht="12.75" customHeight="1">
      <c r="A120" s="35">
        <v>119</v>
      </c>
      <c r="B120" s="42" t="s">
        <v>1026</v>
      </c>
      <c r="C120" s="35" t="s">
        <v>1027</v>
      </c>
    </row>
    <row r="121" spans="1:3" ht="12.75" customHeight="1">
      <c r="A121" s="35">
        <v>120</v>
      </c>
      <c r="B121" s="42" t="s">
        <v>1028</v>
      </c>
      <c r="C121" s="35" t="s">
        <v>1029</v>
      </c>
    </row>
    <row r="122" spans="1:3" ht="12.75" customHeight="1">
      <c r="A122" s="35">
        <v>121</v>
      </c>
      <c r="B122" s="42" t="s">
        <v>1030</v>
      </c>
      <c r="C122" s="35" t="s">
        <v>1031</v>
      </c>
    </row>
    <row r="123" spans="1:3" ht="12.75" customHeight="1">
      <c r="A123" s="35">
        <v>122</v>
      </c>
      <c r="B123" s="42" t="s">
        <v>1032</v>
      </c>
      <c r="C123" s="35" t="s">
        <v>1033</v>
      </c>
    </row>
    <row r="124" spans="1:3" ht="12.75" customHeight="1">
      <c r="A124" s="35">
        <v>123</v>
      </c>
      <c r="B124" s="42" t="s">
        <v>1034</v>
      </c>
      <c r="C124" s="35" t="s">
        <v>1035</v>
      </c>
    </row>
    <row r="125" spans="1:3" ht="12.75" customHeight="1">
      <c r="A125" s="35">
        <v>124</v>
      </c>
      <c r="B125" s="42" t="s">
        <v>1036</v>
      </c>
      <c r="C125" s="35" t="s">
        <v>1037</v>
      </c>
    </row>
    <row r="126" spans="1:3" ht="12.75" customHeight="1">
      <c r="A126" s="35">
        <v>125</v>
      </c>
      <c r="B126" s="42" t="s">
        <v>1038</v>
      </c>
      <c r="C126" s="35" t="s">
        <v>1039</v>
      </c>
    </row>
    <row r="127" spans="1:3" ht="12.75" customHeight="1">
      <c r="A127" s="35">
        <v>126</v>
      </c>
      <c r="B127" s="42" t="s">
        <v>1040</v>
      </c>
      <c r="C127" s="35" t="s">
        <v>1041</v>
      </c>
    </row>
    <row r="128" spans="1:3" ht="12.75" customHeight="1">
      <c r="A128" s="35">
        <v>127</v>
      </c>
      <c r="B128" s="42" t="s">
        <v>1042</v>
      </c>
      <c r="C128" s="35" t="s">
        <v>1043</v>
      </c>
    </row>
    <row r="129" spans="1:3" ht="12.75" customHeight="1">
      <c r="A129" s="35">
        <v>128</v>
      </c>
      <c r="B129" s="42" t="s">
        <v>1044</v>
      </c>
      <c r="C129" s="35" t="s">
        <v>1045</v>
      </c>
    </row>
    <row r="130" spans="1:3" ht="12.75" customHeight="1">
      <c r="A130" s="35">
        <v>129</v>
      </c>
      <c r="B130" s="42" t="s">
        <v>1046</v>
      </c>
      <c r="C130" s="35" t="s">
        <v>1047</v>
      </c>
    </row>
    <row r="131" spans="1:3" ht="12.75" customHeight="1">
      <c r="A131" s="35">
        <v>130</v>
      </c>
      <c r="B131" s="42" t="s">
        <v>1048</v>
      </c>
      <c r="C131" s="35" t="s">
        <v>1049</v>
      </c>
    </row>
    <row r="132" spans="1:3" ht="12.75" customHeight="1">
      <c r="A132" s="35">
        <v>131</v>
      </c>
      <c r="B132" s="42" t="s">
        <v>1050</v>
      </c>
      <c r="C132" s="35" t="s">
        <v>1051</v>
      </c>
    </row>
    <row r="133" spans="1:3" ht="12.75" customHeight="1">
      <c r="A133" s="35">
        <v>132</v>
      </c>
      <c r="B133" s="42" t="s">
        <v>1052</v>
      </c>
      <c r="C133" s="35" t="s">
        <v>1053</v>
      </c>
    </row>
    <row r="134" spans="1:3" ht="12.75" customHeight="1">
      <c r="A134" s="35">
        <v>133</v>
      </c>
      <c r="B134" s="42" t="s">
        <v>1054</v>
      </c>
      <c r="C134" s="35" t="s">
        <v>1055</v>
      </c>
    </row>
    <row r="135" spans="1:3" ht="12.75" customHeight="1">
      <c r="A135" s="35">
        <v>134</v>
      </c>
      <c r="B135" s="42" t="s">
        <v>1056</v>
      </c>
      <c r="C135" s="35" t="s">
        <v>1057</v>
      </c>
    </row>
    <row r="136" spans="1:3" ht="12.75" customHeight="1">
      <c r="A136" s="35">
        <v>135</v>
      </c>
      <c r="B136" s="42" t="s">
        <v>1058</v>
      </c>
      <c r="C136" s="35" t="s">
        <v>1059</v>
      </c>
    </row>
    <row r="137" spans="1:3" ht="12.75" customHeight="1">
      <c r="A137" s="35">
        <v>136</v>
      </c>
      <c r="B137" s="42" t="s">
        <v>1060</v>
      </c>
      <c r="C137" s="35" t="s">
        <v>1061</v>
      </c>
    </row>
    <row r="138" spans="1:3" ht="12.75" customHeight="1">
      <c r="A138" s="35">
        <v>137</v>
      </c>
      <c r="B138" s="42" t="s">
        <v>1062</v>
      </c>
      <c r="C138" s="35" t="s">
        <v>1063</v>
      </c>
    </row>
    <row r="139" spans="1:3" ht="12.75" customHeight="1">
      <c r="A139" s="35">
        <v>138</v>
      </c>
      <c r="B139" s="42" t="s">
        <v>1064</v>
      </c>
      <c r="C139" s="35" t="s">
        <v>1065</v>
      </c>
    </row>
    <row r="140" spans="1:3" ht="12.75" customHeight="1">
      <c r="A140" s="35">
        <v>139</v>
      </c>
      <c r="B140" s="42" t="s">
        <v>1066</v>
      </c>
      <c r="C140" s="35" t="s">
        <v>1067</v>
      </c>
    </row>
    <row r="141" spans="1:3" ht="12.75" customHeight="1">
      <c r="A141" s="35">
        <v>140</v>
      </c>
      <c r="B141" s="42" t="s">
        <v>1068</v>
      </c>
      <c r="C141" s="35" t="s">
        <v>1069</v>
      </c>
    </row>
    <row r="142" spans="1:3" ht="12.75" customHeight="1">
      <c r="A142" s="35">
        <v>141</v>
      </c>
      <c r="B142" s="42" t="s">
        <v>1070</v>
      </c>
      <c r="C142" s="35" t="s">
        <v>1071</v>
      </c>
    </row>
    <row r="143" spans="1:3" ht="12.75" customHeight="1">
      <c r="A143" s="35">
        <v>142</v>
      </c>
      <c r="B143" s="42" t="s">
        <v>1072</v>
      </c>
      <c r="C143" s="35" t="s">
        <v>1073</v>
      </c>
    </row>
    <row r="144" spans="1:3" ht="12.75" customHeight="1">
      <c r="A144" s="35">
        <v>143</v>
      </c>
      <c r="B144" s="42" t="s">
        <v>1074</v>
      </c>
      <c r="C144" s="35" t="s">
        <v>1075</v>
      </c>
    </row>
    <row r="145" spans="1:3" ht="12.75" customHeight="1">
      <c r="A145" s="35">
        <v>144</v>
      </c>
      <c r="B145" s="42" t="s">
        <v>1076</v>
      </c>
      <c r="C145" s="35" t="s">
        <v>1077</v>
      </c>
    </row>
    <row r="146" spans="1:3" ht="12.75" customHeight="1">
      <c r="A146" s="35">
        <v>145</v>
      </c>
      <c r="B146" s="42" t="s">
        <v>1078</v>
      </c>
      <c r="C146" s="35" t="s">
        <v>1079</v>
      </c>
    </row>
    <row r="147" spans="1:3" ht="12.75" customHeight="1">
      <c r="A147" s="35">
        <v>146</v>
      </c>
      <c r="B147" s="42" t="s">
        <v>1080</v>
      </c>
      <c r="C147" s="35" t="s">
        <v>1081</v>
      </c>
    </row>
    <row r="148" spans="1:3" ht="12.75" customHeight="1">
      <c r="A148" s="35">
        <v>147</v>
      </c>
      <c r="B148" s="42" t="s">
        <v>1082</v>
      </c>
      <c r="C148" s="35" t="s">
        <v>1083</v>
      </c>
    </row>
    <row r="149" spans="1:3" ht="12.75" customHeight="1">
      <c r="A149" s="35">
        <v>148</v>
      </c>
      <c r="B149" s="42" t="s">
        <v>1084</v>
      </c>
      <c r="C149" s="35" t="s">
        <v>1085</v>
      </c>
    </row>
    <row r="150" spans="1:3" ht="12.75" customHeight="1">
      <c r="A150" s="35">
        <v>149</v>
      </c>
      <c r="B150" s="42" t="s">
        <v>1086</v>
      </c>
      <c r="C150" s="35" t="s">
        <v>1087</v>
      </c>
    </row>
    <row r="151" spans="1:3" ht="12.75" customHeight="1">
      <c r="A151" s="35">
        <v>150</v>
      </c>
      <c r="B151" s="42" t="s">
        <v>1088</v>
      </c>
      <c r="C151" s="35" t="s">
        <v>1089</v>
      </c>
    </row>
    <row r="152" spans="1:3" ht="12.75" customHeight="1">
      <c r="A152" s="35">
        <v>151</v>
      </c>
      <c r="B152" s="42" t="s">
        <v>1090</v>
      </c>
      <c r="C152" s="35" t="s">
        <v>1091</v>
      </c>
    </row>
    <row r="153" spans="1:3" ht="12.75" customHeight="1">
      <c r="A153" s="35">
        <v>152</v>
      </c>
      <c r="B153" s="42" t="s">
        <v>1092</v>
      </c>
      <c r="C153" s="35" t="s">
        <v>1093</v>
      </c>
    </row>
    <row r="154" spans="1:3" ht="12.75" customHeight="1">
      <c r="A154" s="35">
        <v>153</v>
      </c>
      <c r="B154" s="42" t="s">
        <v>1094</v>
      </c>
      <c r="C154" s="35" t="s">
        <v>1095</v>
      </c>
    </row>
    <row r="155" spans="1:3" ht="12.75" customHeight="1">
      <c r="A155" s="35">
        <v>154</v>
      </c>
      <c r="B155" s="42" t="s">
        <v>1096</v>
      </c>
      <c r="C155" s="35" t="s">
        <v>1097</v>
      </c>
    </row>
    <row r="156" spans="1:3" ht="12.75" customHeight="1">
      <c r="A156" s="35">
        <v>155</v>
      </c>
      <c r="B156" s="42" t="s">
        <v>1098</v>
      </c>
      <c r="C156" s="35" t="s">
        <v>1099</v>
      </c>
    </row>
    <row r="157" spans="1:3" ht="12.75" customHeight="1">
      <c r="A157" s="35">
        <v>156</v>
      </c>
      <c r="B157" s="42" t="s">
        <v>1100</v>
      </c>
      <c r="C157" s="35" t="s">
        <v>1101</v>
      </c>
    </row>
    <row r="158" spans="1:3" ht="12.75" customHeight="1">
      <c r="A158" s="35">
        <v>157</v>
      </c>
      <c r="B158" s="42" t="s">
        <v>1102</v>
      </c>
      <c r="C158" s="35" t="s">
        <v>1103</v>
      </c>
    </row>
    <row r="159" spans="1:3" ht="12.75" customHeight="1">
      <c r="A159" s="35">
        <v>158</v>
      </c>
      <c r="B159" s="42" t="s">
        <v>1104</v>
      </c>
      <c r="C159" s="35" t="s">
        <v>1105</v>
      </c>
    </row>
    <row r="160" spans="1:3" ht="12.75" customHeight="1">
      <c r="A160" s="35">
        <v>159</v>
      </c>
      <c r="B160" s="42" t="s">
        <v>1106</v>
      </c>
      <c r="C160" s="35" t="s">
        <v>1107</v>
      </c>
    </row>
    <row r="161" spans="1:3" ht="12.75" customHeight="1">
      <c r="A161" s="35">
        <v>160</v>
      </c>
      <c r="B161" s="42" t="s">
        <v>1108</v>
      </c>
      <c r="C161" s="35" t="s">
        <v>1109</v>
      </c>
    </row>
    <row r="162" spans="1:3" ht="12.75" customHeight="1">
      <c r="A162" s="35">
        <v>161</v>
      </c>
      <c r="B162" s="42" t="s">
        <v>1110</v>
      </c>
      <c r="C162" s="35" t="s">
        <v>1111</v>
      </c>
    </row>
    <row r="163" spans="1:3" ht="12.75" customHeight="1">
      <c r="A163" s="35">
        <v>162</v>
      </c>
      <c r="B163" s="42" t="s">
        <v>1112</v>
      </c>
      <c r="C163" s="35" t="s">
        <v>1113</v>
      </c>
    </row>
    <row r="164" spans="1:3" ht="12.75" customHeight="1">
      <c r="A164" s="35">
        <v>163</v>
      </c>
      <c r="B164" s="42" t="s">
        <v>1114</v>
      </c>
      <c r="C164" s="35" t="s">
        <v>1115</v>
      </c>
    </row>
    <row r="165" spans="1:3" ht="12.75" customHeight="1">
      <c r="A165" s="35">
        <v>164</v>
      </c>
      <c r="B165" s="42" t="s">
        <v>1116</v>
      </c>
      <c r="C165" s="35" t="s">
        <v>1117</v>
      </c>
    </row>
    <row r="166" spans="1:3" ht="12.75" customHeight="1">
      <c r="A166" s="35">
        <v>165</v>
      </c>
      <c r="B166" s="42" t="s">
        <v>1118</v>
      </c>
      <c r="C166" s="35" t="s">
        <v>1119</v>
      </c>
    </row>
    <row r="167" spans="1:3" ht="12.75" customHeight="1">
      <c r="A167" s="35">
        <v>166</v>
      </c>
      <c r="B167" s="42" t="s">
        <v>1120</v>
      </c>
      <c r="C167" s="35" t="s">
        <v>1121</v>
      </c>
    </row>
    <row r="168" spans="1:3" ht="12.75" customHeight="1">
      <c r="A168" s="35">
        <v>167</v>
      </c>
      <c r="B168" s="42" t="s">
        <v>1122</v>
      </c>
      <c r="C168" s="35" t="s">
        <v>1123</v>
      </c>
    </row>
    <row r="169" spans="1:3" ht="12.75" customHeight="1">
      <c r="A169" s="35">
        <v>168</v>
      </c>
      <c r="B169" s="42" t="s">
        <v>1124</v>
      </c>
      <c r="C169" s="35" t="s">
        <v>1125</v>
      </c>
    </row>
    <row r="170" spans="1:3" ht="12.75" customHeight="1">
      <c r="A170" s="35">
        <v>169</v>
      </c>
      <c r="B170" s="42" t="s">
        <v>1126</v>
      </c>
      <c r="C170" s="35" t="s">
        <v>1127</v>
      </c>
    </row>
    <row r="171" spans="1:3" ht="12.75" customHeight="1">
      <c r="A171" s="35">
        <v>170</v>
      </c>
      <c r="B171" s="42" t="s">
        <v>1128</v>
      </c>
      <c r="C171" s="35" t="s">
        <v>1129</v>
      </c>
    </row>
    <row r="172" spans="1:3" ht="12.75" customHeight="1">
      <c r="A172" s="35">
        <v>171</v>
      </c>
      <c r="B172" s="42" t="s">
        <v>1130</v>
      </c>
      <c r="C172" s="35" t="s">
        <v>1131</v>
      </c>
    </row>
    <row r="173" spans="1:3" ht="12.75" customHeight="1">
      <c r="A173" s="35">
        <v>172</v>
      </c>
      <c r="B173" s="42" t="s">
        <v>1132</v>
      </c>
      <c r="C173" s="35" t="s">
        <v>1133</v>
      </c>
    </row>
    <row r="174" spans="1:3" ht="12.75" customHeight="1">
      <c r="A174" s="35">
        <v>173</v>
      </c>
      <c r="B174" s="42" t="s">
        <v>1134</v>
      </c>
      <c r="C174" s="35" t="s">
        <v>1135</v>
      </c>
    </row>
    <row r="175" spans="1:3" ht="12.75" customHeight="1">
      <c r="A175" s="35">
        <v>174</v>
      </c>
      <c r="B175" s="42" t="s">
        <v>1136</v>
      </c>
      <c r="C175" s="35" t="s">
        <v>1137</v>
      </c>
    </row>
    <row r="176" spans="1:3" ht="12.75" customHeight="1">
      <c r="A176" s="35">
        <v>175</v>
      </c>
      <c r="B176" s="42" t="s">
        <v>1138</v>
      </c>
      <c r="C176" s="35" t="s">
        <v>1139</v>
      </c>
    </row>
    <row r="177" spans="1:3" ht="12.75" customHeight="1">
      <c r="A177" s="35">
        <v>176</v>
      </c>
      <c r="B177" s="42" t="s">
        <v>1140</v>
      </c>
      <c r="C177" s="35" t="s">
        <v>1141</v>
      </c>
    </row>
    <row r="178" spans="1:3" ht="12.75" customHeight="1">
      <c r="A178" s="35">
        <v>177</v>
      </c>
      <c r="B178" s="42" t="s">
        <v>1142</v>
      </c>
      <c r="C178" s="35" t="s">
        <v>1143</v>
      </c>
    </row>
    <row r="179" spans="1:3" ht="12.75" customHeight="1">
      <c r="A179" s="35">
        <v>178</v>
      </c>
      <c r="B179" s="42" t="s">
        <v>1144</v>
      </c>
      <c r="C179" s="35" t="s">
        <v>1145</v>
      </c>
    </row>
    <row r="180" spans="1:3" ht="12.75" customHeight="1">
      <c r="A180" s="35">
        <v>179</v>
      </c>
      <c r="B180" s="42" t="s">
        <v>1146</v>
      </c>
      <c r="C180" s="35" t="s">
        <v>1147</v>
      </c>
    </row>
    <row r="181" spans="1:3" ht="12.75" customHeight="1">
      <c r="A181" s="35">
        <v>180</v>
      </c>
      <c r="B181" s="42" t="s">
        <v>1148</v>
      </c>
      <c r="C181" s="35" t="s">
        <v>1149</v>
      </c>
    </row>
    <row r="182" spans="1:3" ht="12.75" customHeight="1">
      <c r="A182" s="35">
        <v>181</v>
      </c>
      <c r="B182" s="42" t="s">
        <v>1150</v>
      </c>
      <c r="C182" s="35" t="s">
        <v>1151</v>
      </c>
    </row>
    <row r="183" spans="1:3" ht="12.75" customHeight="1">
      <c r="A183" s="35">
        <v>182</v>
      </c>
      <c r="B183" s="42" t="s">
        <v>1152</v>
      </c>
      <c r="C183" s="35" t="s">
        <v>1153</v>
      </c>
    </row>
    <row r="184" spans="1:3" ht="12.75" customHeight="1">
      <c r="A184" s="35">
        <v>183</v>
      </c>
      <c r="B184" s="42" t="s">
        <v>1154</v>
      </c>
      <c r="C184" s="35" t="s">
        <v>1155</v>
      </c>
    </row>
    <row r="185" spans="1:3" ht="12.75" customHeight="1">
      <c r="A185" s="35">
        <v>184</v>
      </c>
      <c r="B185" s="42" t="s">
        <v>1156</v>
      </c>
      <c r="C185" s="35" t="s">
        <v>1157</v>
      </c>
    </row>
    <row r="186" spans="1:3" ht="12.75" customHeight="1">
      <c r="A186" s="35">
        <v>185</v>
      </c>
      <c r="B186" s="42" t="s">
        <v>1158</v>
      </c>
      <c r="C186" s="35" t="s">
        <v>1159</v>
      </c>
    </row>
    <row r="187" spans="1:3" ht="12.75" customHeight="1">
      <c r="A187" s="35">
        <v>186</v>
      </c>
      <c r="B187" s="42" t="s">
        <v>1160</v>
      </c>
      <c r="C187" s="35" t="s">
        <v>1161</v>
      </c>
    </row>
    <row r="188" spans="1:3" ht="12.75" customHeight="1">
      <c r="A188" s="35">
        <v>187</v>
      </c>
      <c r="B188" s="42" t="s">
        <v>1162</v>
      </c>
      <c r="C188" s="35" t="s">
        <v>1163</v>
      </c>
    </row>
    <row r="189" spans="1:3" ht="12.75" customHeight="1">
      <c r="A189" s="35">
        <v>188</v>
      </c>
      <c r="B189" s="42" t="s">
        <v>1164</v>
      </c>
      <c r="C189" s="35" t="s">
        <v>1165</v>
      </c>
    </row>
    <row r="190" spans="1:3" ht="12.75" customHeight="1">
      <c r="A190" s="35">
        <v>189</v>
      </c>
      <c r="B190" s="42" t="s">
        <v>1166</v>
      </c>
      <c r="C190" s="35" t="s">
        <v>1167</v>
      </c>
    </row>
    <row r="191" spans="1:3" ht="12.75" customHeight="1">
      <c r="A191" s="35">
        <v>190</v>
      </c>
      <c r="B191" s="42" t="s">
        <v>1168</v>
      </c>
      <c r="C191" s="35" t="s">
        <v>1169</v>
      </c>
    </row>
    <row r="192" spans="1:3" ht="12.75" customHeight="1">
      <c r="A192" s="35">
        <v>191</v>
      </c>
      <c r="B192" s="42" t="s">
        <v>1170</v>
      </c>
      <c r="C192" s="35" t="s">
        <v>1171</v>
      </c>
    </row>
    <row r="193" spans="1:3" ht="12.75" customHeight="1">
      <c r="A193" s="35">
        <v>192</v>
      </c>
      <c r="B193" s="42" t="s">
        <v>1172</v>
      </c>
      <c r="C193" s="35" t="s">
        <v>1173</v>
      </c>
    </row>
    <row r="194" spans="1:3" ht="12.75" customHeight="1">
      <c r="A194" s="35">
        <v>193</v>
      </c>
      <c r="B194" s="42" t="s">
        <v>1174</v>
      </c>
      <c r="C194" s="35" t="s">
        <v>1175</v>
      </c>
    </row>
    <row r="195" spans="1:3" ht="12.75" customHeight="1">
      <c r="A195" s="35">
        <v>194</v>
      </c>
      <c r="B195" s="42" t="s">
        <v>1176</v>
      </c>
      <c r="C195" s="35" t="s">
        <v>1177</v>
      </c>
    </row>
    <row r="196" spans="1:3" ht="12.75" customHeight="1">
      <c r="A196" s="35">
        <v>195</v>
      </c>
      <c r="B196" s="42" t="s">
        <v>1178</v>
      </c>
      <c r="C196" s="35" t="s">
        <v>1179</v>
      </c>
    </row>
    <row r="197" spans="1:3" ht="12.75" customHeight="1">
      <c r="A197" s="35">
        <v>196</v>
      </c>
      <c r="B197" s="42" t="s">
        <v>1180</v>
      </c>
      <c r="C197" s="35" t="s">
        <v>1181</v>
      </c>
    </row>
    <row r="198" spans="1:3" ht="12.75" customHeight="1">
      <c r="A198" s="35">
        <v>197</v>
      </c>
      <c r="B198" s="42" t="s">
        <v>1182</v>
      </c>
      <c r="C198" s="35" t="s">
        <v>1183</v>
      </c>
    </row>
    <row r="199" spans="1:3" ht="12.75" customHeight="1">
      <c r="A199" s="35">
        <v>198</v>
      </c>
      <c r="B199" s="42" t="s">
        <v>1184</v>
      </c>
      <c r="C199" s="35" t="s">
        <v>1185</v>
      </c>
    </row>
    <row r="200" spans="1:3" ht="12.75" customHeight="1">
      <c r="A200" s="35">
        <v>199</v>
      </c>
      <c r="B200" s="42" t="s">
        <v>1186</v>
      </c>
      <c r="C200" s="35" t="s">
        <v>1187</v>
      </c>
    </row>
    <row r="201" spans="1:3" ht="12.75" customHeight="1">
      <c r="A201" s="35">
        <v>200</v>
      </c>
      <c r="B201" s="42" t="s">
        <v>1188</v>
      </c>
      <c r="C201" s="35" t="s">
        <v>1189</v>
      </c>
    </row>
    <row r="202" spans="1:3" ht="12.75" customHeight="1">
      <c r="A202" s="35">
        <v>201</v>
      </c>
      <c r="B202" s="42" t="s">
        <v>1190</v>
      </c>
      <c r="C202" s="35" t="s">
        <v>1191</v>
      </c>
    </row>
    <row r="203" spans="1:3" ht="12.75" customHeight="1">
      <c r="A203" s="35">
        <v>202</v>
      </c>
      <c r="B203" s="42" t="s">
        <v>1192</v>
      </c>
      <c r="C203" s="35" t="s">
        <v>1193</v>
      </c>
    </row>
    <row r="204" spans="1:3" ht="12.75" customHeight="1">
      <c r="A204" s="35">
        <v>203</v>
      </c>
      <c r="B204" s="42" t="s">
        <v>1194</v>
      </c>
      <c r="C204" s="35" t="s">
        <v>1195</v>
      </c>
    </row>
    <row r="205" spans="1:3" ht="12.75" customHeight="1">
      <c r="A205" s="35">
        <v>204</v>
      </c>
      <c r="B205" s="42" t="s">
        <v>1196</v>
      </c>
      <c r="C205" s="35" t="s">
        <v>1197</v>
      </c>
    </row>
    <row r="206" spans="1:3" ht="12.75" customHeight="1">
      <c r="A206" s="35">
        <v>205</v>
      </c>
      <c r="B206" s="42" t="s">
        <v>1198</v>
      </c>
      <c r="C206" s="35" t="s">
        <v>1199</v>
      </c>
    </row>
    <row r="207" spans="1:3" ht="12.75" customHeight="1">
      <c r="A207" s="35">
        <v>206</v>
      </c>
      <c r="B207" s="42" t="s">
        <v>1200</v>
      </c>
      <c r="C207" s="35" t="s">
        <v>1201</v>
      </c>
    </row>
    <row r="208" spans="1:3" ht="12.75" customHeight="1">
      <c r="A208" s="35">
        <v>207</v>
      </c>
      <c r="B208" s="42" t="s">
        <v>1202</v>
      </c>
      <c r="C208" s="35" t="s">
        <v>1203</v>
      </c>
    </row>
    <row r="209" spans="1:3" ht="12.75" customHeight="1">
      <c r="A209" s="35">
        <v>208</v>
      </c>
      <c r="B209" s="42" t="s">
        <v>1204</v>
      </c>
      <c r="C209" s="35" t="s">
        <v>1205</v>
      </c>
    </row>
    <row r="210" spans="1:3" ht="12.75" customHeight="1">
      <c r="A210" s="35">
        <v>209</v>
      </c>
      <c r="B210" s="42" t="s">
        <v>1206</v>
      </c>
      <c r="C210" s="35" t="s">
        <v>1207</v>
      </c>
    </row>
    <row r="211" spans="1:3" ht="12.75" customHeight="1">
      <c r="A211" s="35">
        <v>210</v>
      </c>
      <c r="B211" s="42" t="s">
        <v>1208</v>
      </c>
      <c r="C211" s="35" t="s">
        <v>1209</v>
      </c>
    </row>
    <row r="212" spans="1:3" ht="12.75" customHeight="1">
      <c r="A212" s="35">
        <v>211</v>
      </c>
      <c r="B212" s="42" t="s">
        <v>1210</v>
      </c>
      <c r="C212" s="35" t="s">
        <v>1211</v>
      </c>
    </row>
    <row r="213" spans="1:3" ht="12.75" customHeight="1">
      <c r="A213" s="35">
        <v>212</v>
      </c>
      <c r="B213" s="42" t="s">
        <v>1212</v>
      </c>
      <c r="C213" s="35" t="s">
        <v>1213</v>
      </c>
    </row>
    <row r="214" spans="1:3" ht="12.75" customHeight="1">
      <c r="A214" s="35">
        <v>213</v>
      </c>
      <c r="B214" s="42" t="s">
        <v>1214</v>
      </c>
      <c r="C214" s="35" t="s">
        <v>1215</v>
      </c>
    </row>
    <row r="215" spans="1:3" ht="12.75" customHeight="1">
      <c r="A215" s="35">
        <v>214</v>
      </c>
      <c r="B215" s="42" t="s">
        <v>1216</v>
      </c>
      <c r="C215" s="35" t="s">
        <v>1217</v>
      </c>
    </row>
    <row r="216" spans="1:3" ht="12.75" customHeight="1">
      <c r="A216" s="35">
        <v>215</v>
      </c>
      <c r="B216" s="42" t="s">
        <v>1218</v>
      </c>
      <c r="C216" s="35" t="s">
        <v>1219</v>
      </c>
    </row>
    <row r="217" spans="1:3" ht="12.75" customHeight="1">
      <c r="A217" s="35">
        <v>216</v>
      </c>
      <c r="B217" s="42" t="s">
        <v>1220</v>
      </c>
      <c r="C217" s="35" t="s">
        <v>1221</v>
      </c>
    </row>
    <row r="218" spans="1:3" ht="12.75" customHeight="1">
      <c r="A218" s="35">
        <v>217</v>
      </c>
      <c r="B218" s="42" t="s">
        <v>1222</v>
      </c>
      <c r="C218" s="35" t="s">
        <v>1223</v>
      </c>
    </row>
    <row r="219" spans="1:3" ht="12.75" customHeight="1">
      <c r="A219" s="35">
        <v>218</v>
      </c>
      <c r="B219" s="42" t="s">
        <v>1224</v>
      </c>
      <c r="C219" s="35" t="s">
        <v>1225</v>
      </c>
    </row>
    <row r="220" spans="1:3" ht="12.75" customHeight="1">
      <c r="A220" s="35">
        <v>219</v>
      </c>
      <c r="B220" s="42" t="s">
        <v>1226</v>
      </c>
      <c r="C220" s="35" t="s">
        <v>1227</v>
      </c>
    </row>
    <row r="221" spans="1:3" ht="12.75" customHeight="1">
      <c r="A221" s="35">
        <v>220</v>
      </c>
      <c r="B221" s="42" t="s">
        <v>1228</v>
      </c>
      <c r="C221" s="35" t="s">
        <v>1229</v>
      </c>
    </row>
    <row r="222" spans="1:3" ht="12.75" customHeight="1">
      <c r="A222" s="35">
        <v>221</v>
      </c>
      <c r="B222" s="42" t="s">
        <v>1230</v>
      </c>
      <c r="C222" s="35" t="s">
        <v>1231</v>
      </c>
    </row>
    <row r="223" spans="1:3" ht="12.75" customHeight="1">
      <c r="A223" s="35">
        <v>222</v>
      </c>
      <c r="B223" s="42" t="s">
        <v>1232</v>
      </c>
      <c r="C223" s="35" t="s">
        <v>1233</v>
      </c>
    </row>
    <row r="224" spans="1:3" ht="12.75" customHeight="1">
      <c r="A224" s="35">
        <v>223</v>
      </c>
      <c r="B224" s="42" t="s">
        <v>1234</v>
      </c>
      <c r="C224" s="35" t="s">
        <v>1235</v>
      </c>
    </row>
    <row r="225" spans="1:3" ht="12.75" customHeight="1">
      <c r="A225" s="35">
        <v>224</v>
      </c>
      <c r="B225" s="42" t="s">
        <v>1236</v>
      </c>
      <c r="C225" s="35" t="s">
        <v>1237</v>
      </c>
    </row>
    <row r="226" spans="1:3" ht="12.75" customHeight="1">
      <c r="A226" s="35">
        <v>225</v>
      </c>
      <c r="B226" s="42" t="s">
        <v>1238</v>
      </c>
      <c r="C226" s="35" t="s">
        <v>1239</v>
      </c>
    </row>
    <row r="227" spans="1:3" ht="12.75" customHeight="1">
      <c r="A227" s="35">
        <v>226</v>
      </c>
      <c r="B227" s="42" t="s">
        <v>1240</v>
      </c>
      <c r="C227" s="35" t="s">
        <v>1241</v>
      </c>
    </row>
    <row r="228" spans="1:3" ht="12.75" customHeight="1">
      <c r="A228" s="35">
        <v>227</v>
      </c>
      <c r="B228" s="42" t="s">
        <v>1242</v>
      </c>
      <c r="C228" s="35" t="s">
        <v>1243</v>
      </c>
    </row>
    <row r="229" spans="1:3" ht="12.75" customHeight="1">
      <c r="A229" s="35">
        <v>228</v>
      </c>
      <c r="B229" s="42" t="s">
        <v>1244</v>
      </c>
      <c r="C229" s="35" t="s">
        <v>1245</v>
      </c>
    </row>
    <row r="230" spans="1:3" ht="12.75" customHeight="1">
      <c r="A230" s="35">
        <v>229</v>
      </c>
      <c r="B230" s="42" t="s">
        <v>1246</v>
      </c>
      <c r="C230" s="35" t="s">
        <v>1247</v>
      </c>
    </row>
    <row r="231" spans="1:3" ht="12.75" customHeight="1">
      <c r="A231" s="35">
        <v>230</v>
      </c>
      <c r="B231" s="42" t="s">
        <v>1248</v>
      </c>
      <c r="C231" s="35" t="s">
        <v>1249</v>
      </c>
    </row>
    <row r="232" spans="1:3" ht="12.75" customHeight="1">
      <c r="A232" s="35">
        <v>231</v>
      </c>
      <c r="B232" s="42" t="s">
        <v>1250</v>
      </c>
      <c r="C232" s="35" t="s">
        <v>1251</v>
      </c>
    </row>
    <row r="233" spans="1:3" ht="12.75" customHeight="1">
      <c r="A233" s="35">
        <v>232</v>
      </c>
      <c r="B233" s="42" t="s">
        <v>1252</v>
      </c>
      <c r="C233" s="35" t="s">
        <v>1253</v>
      </c>
    </row>
    <row r="234" spans="1:3" ht="12.75" customHeight="1">
      <c r="A234" s="35">
        <v>233</v>
      </c>
      <c r="B234" s="42" t="s">
        <v>1254</v>
      </c>
      <c r="C234" s="35" t="s">
        <v>1255</v>
      </c>
    </row>
    <row r="235" spans="1:3" ht="12.75" customHeight="1">
      <c r="A235" s="35">
        <v>234</v>
      </c>
      <c r="B235" s="42" t="s">
        <v>1256</v>
      </c>
      <c r="C235" s="35" t="s">
        <v>1257</v>
      </c>
    </row>
    <row r="236" spans="1:3" ht="12.75" customHeight="1">
      <c r="A236" s="35">
        <v>235</v>
      </c>
      <c r="B236" s="42" t="s">
        <v>1258</v>
      </c>
      <c r="C236" s="35" t="s">
        <v>1259</v>
      </c>
    </row>
    <row r="237" spans="1:3" ht="12.75" customHeight="1">
      <c r="A237" s="35">
        <v>236</v>
      </c>
      <c r="B237" s="42" t="s">
        <v>1260</v>
      </c>
      <c r="C237" s="35" t="s">
        <v>1261</v>
      </c>
    </row>
    <row r="238" spans="1:3" ht="12.75" customHeight="1">
      <c r="A238" s="35">
        <v>237</v>
      </c>
      <c r="B238" s="42" t="s">
        <v>1262</v>
      </c>
      <c r="C238" s="35" t="s">
        <v>1263</v>
      </c>
    </row>
    <row r="239" spans="1:3" ht="12.75" customHeight="1">
      <c r="A239" s="35">
        <v>238</v>
      </c>
      <c r="B239" s="42" t="s">
        <v>1264</v>
      </c>
      <c r="C239" s="35" t="s">
        <v>1265</v>
      </c>
    </row>
    <row r="240" spans="1:3" ht="12.75" customHeight="1">
      <c r="A240" s="35">
        <v>239</v>
      </c>
      <c r="B240" s="42" t="s">
        <v>1266</v>
      </c>
      <c r="C240" s="35" t="s">
        <v>1267</v>
      </c>
    </row>
    <row r="241" spans="1:3" ht="12.75" customHeight="1">
      <c r="A241" s="35">
        <v>240</v>
      </c>
      <c r="B241" s="42" t="s">
        <v>1268</v>
      </c>
      <c r="C241" s="35" t="s">
        <v>1269</v>
      </c>
    </row>
    <row r="242" spans="1:3" ht="12.75" customHeight="1">
      <c r="A242" s="35">
        <v>241</v>
      </c>
      <c r="B242" s="42" t="s">
        <v>1270</v>
      </c>
      <c r="C242" s="35" t="s">
        <v>1271</v>
      </c>
    </row>
    <row r="243" spans="1:3" ht="12.75" customHeight="1">
      <c r="A243" s="35">
        <v>242</v>
      </c>
      <c r="B243" s="42" t="s">
        <v>1272</v>
      </c>
      <c r="C243" s="35" t="s">
        <v>1273</v>
      </c>
    </row>
    <row r="244" spans="1:3" ht="12.75" customHeight="1">
      <c r="A244" s="35">
        <v>243</v>
      </c>
      <c r="B244" s="42" t="s">
        <v>1274</v>
      </c>
      <c r="C244" s="35" t="s">
        <v>1275</v>
      </c>
    </row>
    <row r="245" spans="1:3" ht="12.75" customHeight="1">
      <c r="A245" s="35">
        <v>244</v>
      </c>
      <c r="B245" s="42" t="s">
        <v>1276</v>
      </c>
      <c r="C245" s="35" t="s">
        <v>1277</v>
      </c>
    </row>
    <row r="246" spans="1:3" ht="12.75" customHeight="1">
      <c r="A246" s="35">
        <v>245</v>
      </c>
      <c r="B246" s="42" t="s">
        <v>1278</v>
      </c>
      <c r="C246" s="35" t="s">
        <v>1279</v>
      </c>
    </row>
    <row r="247" spans="1:3" ht="12.75" customHeight="1">
      <c r="A247" s="35">
        <v>246</v>
      </c>
      <c r="B247" s="42" t="s">
        <v>1280</v>
      </c>
      <c r="C247" s="35" t="s">
        <v>1281</v>
      </c>
    </row>
    <row r="248" spans="1:3" ht="12.75" customHeight="1">
      <c r="A248" s="35">
        <v>247</v>
      </c>
      <c r="B248" s="42" t="s">
        <v>1282</v>
      </c>
      <c r="C248" s="35" t="s">
        <v>1283</v>
      </c>
    </row>
    <row r="249" spans="1:3" ht="12.75" customHeight="1">
      <c r="A249" s="35">
        <v>248</v>
      </c>
      <c r="B249" s="42" t="s">
        <v>1284</v>
      </c>
      <c r="C249" s="35" t="s">
        <v>1285</v>
      </c>
    </row>
    <row r="250" spans="1:3" ht="12.75" customHeight="1">
      <c r="A250" s="35">
        <v>249</v>
      </c>
      <c r="B250" s="42" t="s">
        <v>1286</v>
      </c>
      <c r="C250" s="35" t="s">
        <v>1287</v>
      </c>
    </row>
    <row r="251" spans="1:3" ht="12.75" customHeight="1">
      <c r="A251" s="35">
        <v>250</v>
      </c>
      <c r="B251" s="42" t="s">
        <v>1288</v>
      </c>
      <c r="C251" s="35" t="s">
        <v>1289</v>
      </c>
    </row>
    <row r="252" spans="1:3" ht="12.75" customHeight="1">
      <c r="A252" s="35">
        <v>251</v>
      </c>
      <c r="B252" s="42" t="s">
        <v>1290</v>
      </c>
      <c r="C252" s="35" t="s">
        <v>1291</v>
      </c>
    </row>
    <row r="253" spans="1:3" ht="12.75" customHeight="1">
      <c r="A253" s="35">
        <v>252</v>
      </c>
      <c r="B253" s="42" t="s">
        <v>1292</v>
      </c>
      <c r="C253" s="35" t="s">
        <v>1293</v>
      </c>
    </row>
    <row r="254" spans="1:3" ht="12.75" customHeight="1">
      <c r="A254" s="35">
        <v>253</v>
      </c>
      <c r="B254" s="42" t="s">
        <v>1294</v>
      </c>
      <c r="C254" s="35" t="s">
        <v>1295</v>
      </c>
    </row>
    <row r="255" spans="1:3" ht="12.75" customHeight="1">
      <c r="A255" s="35">
        <v>254</v>
      </c>
      <c r="B255" s="42" t="s">
        <v>1296</v>
      </c>
      <c r="C255" s="35" t="s">
        <v>1297</v>
      </c>
    </row>
    <row r="256" spans="1:3" ht="12.75" customHeight="1">
      <c r="A256" s="35">
        <v>255</v>
      </c>
      <c r="B256" s="42" t="s">
        <v>1298</v>
      </c>
      <c r="C256" s="35" t="s">
        <v>1299</v>
      </c>
    </row>
    <row r="257" spans="1:3" ht="12.75" customHeight="1">
      <c r="A257" s="35">
        <v>256</v>
      </c>
      <c r="B257" s="42" t="s">
        <v>1300</v>
      </c>
      <c r="C257" s="35" t="s">
        <v>1301</v>
      </c>
    </row>
    <row r="258" spans="1:3" ht="12.75" customHeight="1">
      <c r="A258" s="35">
        <v>257</v>
      </c>
      <c r="B258" s="42" t="s">
        <v>1302</v>
      </c>
      <c r="C258" s="35" t="s">
        <v>1303</v>
      </c>
    </row>
    <row r="259" spans="1:3" ht="12.75" customHeight="1">
      <c r="A259" s="35">
        <v>258</v>
      </c>
      <c r="B259" s="42" t="s">
        <v>1304</v>
      </c>
      <c r="C259" s="35" t="s">
        <v>1305</v>
      </c>
    </row>
    <row r="260" spans="1:3" ht="12.75" customHeight="1">
      <c r="A260" s="35">
        <v>259</v>
      </c>
      <c r="B260" s="42" t="s">
        <v>1306</v>
      </c>
      <c r="C260" s="35" t="s">
        <v>1307</v>
      </c>
    </row>
    <row r="261" spans="1:3" ht="12.75" customHeight="1">
      <c r="A261" s="35">
        <v>260</v>
      </c>
      <c r="B261" s="42" t="s">
        <v>1308</v>
      </c>
      <c r="C261" s="35" t="s">
        <v>1309</v>
      </c>
    </row>
    <row r="262" spans="1:3" ht="12.75" customHeight="1">
      <c r="A262" s="35">
        <v>261</v>
      </c>
      <c r="B262" s="42" t="s">
        <v>1310</v>
      </c>
      <c r="C262" s="35" t="s">
        <v>1311</v>
      </c>
    </row>
    <row r="263" spans="1:3" ht="12.75" customHeight="1">
      <c r="A263" s="35">
        <v>262</v>
      </c>
      <c r="B263" s="42" t="s">
        <v>1312</v>
      </c>
      <c r="C263" s="35" t="s">
        <v>1313</v>
      </c>
    </row>
    <row r="264" spans="1:3" ht="12.75" customHeight="1">
      <c r="A264" s="35">
        <v>263</v>
      </c>
      <c r="B264" s="42" t="s">
        <v>1314</v>
      </c>
      <c r="C264" s="35" t="s">
        <v>1315</v>
      </c>
    </row>
    <row r="265" spans="1:3" ht="12.75" customHeight="1">
      <c r="A265" s="35">
        <v>264</v>
      </c>
      <c r="B265" s="42" t="s">
        <v>1316</v>
      </c>
      <c r="C265" s="35" t="s">
        <v>1317</v>
      </c>
    </row>
    <row r="266" spans="1:3" ht="12.75" customHeight="1">
      <c r="A266" s="35">
        <v>265</v>
      </c>
      <c r="B266" s="42" t="s">
        <v>1318</v>
      </c>
      <c r="C266" s="35" t="s">
        <v>1319</v>
      </c>
    </row>
    <row r="267" spans="1:3" ht="12.75" customHeight="1">
      <c r="A267" s="35">
        <v>266</v>
      </c>
      <c r="B267" s="42" t="s">
        <v>1320</v>
      </c>
      <c r="C267" s="35" t="s">
        <v>1321</v>
      </c>
    </row>
    <row r="268" spans="1:3" ht="12.75" customHeight="1">
      <c r="A268" s="35">
        <v>267</v>
      </c>
      <c r="B268" s="42" t="s">
        <v>1322</v>
      </c>
      <c r="C268" s="35" t="s">
        <v>1323</v>
      </c>
    </row>
    <row r="269" spans="1:3" ht="12.75" customHeight="1">
      <c r="A269" s="35">
        <v>268</v>
      </c>
      <c r="B269" s="42" t="s">
        <v>1324</v>
      </c>
      <c r="C269" s="35" t="s">
        <v>1325</v>
      </c>
    </row>
    <row r="270" spans="1:3" ht="12.75" customHeight="1">
      <c r="A270" s="35">
        <v>269</v>
      </c>
      <c r="B270" s="42" t="s">
        <v>1326</v>
      </c>
      <c r="C270" s="35" t="s">
        <v>1327</v>
      </c>
    </row>
    <row r="271" spans="1:3" ht="12.75" customHeight="1">
      <c r="A271" s="35">
        <v>270</v>
      </c>
      <c r="B271" s="42" t="s">
        <v>1328</v>
      </c>
      <c r="C271" s="35" t="s">
        <v>1329</v>
      </c>
    </row>
    <row r="272" spans="1:3" ht="12.75" customHeight="1">
      <c r="A272" s="35">
        <v>271</v>
      </c>
      <c r="B272" s="42" t="s">
        <v>1330</v>
      </c>
      <c r="C272" s="35" t="s">
        <v>1331</v>
      </c>
    </row>
    <row r="273" spans="1:3" ht="12.75" customHeight="1">
      <c r="A273" s="35">
        <v>272</v>
      </c>
      <c r="B273" s="42" t="s">
        <v>1332</v>
      </c>
      <c r="C273" s="35" t="s">
        <v>1333</v>
      </c>
    </row>
    <row r="274" spans="1:3" ht="12.75" customHeight="1">
      <c r="A274" s="35">
        <v>273</v>
      </c>
      <c r="B274" s="42" t="s">
        <v>1334</v>
      </c>
      <c r="C274" s="35" t="s">
        <v>1335</v>
      </c>
    </row>
    <row r="275" spans="1:3" ht="12.75" customHeight="1">
      <c r="A275" s="35">
        <v>274</v>
      </c>
      <c r="B275" s="42" t="s">
        <v>1336</v>
      </c>
      <c r="C275" s="35" t="s">
        <v>1337</v>
      </c>
    </row>
    <row r="276" spans="1:3" ht="12.75" customHeight="1">
      <c r="A276" s="35">
        <v>275</v>
      </c>
      <c r="B276" s="42" t="s">
        <v>1338</v>
      </c>
      <c r="C276" s="35" t="s">
        <v>1339</v>
      </c>
    </row>
    <row r="277" spans="1:3" ht="12.75" customHeight="1">
      <c r="A277" s="35">
        <v>276</v>
      </c>
      <c r="B277" s="42" t="s">
        <v>1340</v>
      </c>
      <c r="C277" s="35" t="s">
        <v>1341</v>
      </c>
    </row>
    <row r="278" spans="1:3" ht="12.75" customHeight="1">
      <c r="A278" s="35">
        <v>277</v>
      </c>
      <c r="B278" s="42" t="s">
        <v>1342</v>
      </c>
      <c r="C278" s="35" t="s">
        <v>1343</v>
      </c>
    </row>
    <row r="279" spans="1:3" ht="12.75" customHeight="1">
      <c r="A279" s="35">
        <v>278</v>
      </c>
      <c r="B279" s="42" t="s">
        <v>1344</v>
      </c>
      <c r="C279" s="35" t="s">
        <v>1345</v>
      </c>
    </row>
    <row r="280" spans="1:3" ht="12.75" customHeight="1">
      <c r="A280" s="35">
        <v>279</v>
      </c>
      <c r="B280" s="42" t="s">
        <v>1346</v>
      </c>
      <c r="C280" s="35" t="s">
        <v>1347</v>
      </c>
    </row>
    <row r="281" spans="1:3" ht="12.75" customHeight="1">
      <c r="A281" s="35">
        <v>280</v>
      </c>
      <c r="B281" s="42" t="s">
        <v>1348</v>
      </c>
      <c r="C281" s="35" t="s">
        <v>1349</v>
      </c>
    </row>
    <row r="282" spans="1:3" ht="12.75" customHeight="1">
      <c r="A282" s="35">
        <v>281</v>
      </c>
      <c r="B282" s="42" t="s">
        <v>1350</v>
      </c>
      <c r="C282" s="35" t="s">
        <v>1351</v>
      </c>
    </row>
    <row r="283" spans="1:3" ht="12.75" customHeight="1">
      <c r="A283" s="35">
        <v>282</v>
      </c>
      <c r="B283" s="42" t="s">
        <v>1352</v>
      </c>
      <c r="C283" s="35" t="s">
        <v>1353</v>
      </c>
    </row>
    <row r="284" spans="1:3" ht="12.75" customHeight="1">
      <c r="A284" s="35">
        <v>283</v>
      </c>
      <c r="B284" s="42" t="s">
        <v>1354</v>
      </c>
      <c r="C284" s="35" t="s">
        <v>1355</v>
      </c>
    </row>
    <row r="285" spans="1:3" ht="12.75" customHeight="1">
      <c r="A285" s="35">
        <v>284</v>
      </c>
      <c r="B285" s="42" t="s">
        <v>1356</v>
      </c>
      <c r="C285" s="35" t="s">
        <v>1357</v>
      </c>
    </row>
    <row r="286" spans="1:3" ht="12.75" customHeight="1">
      <c r="A286" s="35">
        <v>285</v>
      </c>
      <c r="B286" s="42" t="s">
        <v>1358</v>
      </c>
      <c r="C286" s="35" t="s">
        <v>1359</v>
      </c>
    </row>
    <row r="287" spans="1:3" ht="12.75" customHeight="1">
      <c r="A287" s="35">
        <v>286</v>
      </c>
      <c r="B287" s="42" t="s">
        <v>1360</v>
      </c>
      <c r="C287" s="35" t="s">
        <v>1361</v>
      </c>
    </row>
    <row r="288" spans="1:3" ht="12.75" customHeight="1">
      <c r="A288" s="35">
        <v>287</v>
      </c>
      <c r="B288" s="42" t="s">
        <v>1362</v>
      </c>
      <c r="C288" s="35" t="s">
        <v>1363</v>
      </c>
    </row>
    <row r="289" spans="1:3" ht="12.75" customHeight="1">
      <c r="A289" s="35">
        <v>288</v>
      </c>
      <c r="B289" s="42" t="s">
        <v>1364</v>
      </c>
      <c r="C289" s="35" t="s">
        <v>1365</v>
      </c>
    </row>
    <row r="290" spans="1:3" ht="12.75" customHeight="1">
      <c r="A290" s="35">
        <v>289</v>
      </c>
      <c r="B290" s="42" t="s">
        <v>1366</v>
      </c>
      <c r="C290" s="35" t="s">
        <v>1367</v>
      </c>
    </row>
    <row r="291" spans="1:3" ht="12.75" customHeight="1">
      <c r="A291" s="35">
        <v>290</v>
      </c>
      <c r="B291" s="42" t="s">
        <v>1368</v>
      </c>
      <c r="C291" s="35" t="s">
        <v>1369</v>
      </c>
    </row>
    <row r="292" spans="1:3" ht="12.75" customHeight="1">
      <c r="A292" s="35">
        <v>291</v>
      </c>
      <c r="B292" s="42" t="s">
        <v>1370</v>
      </c>
      <c r="C292" s="35" t="s">
        <v>1371</v>
      </c>
    </row>
    <row r="293" spans="1:3" ht="12.75" customHeight="1">
      <c r="A293" s="35">
        <v>292</v>
      </c>
      <c r="B293" s="42" t="s">
        <v>1372</v>
      </c>
      <c r="C293" s="35" t="s">
        <v>1373</v>
      </c>
    </row>
    <row r="294" spans="1:3" ht="12.75" customHeight="1">
      <c r="A294" s="35">
        <v>293</v>
      </c>
      <c r="B294" s="42" t="s">
        <v>1374</v>
      </c>
      <c r="C294" s="35" t="s">
        <v>1375</v>
      </c>
    </row>
    <row r="295" spans="1:3" ht="12.75" customHeight="1">
      <c r="A295" s="35">
        <v>294</v>
      </c>
      <c r="B295" s="42" t="s">
        <v>1376</v>
      </c>
      <c r="C295" s="35" t="s">
        <v>1377</v>
      </c>
    </row>
    <row r="296" spans="1:3" ht="12.75" customHeight="1">
      <c r="A296" s="35">
        <v>295</v>
      </c>
      <c r="B296" s="42" t="s">
        <v>1378</v>
      </c>
      <c r="C296" s="35" t="s">
        <v>1379</v>
      </c>
    </row>
    <row r="297" spans="1:3" ht="12.75" customHeight="1">
      <c r="A297" s="35">
        <v>296</v>
      </c>
      <c r="B297" s="42" t="s">
        <v>1380</v>
      </c>
      <c r="C297" s="35" t="s">
        <v>1381</v>
      </c>
    </row>
    <row r="298" spans="1:3" ht="12.75" customHeight="1">
      <c r="A298" s="35">
        <v>297</v>
      </c>
      <c r="B298" s="42" t="s">
        <v>1382</v>
      </c>
      <c r="C298" s="35" t="s">
        <v>1383</v>
      </c>
    </row>
    <row r="299" spans="1:3" ht="12.75" customHeight="1">
      <c r="A299" s="35">
        <v>298</v>
      </c>
      <c r="B299" s="42" t="s">
        <v>1384</v>
      </c>
      <c r="C299" s="35" t="s">
        <v>1385</v>
      </c>
    </row>
    <row r="300" spans="1:3" ht="12.75" customHeight="1">
      <c r="A300" s="35">
        <v>299</v>
      </c>
      <c r="B300" s="42" t="s">
        <v>1386</v>
      </c>
      <c r="C300" s="35" t="s">
        <v>1387</v>
      </c>
    </row>
    <row r="301" spans="1:3" ht="12.75" customHeight="1">
      <c r="A301" s="35">
        <v>300</v>
      </c>
      <c r="B301" s="42" t="s">
        <v>1388</v>
      </c>
      <c r="C301" s="35" t="s">
        <v>1389</v>
      </c>
    </row>
    <row r="302" spans="1:3" ht="12.75" customHeight="1">
      <c r="A302" s="35">
        <v>301</v>
      </c>
      <c r="B302" s="42" t="s">
        <v>1390</v>
      </c>
      <c r="C302" s="35" t="s">
        <v>1391</v>
      </c>
    </row>
    <row r="303" spans="1:3" ht="12.75" customHeight="1">
      <c r="A303" s="35">
        <v>302</v>
      </c>
      <c r="B303" s="42" t="s">
        <v>1392</v>
      </c>
      <c r="C303" s="35" t="s">
        <v>1393</v>
      </c>
    </row>
    <row r="304" spans="1:3" ht="12.75" customHeight="1">
      <c r="A304" s="35">
        <v>303</v>
      </c>
      <c r="B304" s="42" t="s">
        <v>1394</v>
      </c>
      <c r="C304" s="35" t="s">
        <v>1395</v>
      </c>
    </row>
    <row r="305" spans="1:3" ht="12.75" customHeight="1">
      <c r="A305" s="35">
        <v>304</v>
      </c>
      <c r="B305" s="42" t="s">
        <v>1396</v>
      </c>
      <c r="C305" s="35" t="s">
        <v>1397</v>
      </c>
    </row>
    <row r="306" spans="1:3" ht="12.75" customHeight="1">
      <c r="A306" s="35">
        <v>305</v>
      </c>
      <c r="B306" s="42" t="s">
        <v>1398</v>
      </c>
      <c r="C306" s="35" t="s">
        <v>1399</v>
      </c>
    </row>
    <row r="307" spans="1:3" ht="12.75" customHeight="1">
      <c r="A307" s="35">
        <v>306</v>
      </c>
      <c r="B307" s="42" t="s">
        <v>1400</v>
      </c>
      <c r="C307" s="35" t="s">
        <v>1401</v>
      </c>
    </row>
    <row r="308" spans="1:3" ht="12.75" customHeight="1">
      <c r="A308" s="35">
        <v>307</v>
      </c>
      <c r="B308" s="42" t="s">
        <v>1402</v>
      </c>
      <c r="C308" s="35" t="s">
        <v>1403</v>
      </c>
    </row>
    <row r="309" spans="1:3" ht="12.75" customHeight="1">
      <c r="A309" s="35">
        <v>308</v>
      </c>
      <c r="B309" s="42" t="s">
        <v>1404</v>
      </c>
      <c r="C309" s="35" t="s">
        <v>1405</v>
      </c>
    </row>
    <row r="310" spans="1:3" ht="12.75" customHeight="1">
      <c r="A310" s="35">
        <v>309</v>
      </c>
      <c r="B310" s="42" t="s">
        <v>1406</v>
      </c>
      <c r="C310" s="35" t="s">
        <v>1407</v>
      </c>
    </row>
    <row r="311" spans="1:3" ht="12.75" customHeight="1">
      <c r="A311" s="35">
        <v>310</v>
      </c>
      <c r="B311" s="42" t="s">
        <v>1408</v>
      </c>
      <c r="C311" s="35" t="s">
        <v>1409</v>
      </c>
    </row>
    <row r="312" spans="1:3" ht="12.75" customHeight="1">
      <c r="A312" s="35">
        <v>311</v>
      </c>
      <c r="B312" s="42" t="s">
        <v>1410</v>
      </c>
      <c r="C312" s="35" t="s">
        <v>1411</v>
      </c>
    </row>
    <row r="313" spans="1:3" ht="12.75" customHeight="1">
      <c r="A313" s="35">
        <v>312</v>
      </c>
      <c r="B313" s="42" t="s">
        <v>1412</v>
      </c>
      <c r="C313" s="35" t="s">
        <v>1413</v>
      </c>
    </row>
    <row r="314" spans="1:3" ht="12.75" customHeight="1">
      <c r="A314" s="35">
        <v>313</v>
      </c>
      <c r="B314" s="42" t="s">
        <v>1414</v>
      </c>
      <c r="C314" s="35" t="s">
        <v>1415</v>
      </c>
    </row>
    <row r="315" spans="1:3" ht="12.75" customHeight="1">
      <c r="A315" s="35">
        <v>314</v>
      </c>
      <c r="B315" s="42" t="s">
        <v>1416</v>
      </c>
      <c r="C315" s="35" t="s">
        <v>1417</v>
      </c>
    </row>
    <row r="316" spans="1:3" ht="12.75" customHeight="1">
      <c r="A316" s="35">
        <v>315</v>
      </c>
      <c r="B316" s="42" t="s">
        <v>1418</v>
      </c>
      <c r="C316" s="35" t="s">
        <v>1417</v>
      </c>
    </row>
    <row r="317" spans="1:3" ht="12.75" customHeight="1">
      <c r="A317" s="35">
        <v>316</v>
      </c>
      <c r="B317" s="42" t="s">
        <v>1419</v>
      </c>
      <c r="C317" s="35" t="s">
        <v>1420</v>
      </c>
    </row>
    <row r="318" spans="1:3" ht="12.75" customHeight="1">
      <c r="A318" s="35">
        <v>317</v>
      </c>
      <c r="B318" s="42" t="s">
        <v>1421</v>
      </c>
      <c r="C318" s="35" t="s">
        <v>1422</v>
      </c>
    </row>
    <row r="319" spans="1:3" ht="12.75" customHeight="1">
      <c r="A319" s="35">
        <v>318</v>
      </c>
      <c r="B319" s="42" t="s">
        <v>1423</v>
      </c>
      <c r="C319" s="35" t="s">
        <v>1424</v>
      </c>
    </row>
    <row r="320" spans="1:3" ht="12.75" customHeight="1">
      <c r="A320" s="35">
        <v>319</v>
      </c>
      <c r="B320" s="42" t="s">
        <v>1425</v>
      </c>
      <c r="C320" s="35" t="s">
        <v>1426</v>
      </c>
    </row>
    <row r="321" spans="1:3" ht="12.75" customHeight="1">
      <c r="A321" s="35">
        <v>320</v>
      </c>
      <c r="B321" s="42" t="s">
        <v>1427</v>
      </c>
      <c r="C321" s="35" t="s">
        <v>1428</v>
      </c>
    </row>
    <row r="322" spans="1:3" ht="12.75" customHeight="1">
      <c r="A322" s="35">
        <v>321</v>
      </c>
      <c r="B322" s="42" t="s">
        <v>1429</v>
      </c>
      <c r="C322" s="35" t="s">
        <v>1430</v>
      </c>
    </row>
    <row r="323" spans="1:3" ht="12.75" customHeight="1">
      <c r="A323" s="35">
        <v>322</v>
      </c>
      <c r="B323" s="42" t="s">
        <v>1431</v>
      </c>
      <c r="C323" s="35" t="s">
        <v>1432</v>
      </c>
    </row>
    <row r="324" spans="1:3" ht="12.75" customHeight="1">
      <c r="A324" s="35">
        <v>323</v>
      </c>
      <c r="B324" s="42" t="s">
        <v>1433</v>
      </c>
      <c r="C324" s="35" t="s">
        <v>1434</v>
      </c>
    </row>
    <row r="325" spans="1:3" ht="12.75" customHeight="1">
      <c r="A325" s="35">
        <v>324</v>
      </c>
      <c r="B325" s="42" t="s">
        <v>1435</v>
      </c>
      <c r="C325" s="35" t="s">
        <v>1436</v>
      </c>
    </row>
    <row r="326" spans="1:3" ht="12.75" customHeight="1">
      <c r="A326" s="35">
        <v>325</v>
      </c>
      <c r="B326" s="42" t="s">
        <v>1437</v>
      </c>
      <c r="C326" s="35" t="s">
        <v>1438</v>
      </c>
    </row>
    <row r="327" spans="1:3" ht="12.75" customHeight="1">
      <c r="A327" s="35">
        <v>326</v>
      </c>
      <c r="B327" s="42" t="s">
        <v>1439</v>
      </c>
      <c r="C327" s="35" t="s">
        <v>1440</v>
      </c>
    </row>
    <row r="328" spans="1:3" ht="12.75" customHeight="1">
      <c r="A328" s="35">
        <v>327</v>
      </c>
      <c r="B328" s="42" t="s">
        <v>1441</v>
      </c>
      <c r="C328" s="35" t="s">
        <v>1442</v>
      </c>
    </row>
    <row r="329" spans="1:3" ht="12.75" customHeight="1">
      <c r="A329" s="35">
        <v>328</v>
      </c>
      <c r="B329" s="42" t="s">
        <v>1443</v>
      </c>
      <c r="C329" s="35" t="s">
        <v>1444</v>
      </c>
    </row>
    <row r="330" spans="1:3" ht="12.75" customHeight="1">
      <c r="A330" s="35">
        <v>329</v>
      </c>
      <c r="B330" s="42" t="s">
        <v>1445</v>
      </c>
      <c r="C330" s="35" t="s">
        <v>1446</v>
      </c>
    </row>
    <row r="331" spans="1:3" ht="12.75" customHeight="1">
      <c r="A331" s="35">
        <v>330</v>
      </c>
      <c r="B331" s="42" t="s">
        <v>1447</v>
      </c>
      <c r="C331" s="35" t="s">
        <v>1448</v>
      </c>
    </row>
    <row r="332" spans="1:3" ht="12.75" customHeight="1">
      <c r="A332" s="35">
        <v>331</v>
      </c>
      <c r="B332" s="42" t="s">
        <v>1449</v>
      </c>
      <c r="C332" s="35" t="s">
        <v>1450</v>
      </c>
    </row>
    <row r="333" spans="1:3" ht="12.75" customHeight="1">
      <c r="A333" s="35">
        <v>332</v>
      </c>
      <c r="B333" s="42" t="s">
        <v>1451</v>
      </c>
      <c r="C333" s="35" t="s">
        <v>1452</v>
      </c>
    </row>
    <row r="334" spans="1:3" ht="12.75" customHeight="1">
      <c r="A334" s="35">
        <v>333</v>
      </c>
      <c r="B334" s="42" t="s">
        <v>1453</v>
      </c>
      <c r="C334" s="35" t="s">
        <v>1454</v>
      </c>
    </row>
    <row r="335" spans="1:3" ht="12.75" customHeight="1">
      <c r="A335" s="35">
        <v>334</v>
      </c>
      <c r="B335" s="42" t="s">
        <v>1455</v>
      </c>
      <c r="C335" s="35" t="s">
        <v>1456</v>
      </c>
    </row>
    <row r="336" spans="1:3" ht="12.75" customHeight="1">
      <c r="A336" s="35">
        <v>335</v>
      </c>
      <c r="B336" s="42" t="s">
        <v>1457</v>
      </c>
      <c r="C336" s="35" t="s">
        <v>1458</v>
      </c>
    </row>
    <row r="337" spans="1:3" ht="12.75" customHeight="1">
      <c r="A337" s="35">
        <v>336</v>
      </c>
      <c r="B337" s="42" t="s">
        <v>1459</v>
      </c>
      <c r="C337" s="35" t="s">
        <v>1460</v>
      </c>
    </row>
    <row r="338" spans="1:3" ht="12.75" customHeight="1">
      <c r="A338" s="35">
        <v>337</v>
      </c>
      <c r="B338" s="42" t="s">
        <v>1461</v>
      </c>
      <c r="C338" s="35" t="s">
        <v>1462</v>
      </c>
    </row>
    <row r="339" spans="1:3" ht="12.75" customHeight="1">
      <c r="A339" s="35">
        <v>338</v>
      </c>
      <c r="B339" s="42" t="s">
        <v>1463</v>
      </c>
      <c r="C339" s="35" t="s">
        <v>1464</v>
      </c>
    </row>
    <row r="340" spans="1:3" ht="12.75" customHeight="1">
      <c r="A340" s="35">
        <v>339</v>
      </c>
      <c r="B340" s="42" t="s">
        <v>1465</v>
      </c>
      <c r="C340" s="35" t="s">
        <v>1466</v>
      </c>
    </row>
    <row r="341" spans="1:3" ht="12.75" customHeight="1">
      <c r="A341" s="35">
        <v>340</v>
      </c>
      <c r="B341" s="42" t="s">
        <v>1467</v>
      </c>
      <c r="C341" s="35" t="s">
        <v>1468</v>
      </c>
    </row>
    <row r="342" spans="1:3" ht="12.75" customHeight="1">
      <c r="A342" s="35">
        <v>341</v>
      </c>
      <c r="B342" s="42" t="s">
        <v>1469</v>
      </c>
      <c r="C342" s="35" t="s">
        <v>1470</v>
      </c>
    </row>
    <row r="343" spans="1:3" ht="12.75" customHeight="1">
      <c r="A343" s="35">
        <v>342</v>
      </c>
      <c r="B343" s="42" t="s">
        <v>1471</v>
      </c>
      <c r="C343" s="35" t="s">
        <v>1472</v>
      </c>
    </row>
    <row r="344" spans="1:3" ht="12.75" customHeight="1">
      <c r="A344" s="35">
        <v>343</v>
      </c>
      <c r="B344" s="42" t="s">
        <v>1473</v>
      </c>
      <c r="C344" s="35" t="s">
        <v>1474</v>
      </c>
    </row>
    <row r="345" spans="1:3" ht="12.75" customHeight="1">
      <c r="A345" s="35">
        <v>344</v>
      </c>
      <c r="B345" s="42" t="s">
        <v>1475</v>
      </c>
      <c r="C345" s="35" t="s">
        <v>1476</v>
      </c>
    </row>
    <row r="346" spans="1:3" ht="12.75" customHeight="1">
      <c r="A346" s="35">
        <v>345</v>
      </c>
      <c r="B346" s="42" t="s">
        <v>1477</v>
      </c>
      <c r="C346" s="35" t="s">
        <v>1478</v>
      </c>
    </row>
    <row r="347" spans="1:3" ht="12.75" customHeight="1">
      <c r="A347" s="35">
        <v>346</v>
      </c>
      <c r="B347" s="42" t="s">
        <v>1479</v>
      </c>
      <c r="C347" s="35" t="s">
        <v>1480</v>
      </c>
    </row>
    <row r="348" spans="1:3" ht="12.75" customHeight="1">
      <c r="A348" s="35">
        <v>347</v>
      </c>
      <c r="B348" s="42" t="s">
        <v>1481</v>
      </c>
      <c r="C348" s="35" t="s">
        <v>1482</v>
      </c>
    </row>
    <row r="349" spans="1:3" ht="12.75" customHeight="1">
      <c r="A349" s="35">
        <v>348</v>
      </c>
      <c r="B349" s="42" t="s">
        <v>1483</v>
      </c>
      <c r="C349" s="35" t="s">
        <v>1484</v>
      </c>
    </row>
    <row r="350" spans="1:3" ht="12.75" customHeight="1">
      <c r="A350" s="35">
        <v>349</v>
      </c>
      <c r="B350" s="42" t="s">
        <v>1485</v>
      </c>
      <c r="C350" s="35" t="s">
        <v>1486</v>
      </c>
    </row>
    <row r="351" spans="1:3" ht="12.75" customHeight="1">
      <c r="A351" s="35">
        <v>350</v>
      </c>
      <c r="B351" s="42" t="s">
        <v>1487</v>
      </c>
      <c r="C351" s="35" t="s">
        <v>1488</v>
      </c>
    </row>
    <row r="352" spans="1:3" ht="12.75" customHeight="1">
      <c r="A352" s="35">
        <v>351</v>
      </c>
      <c r="B352" s="42" t="s">
        <v>1489</v>
      </c>
      <c r="C352" s="35" t="s">
        <v>1490</v>
      </c>
    </row>
    <row r="353" spans="1:3" ht="12.75" customHeight="1">
      <c r="A353" s="35">
        <v>352</v>
      </c>
      <c r="B353" s="42" t="s">
        <v>1491</v>
      </c>
      <c r="C353" s="35" t="s">
        <v>1492</v>
      </c>
    </row>
    <row r="354" spans="1:3" ht="12.75" customHeight="1">
      <c r="A354" s="35">
        <v>353</v>
      </c>
      <c r="B354" s="42" t="s">
        <v>1493</v>
      </c>
      <c r="C354" s="35" t="s">
        <v>1494</v>
      </c>
    </row>
    <row r="355" spans="1:3" ht="12.75" customHeight="1">
      <c r="A355" s="35">
        <v>354</v>
      </c>
      <c r="B355" s="42" t="s">
        <v>1495</v>
      </c>
      <c r="C355" s="35" t="s">
        <v>1496</v>
      </c>
    </row>
    <row r="356" spans="1:3" ht="12.75" customHeight="1">
      <c r="A356" s="35">
        <v>355</v>
      </c>
      <c r="B356" s="42" t="s">
        <v>1497</v>
      </c>
      <c r="C356" s="35" t="s">
        <v>1498</v>
      </c>
    </row>
    <row r="357" spans="1:3" ht="12.75" customHeight="1">
      <c r="A357" s="35">
        <v>356</v>
      </c>
      <c r="B357" s="42" t="s">
        <v>1499</v>
      </c>
      <c r="C357" s="35" t="s">
        <v>1500</v>
      </c>
    </row>
    <row r="358" spans="1:3" ht="12.75" customHeight="1">
      <c r="A358" s="35">
        <v>357</v>
      </c>
      <c r="B358" s="42" t="s">
        <v>1501</v>
      </c>
      <c r="C358" s="35" t="s">
        <v>1502</v>
      </c>
    </row>
    <row r="359" spans="1:3" ht="12.75" customHeight="1">
      <c r="A359" s="35">
        <v>358</v>
      </c>
      <c r="B359" s="42" t="s">
        <v>1503</v>
      </c>
      <c r="C359" s="35" t="s">
        <v>1504</v>
      </c>
    </row>
    <row r="360" spans="1:3" ht="12.75" customHeight="1">
      <c r="A360" s="35">
        <v>359</v>
      </c>
      <c r="B360" s="42" t="s">
        <v>1505</v>
      </c>
      <c r="C360" s="35" t="s">
        <v>1506</v>
      </c>
    </row>
    <row r="361" spans="1:3" ht="12.75" customHeight="1">
      <c r="A361" s="35">
        <v>360</v>
      </c>
      <c r="B361" s="42" t="s">
        <v>1507</v>
      </c>
      <c r="C361" s="35" t="s">
        <v>1508</v>
      </c>
    </row>
    <row r="362" spans="1:3" ht="12.75" customHeight="1">
      <c r="A362" s="35">
        <v>361</v>
      </c>
      <c r="B362" s="42" t="s">
        <v>1509</v>
      </c>
      <c r="C362" s="35" t="s">
        <v>1510</v>
      </c>
    </row>
    <row r="363" spans="1:3" ht="12.75" customHeight="1">
      <c r="A363" s="35">
        <v>362</v>
      </c>
      <c r="B363" s="42" t="s">
        <v>1511</v>
      </c>
      <c r="C363" s="35" t="s">
        <v>1512</v>
      </c>
    </row>
    <row r="364" spans="1:3" ht="12.75" customHeight="1">
      <c r="A364" s="35">
        <v>363</v>
      </c>
      <c r="B364" s="42" t="s">
        <v>1513</v>
      </c>
      <c r="C364" s="35" t="s">
        <v>1514</v>
      </c>
    </row>
    <row r="365" spans="1:3" ht="12.75" customHeight="1">
      <c r="A365" s="35">
        <v>364</v>
      </c>
      <c r="B365" s="42" t="s">
        <v>1515</v>
      </c>
      <c r="C365" s="35" t="s">
        <v>1516</v>
      </c>
    </row>
    <row r="366" spans="1:3" ht="12.75" customHeight="1">
      <c r="A366" s="35">
        <v>365</v>
      </c>
      <c r="B366" s="42" t="s">
        <v>1517</v>
      </c>
      <c r="C366" s="35" t="s">
        <v>1518</v>
      </c>
    </row>
    <row r="367" spans="1:3" ht="12.75" customHeight="1">
      <c r="A367" s="35">
        <v>366</v>
      </c>
      <c r="B367" s="42" t="s">
        <v>1519</v>
      </c>
      <c r="C367" s="35" t="s">
        <v>1520</v>
      </c>
    </row>
    <row r="368" spans="1:3" ht="12.75" customHeight="1">
      <c r="A368" s="35">
        <v>367</v>
      </c>
      <c r="B368" s="42" t="s">
        <v>1521</v>
      </c>
      <c r="C368" s="35" t="s">
        <v>1522</v>
      </c>
    </row>
    <row r="369" spans="1:3" ht="12.75" customHeight="1">
      <c r="A369" s="35">
        <v>368</v>
      </c>
      <c r="B369" s="42" t="s">
        <v>1523</v>
      </c>
      <c r="C369" s="35" t="s">
        <v>1524</v>
      </c>
    </row>
    <row r="370" spans="1:3" ht="12.75" customHeight="1">
      <c r="A370" s="35">
        <v>369</v>
      </c>
      <c r="B370" s="42" t="s">
        <v>1525</v>
      </c>
      <c r="C370" s="35" t="s">
        <v>1526</v>
      </c>
    </row>
    <row r="371" spans="1:3" ht="12.75" customHeight="1">
      <c r="A371" s="35">
        <v>370</v>
      </c>
      <c r="B371" s="42" t="s">
        <v>1527</v>
      </c>
      <c r="C371" s="35" t="s">
        <v>1528</v>
      </c>
    </row>
    <row r="372" spans="1:3" ht="12.75" customHeight="1">
      <c r="A372" s="35">
        <v>371</v>
      </c>
      <c r="B372" s="42" t="s">
        <v>1529</v>
      </c>
      <c r="C372" s="35" t="s">
        <v>1530</v>
      </c>
    </row>
    <row r="373" spans="1:3" ht="12.75" customHeight="1">
      <c r="A373" s="35">
        <v>372</v>
      </c>
      <c r="B373" s="42" t="s">
        <v>1531</v>
      </c>
      <c r="C373" s="35" t="s">
        <v>1532</v>
      </c>
    </row>
    <row r="374" spans="1:3" ht="12.75" customHeight="1">
      <c r="A374" s="35">
        <v>373</v>
      </c>
      <c r="B374" s="42" t="s">
        <v>1533</v>
      </c>
      <c r="C374" s="35" t="s">
        <v>1534</v>
      </c>
    </row>
    <row r="375" spans="1:3" ht="12.75" customHeight="1">
      <c r="A375" s="35">
        <v>374</v>
      </c>
      <c r="B375" s="42" t="s">
        <v>1535</v>
      </c>
      <c r="C375" s="35" t="s">
        <v>1536</v>
      </c>
    </row>
    <row r="376" spans="1:3" ht="12.75" customHeight="1">
      <c r="A376" s="35">
        <v>375</v>
      </c>
      <c r="B376" s="42" t="s">
        <v>1537</v>
      </c>
      <c r="C376" s="35" t="s">
        <v>1538</v>
      </c>
    </row>
    <row r="377" spans="1:3" ht="12.75" customHeight="1">
      <c r="A377" s="35">
        <v>376</v>
      </c>
      <c r="B377" s="42" t="s">
        <v>1539</v>
      </c>
      <c r="C377" s="35" t="s">
        <v>1540</v>
      </c>
    </row>
    <row r="378" spans="1:3" ht="12.75" customHeight="1">
      <c r="A378" s="35">
        <v>377</v>
      </c>
      <c r="B378" s="42" t="s">
        <v>1541</v>
      </c>
      <c r="C378" s="35" t="s">
        <v>1542</v>
      </c>
    </row>
    <row r="379" spans="1:3" ht="12.75" customHeight="1">
      <c r="A379" s="35">
        <v>378</v>
      </c>
      <c r="B379" s="42" t="s">
        <v>1543</v>
      </c>
      <c r="C379" s="35" t="s">
        <v>1544</v>
      </c>
    </row>
    <row r="380" spans="1:3" ht="12.75" customHeight="1">
      <c r="A380" s="35">
        <v>379</v>
      </c>
      <c r="B380" s="42" t="s">
        <v>1545</v>
      </c>
      <c r="C380" s="35" t="s">
        <v>1546</v>
      </c>
    </row>
    <row r="381" spans="1:3" ht="12.75" customHeight="1">
      <c r="A381" s="35">
        <v>380</v>
      </c>
      <c r="B381" s="42" t="s">
        <v>1547</v>
      </c>
      <c r="C381" s="35" t="s">
        <v>1548</v>
      </c>
    </row>
    <row r="382" spans="1:3" ht="12.75" customHeight="1">
      <c r="A382" s="35">
        <v>381</v>
      </c>
      <c r="B382" s="42" t="s">
        <v>1549</v>
      </c>
      <c r="C382" s="35" t="s">
        <v>1550</v>
      </c>
    </row>
    <row r="383" spans="1:3" ht="12.75" customHeight="1">
      <c r="A383" s="35">
        <v>382</v>
      </c>
      <c r="B383" s="42" t="s">
        <v>1551</v>
      </c>
      <c r="C383" s="35" t="s">
        <v>1552</v>
      </c>
    </row>
    <row r="384" spans="1:3" ht="12.75" customHeight="1">
      <c r="A384" s="35">
        <v>383</v>
      </c>
      <c r="B384" s="42" t="s">
        <v>1553</v>
      </c>
      <c r="C384" s="35" t="s">
        <v>1554</v>
      </c>
    </row>
    <row r="385" spans="1:3" ht="12.75" customHeight="1">
      <c r="A385" s="35">
        <v>384</v>
      </c>
      <c r="B385" s="42" t="s">
        <v>1555</v>
      </c>
      <c r="C385" s="35" t="s">
        <v>1556</v>
      </c>
    </row>
    <row r="386" spans="1:3" ht="12.75" customHeight="1">
      <c r="A386" s="35">
        <v>385</v>
      </c>
      <c r="B386" s="42" t="s">
        <v>1557</v>
      </c>
      <c r="C386" s="35" t="s">
        <v>1558</v>
      </c>
    </row>
    <row r="387" spans="1:3" ht="12.75" customHeight="1">
      <c r="A387" s="35">
        <v>386</v>
      </c>
      <c r="B387" s="42" t="s">
        <v>1559</v>
      </c>
      <c r="C387" s="35" t="s">
        <v>1560</v>
      </c>
    </row>
    <row r="388" spans="1:3" ht="12.75" customHeight="1">
      <c r="A388" s="35">
        <v>387</v>
      </c>
      <c r="B388" s="42" t="s">
        <v>1561</v>
      </c>
      <c r="C388" s="35" t="s">
        <v>1562</v>
      </c>
    </row>
    <row r="389" spans="1:3" ht="12.75" customHeight="1">
      <c r="A389" s="35">
        <v>388</v>
      </c>
      <c r="B389" s="42" t="s">
        <v>1563</v>
      </c>
      <c r="C389" s="35" t="s">
        <v>1564</v>
      </c>
    </row>
    <row r="390" spans="1:3" ht="12.75" customHeight="1">
      <c r="A390" s="35">
        <v>389</v>
      </c>
      <c r="B390" s="42" t="s">
        <v>1565</v>
      </c>
      <c r="C390" s="35" t="s">
        <v>1526</v>
      </c>
    </row>
    <row r="391" spans="1:3" ht="12.75" customHeight="1">
      <c r="A391" s="35">
        <v>390</v>
      </c>
      <c r="B391" s="42" t="s">
        <v>1566</v>
      </c>
      <c r="C391" s="35" t="s">
        <v>1567</v>
      </c>
    </row>
    <row r="392" spans="1:3" ht="12.75" customHeight="1">
      <c r="A392" s="35">
        <v>391</v>
      </c>
      <c r="B392" s="42" t="s">
        <v>1568</v>
      </c>
      <c r="C392" s="35" t="s">
        <v>1569</v>
      </c>
    </row>
    <row r="393" spans="1:3" ht="12.75" customHeight="1">
      <c r="A393" s="35">
        <v>392</v>
      </c>
      <c r="B393" s="42" t="s">
        <v>1570</v>
      </c>
      <c r="C393" s="35" t="s">
        <v>1571</v>
      </c>
    </row>
    <row r="394" spans="1:3" ht="12.75" customHeight="1">
      <c r="A394" s="35">
        <v>393</v>
      </c>
      <c r="B394" s="42" t="s">
        <v>1572</v>
      </c>
      <c r="C394" s="35" t="s">
        <v>1573</v>
      </c>
    </row>
    <row r="395" spans="1:3" ht="12.75" customHeight="1">
      <c r="A395" s="35">
        <v>394</v>
      </c>
      <c r="B395" s="42" t="s">
        <v>1574</v>
      </c>
      <c r="C395" s="35" t="s">
        <v>1575</v>
      </c>
    </row>
    <row r="396" spans="1:3" ht="12.75" customHeight="1">
      <c r="A396" s="35">
        <v>395</v>
      </c>
      <c r="B396" s="42" t="s">
        <v>1576</v>
      </c>
      <c r="C396" s="35" t="s">
        <v>1577</v>
      </c>
    </row>
    <row r="397" spans="1:3" ht="12.75" customHeight="1">
      <c r="A397" s="35">
        <v>396</v>
      </c>
      <c r="B397" s="42" t="s">
        <v>1578</v>
      </c>
      <c r="C397" s="35" t="s">
        <v>1579</v>
      </c>
    </row>
    <row r="398" spans="1:3" ht="12.75" customHeight="1">
      <c r="A398" s="35">
        <v>397</v>
      </c>
      <c r="B398" s="42" t="s">
        <v>1580</v>
      </c>
      <c r="C398" s="35" t="s">
        <v>1581</v>
      </c>
    </row>
    <row r="399" spans="1:3" ht="12.75" customHeight="1">
      <c r="A399" s="35">
        <v>398</v>
      </c>
      <c r="B399" s="42" t="s">
        <v>1582</v>
      </c>
      <c r="C399" s="35" t="s">
        <v>1583</v>
      </c>
    </row>
    <row r="400" spans="1:3" ht="12.75" customHeight="1">
      <c r="A400" s="35">
        <v>399</v>
      </c>
      <c r="B400" s="42" t="s">
        <v>1584</v>
      </c>
      <c r="C400" s="35" t="s">
        <v>1585</v>
      </c>
    </row>
    <row r="401" spans="1:3" ht="12.75" customHeight="1">
      <c r="A401" s="35">
        <v>400</v>
      </c>
      <c r="B401" s="42" t="s">
        <v>1586</v>
      </c>
      <c r="C401" s="35" t="s">
        <v>1587</v>
      </c>
    </row>
    <row r="402" spans="1:3" ht="12.75" customHeight="1">
      <c r="A402" s="35">
        <v>401</v>
      </c>
      <c r="B402" s="42" t="s">
        <v>1588</v>
      </c>
      <c r="C402" s="35" t="s">
        <v>1589</v>
      </c>
    </row>
    <row r="403" spans="1:3" ht="12.75" customHeight="1">
      <c r="A403" s="35">
        <v>402</v>
      </c>
      <c r="B403" s="42" t="s">
        <v>1590</v>
      </c>
      <c r="C403" s="35" t="s">
        <v>1591</v>
      </c>
    </row>
    <row r="404" spans="1:3" ht="12.75" customHeight="1">
      <c r="A404" s="35">
        <v>403</v>
      </c>
      <c r="B404" s="42" t="s">
        <v>1592</v>
      </c>
      <c r="C404" s="35" t="s">
        <v>1593</v>
      </c>
    </row>
    <row r="405" spans="1:3" ht="12.75" customHeight="1">
      <c r="A405" s="35">
        <v>404</v>
      </c>
      <c r="B405" s="42" t="s">
        <v>1594</v>
      </c>
      <c r="C405" s="35" t="s">
        <v>1595</v>
      </c>
    </row>
    <row r="406" spans="1:3" ht="12.75" customHeight="1">
      <c r="A406" s="35">
        <v>405</v>
      </c>
      <c r="B406" s="42" t="s">
        <v>1596</v>
      </c>
      <c r="C406" s="35" t="s">
        <v>1597</v>
      </c>
    </row>
    <row r="407" spans="1:3" ht="12.75" customHeight="1">
      <c r="A407" s="35">
        <v>406</v>
      </c>
      <c r="B407" s="42" t="s">
        <v>1598</v>
      </c>
      <c r="C407" s="35" t="s">
        <v>1599</v>
      </c>
    </row>
    <row r="408" spans="1:3" ht="12.75" customHeight="1">
      <c r="A408" s="35">
        <v>407</v>
      </c>
      <c r="B408" s="42" t="s">
        <v>1600</v>
      </c>
      <c r="C408" s="35" t="s">
        <v>1601</v>
      </c>
    </row>
    <row r="409" spans="1:3" ht="12.75" customHeight="1">
      <c r="A409" s="35">
        <v>408</v>
      </c>
      <c r="B409" s="42" t="s">
        <v>1602</v>
      </c>
      <c r="C409" s="35" t="s">
        <v>1603</v>
      </c>
    </row>
    <row r="410" spans="1:3" ht="12.75" customHeight="1">
      <c r="A410" s="35">
        <v>409</v>
      </c>
      <c r="B410" s="42" t="s">
        <v>1604</v>
      </c>
      <c r="C410" s="35" t="s">
        <v>1605</v>
      </c>
    </row>
    <row r="411" spans="1:3" ht="12.75" customHeight="1">
      <c r="A411" s="35">
        <v>410</v>
      </c>
      <c r="B411" s="42" t="s">
        <v>1606</v>
      </c>
      <c r="C411" s="35" t="s">
        <v>1607</v>
      </c>
    </row>
    <row r="412" spans="1:3" ht="12.75" customHeight="1">
      <c r="A412" s="35">
        <v>411</v>
      </c>
      <c r="B412" s="42" t="s">
        <v>1608</v>
      </c>
      <c r="C412" s="35" t="s">
        <v>1609</v>
      </c>
    </row>
    <row r="413" spans="1:3" ht="12.75" customHeight="1">
      <c r="A413" s="35">
        <v>412</v>
      </c>
      <c r="B413" s="42" t="s">
        <v>1610</v>
      </c>
      <c r="C413" s="35" t="s">
        <v>1611</v>
      </c>
    </row>
    <row r="414" spans="1:3" ht="12.75" customHeight="1">
      <c r="A414" s="35">
        <v>413</v>
      </c>
      <c r="B414" s="42" t="s">
        <v>1612</v>
      </c>
      <c r="C414" s="35" t="s">
        <v>1613</v>
      </c>
    </row>
    <row r="415" spans="1:3" ht="12.75" customHeight="1">
      <c r="A415" s="35">
        <v>414</v>
      </c>
      <c r="B415" s="42" t="s">
        <v>1614</v>
      </c>
      <c r="C415" s="35" t="s">
        <v>1615</v>
      </c>
    </row>
    <row r="416" spans="1:3" ht="12.75" customHeight="1">
      <c r="A416" s="35">
        <v>415</v>
      </c>
      <c r="B416" s="42" t="s">
        <v>1616</v>
      </c>
      <c r="C416" s="35" t="s">
        <v>1617</v>
      </c>
    </row>
    <row r="417" spans="1:3" ht="12.75" customHeight="1">
      <c r="A417" s="35">
        <v>416</v>
      </c>
      <c r="B417" s="42" t="s">
        <v>1618</v>
      </c>
      <c r="C417" s="35" t="s">
        <v>1619</v>
      </c>
    </row>
    <row r="418" spans="1:3" ht="12.75" customHeight="1">
      <c r="A418" s="35">
        <v>417</v>
      </c>
      <c r="B418" s="42" t="s">
        <v>1620</v>
      </c>
      <c r="C418" s="35" t="s">
        <v>1621</v>
      </c>
    </row>
    <row r="419" spans="1:3" ht="12.75" customHeight="1">
      <c r="A419" s="35">
        <v>418</v>
      </c>
      <c r="B419" s="42" t="s">
        <v>1622</v>
      </c>
      <c r="C419" s="35" t="s">
        <v>1623</v>
      </c>
    </row>
    <row r="420" spans="1:3" ht="12.75" customHeight="1">
      <c r="A420" s="35">
        <v>419</v>
      </c>
      <c r="B420" s="42" t="s">
        <v>1624</v>
      </c>
      <c r="C420" s="35" t="s">
        <v>1625</v>
      </c>
    </row>
    <row r="421" spans="1:3" ht="12.75" customHeight="1">
      <c r="A421" s="35">
        <v>420</v>
      </c>
      <c r="B421" s="42" t="s">
        <v>1626</v>
      </c>
      <c r="C421" s="35" t="s">
        <v>1627</v>
      </c>
    </row>
    <row r="422" spans="1:3" ht="12.75" customHeight="1">
      <c r="A422" s="35">
        <v>421</v>
      </c>
      <c r="B422" s="42" t="s">
        <v>1628</v>
      </c>
      <c r="C422" s="35" t="s">
        <v>1629</v>
      </c>
    </row>
    <row r="423" spans="1:3" ht="12.75" customHeight="1">
      <c r="A423" s="35">
        <v>422</v>
      </c>
      <c r="B423" s="42" t="s">
        <v>1630</v>
      </c>
      <c r="C423" s="35" t="s">
        <v>1631</v>
      </c>
    </row>
    <row r="424" spans="1:3" ht="12.75" customHeight="1">
      <c r="A424" s="35">
        <v>423</v>
      </c>
      <c r="B424" s="42" t="s">
        <v>1632</v>
      </c>
      <c r="C424" s="35" t="s">
        <v>1633</v>
      </c>
    </row>
    <row r="425" spans="1:3" ht="12.75" customHeight="1">
      <c r="A425" s="35">
        <v>424</v>
      </c>
      <c r="B425" s="42" t="s">
        <v>1634</v>
      </c>
      <c r="C425" s="35" t="s">
        <v>1635</v>
      </c>
    </row>
    <row r="426" spans="1:3" ht="12.75" customHeight="1">
      <c r="A426" s="35">
        <v>425</v>
      </c>
      <c r="B426" s="42" t="s">
        <v>1636</v>
      </c>
      <c r="C426" s="35" t="s">
        <v>1637</v>
      </c>
    </row>
    <row r="427" spans="1:3" ht="12.75" customHeight="1">
      <c r="A427" s="35">
        <v>426</v>
      </c>
      <c r="B427" s="42" t="s">
        <v>1638</v>
      </c>
      <c r="C427" s="35" t="s">
        <v>1639</v>
      </c>
    </row>
    <row r="428" spans="1:3" ht="12.75" customHeight="1">
      <c r="A428" s="35">
        <v>427</v>
      </c>
      <c r="B428" s="42" t="s">
        <v>1640</v>
      </c>
      <c r="C428" s="35" t="s">
        <v>1641</v>
      </c>
    </row>
    <row r="429" spans="1:3" ht="12.75" customHeight="1">
      <c r="A429" s="35">
        <v>428</v>
      </c>
      <c r="B429" s="42" t="s">
        <v>1642</v>
      </c>
      <c r="C429" s="35" t="s">
        <v>1643</v>
      </c>
    </row>
    <row r="430" spans="1:3" ht="12.75" customHeight="1">
      <c r="A430" s="35">
        <v>429</v>
      </c>
      <c r="B430" s="42" t="s">
        <v>1644</v>
      </c>
      <c r="C430" s="35" t="s">
        <v>1645</v>
      </c>
    </row>
    <row r="431" spans="1:3" ht="12.75" customHeight="1">
      <c r="A431" s="35">
        <v>430</v>
      </c>
      <c r="B431" s="42" t="s">
        <v>1646</v>
      </c>
      <c r="C431" s="35" t="s">
        <v>1647</v>
      </c>
    </row>
    <row r="432" spans="1:3" ht="12.75" customHeight="1">
      <c r="A432" s="35">
        <v>431</v>
      </c>
      <c r="B432" s="42" t="s">
        <v>1648</v>
      </c>
      <c r="C432" s="35" t="s">
        <v>1649</v>
      </c>
    </row>
    <row r="433" spans="1:3" ht="12.75" customHeight="1">
      <c r="A433" s="35">
        <v>432</v>
      </c>
      <c r="B433" s="42" t="s">
        <v>1650</v>
      </c>
      <c r="C433" s="35" t="s">
        <v>1651</v>
      </c>
    </row>
    <row r="434" spans="1:3" ht="12.75" customHeight="1">
      <c r="A434" s="35">
        <v>433</v>
      </c>
      <c r="B434" s="42" t="s">
        <v>1652</v>
      </c>
      <c r="C434" s="35" t="s">
        <v>1653</v>
      </c>
    </row>
    <row r="435" spans="1:3" ht="12.75" customHeight="1">
      <c r="A435" s="35">
        <v>434</v>
      </c>
      <c r="B435" s="42" t="s">
        <v>1654</v>
      </c>
      <c r="C435" s="35" t="s">
        <v>1655</v>
      </c>
    </row>
    <row r="436" spans="1:3" ht="12.75" customHeight="1">
      <c r="A436" s="35">
        <v>435</v>
      </c>
      <c r="B436" s="42" t="s">
        <v>1656</v>
      </c>
      <c r="C436" s="35" t="s">
        <v>1657</v>
      </c>
    </row>
    <row r="437" spans="1:3" ht="12.75" customHeight="1">
      <c r="A437" s="35">
        <v>436</v>
      </c>
      <c r="B437" s="42" t="s">
        <v>1658</v>
      </c>
      <c r="C437" s="35" t="s">
        <v>1659</v>
      </c>
    </row>
    <row r="438" spans="1:3" ht="12.75" customHeight="1">
      <c r="A438" s="35">
        <v>437</v>
      </c>
      <c r="B438" s="42" t="s">
        <v>1660</v>
      </c>
      <c r="C438" s="35" t="s">
        <v>1661</v>
      </c>
    </row>
    <row r="439" spans="1:3" ht="12.75" customHeight="1">
      <c r="A439" s="35">
        <v>438</v>
      </c>
      <c r="B439" s="42" t="s">
        <v>1662</v>
      </c>
      <c r="C439" s="35" t="s">
        <v>1663</v>
      </c>
    </row>
    <row r="440" spans="1:3" ht="12.75" customHeight="1">
      <c r="A440" s="35">
        <v>439</v>
      </c>
      <c r="B440" s="42" t="s">
        <v>1664</v>
      </c>
      <c r="C440" s="35" t="s">
        <v>1665</v>
      </c>
    </row>
    <row r="441" spans="1:3" ht="12.75" customHeight="1">
      <c r="A441" s="35">
        <v>440</v>
      </c>
      <c r="B441" s="42" t="s">
        <v>1666</v>
      </c>
      <c r="C441" s="35" t="s">
        <v>1667</v>
      </c>
    </row>
    <row r="442" spans="1:3" ht="12.75" customHeight="1">
      <c r="A442" s="35">
        <v>441</v>
      </c>
      <c r="B442" s="42" t="s">
        <v>1668</v>
      </c>
      <c r="C442" s="35" t="s">
        <v>1669</v>
      </c>
    </row>
    <row r="443" spans="1:3" ht="12.75" customHeight="1">
      <c r="A443" s="35">
        <v>442</v>
      </c>
      <c r="B443" s="42" t="s">
        <v>1670</v>
      </c>
      <c r="C443" s="35" t="s">
        <v>1671</v>
      </c>
    </row>
    <row r="444" spans="1:3" ht="12.75" customHeight="1">
      <c r="A444" s="35">
        <v>443</v>
      </c>
      <c r="B444" s="42" t="s">
        <v>1672</v>
      </c>
      <c r="C444" s="35" t="s">
        <v>1673</v>
      </c>
    </row>
    <row r="445" spans="1:3" ht="12.75" customHeight="1">
      <c r="A445" s="35">
        <v>444</v>
      </c>
      <c r="B445" s="42" t="s">
        <v>1674</v>
      </c>
      <c r="C445" s="35" t="s">
        <v>1675</v>
      </c>
    </row>
    <row r="446" spans="1:3" ht="12.75" customHeight="1">
      <c r="A446" s="35">
        <v>445</v>
      </c>
      <c r="B446" s="42" t="s">
        <v>1676</v>
      </c>
      <c r="C446" s="35" t="s">
        <v>1677</v>
      </c>
    </row>
    <row r="447" spans="1:3" ht="12.75" customHeight="1">
      <c r="A447" s="35">
        <v>446</v>
      </c>
      <c r="B447" s="42" t="s">
        <v>1678</v>
      </c>
      <c r="C447" s="35" t="s">
        <v>1679</v>
      </c>
    </row>
    <row r="448" spans="1:3" ht="12.75" customHeight="1">
      <c r="A448" s="35">
        <v>447</v>
      </c>
      <c r="B448" s="42" t="s">
        <v>1680</v>
      </c>
      <c r="C448" s="35" t="s">
        <v>1681</v>
      </c>
    </row>
    <row r="449" spans="1:3" ht="12.75" customHeight="1">
      <c r="A449" s="35">
        <v>448</v>
      </c>
      <c r="B449" s="42" t="s">
        <v>1682</v>
      </c>
      <c r="C449" s="35" t="s">
        <v>1683</v>
      </c>
    </row>
    <row r="450" spans="1:3" ht="12.75" customHeight="1">
      <c r="A450" s="35">
        <v>449</v>
      </c>
      <c r="B450" s="42" t="s">
        <v>1684</v>
      </c>
      <c r="C450" s="35" t="s">
        <v>1685</v>
      </c>
    </row>
    <row r="451" spans="1:3" ht="12.75" customHeight="1">
      <c r="A451" s="35">
        <v>450</v>
      </c>
      <c r="B451" s="42" t="s">
        <v>1686</v>
      </c>
      <c r="C451" s="35" t="s">
        <v>1687</v>
      </c>
    </row>
    <row r="452" spans="1:3" ht="12.75" customHeight="1">
      <c r="A452" s="35">
        <v>451</v>
      </c>
      <c r="B452" s="42" t="s">
        <v>1688</v>
      </c>
      <c r="C452" s="35" t="s">
        <v>1689</v>
      </c>
    </row>
    <row r="453" spans="1:3" ht="12.75" customHeight="1">
      <c r="A453" s="35">
        <v>452</v>
      </c>
      <c r="B453" s="42" t="s">
        <v>1690</v>
      </c>
      <c r="C453" s="35" t="s">
        <v>1691</v>
      </c>
    </row>
    <row r="454" spans="1:3" ht="12.75" customHeight="1">
      <c r="A454" s="35">
        <v>453</v>
      </c>
      <c r="B454" s="42" t="s">
        <v>1692</v>
      </c>
      <c r="C454" s="35" t="s">
        <v>1693</v>
      </c>
    </row>
    <row r="455" spans="1:3" ht="12.75" customHeight="1">
      <c r="A455" s="35">
        <v>454</v>
      </c>
      <c r="B455" s="42" t="s">
        <v>1694</v>
      </c>
      <c r="C455" s="35" t="s">
        <v>1695</v>
      </c>
    </row>
    <row r="456" spans="1:3" ht="12.75" customHeight="1">
      <c r="A456" s="35">
        <v>455</v>
      </c>
      <c r="B456" s="42" t="s">
        <v>1696</v>
      </c>
      <c r="C456" s="35" t="s">
        <v>1697</v>
      </c>
    </row>
    <row r="457" spans="1:3" ht="12.75" customHeight="1">
      <c r="A457" s="35">
        <v>456</v>
      </c>
      <c r="B457" s="42" t="s">
        <v>1698</v>
      </c>
      <c r="C457" s="35" t="s">
        <v>1699</v>
      </c>
    </row>
    <row r="458" spans="1:3" ht="12.75" customHeight="1">
      <c r="A458" s="35">
        <v>457</v>
      </c>
      <c r="B458" s="42" t="s">
        <v>1700</v>
      </c>
      <c r="C458" s="35" t="s">
        <v>1701</v>
      </c>
    </row>
    <row r="459" spans="1:3" ht="12.75" customHeight="1">
      <c r="A459" s="35">
        <v>458</v>
      </c>
      <c r="B459" s="42" t="s">
        <v>1702</v>
      </c>
      <c r="C459" s="35" t="s">
        <v>1703</v>
      </c>
    </row>
    <row r="460" spans="1:3" ht="12.75" customHeight="1">
      <c r="A460" s="35">
        <v>459</v>
      </c>
      <c r="B460" s="42" t="s">
        <v>1704</v>
      </c>
      <c r="C460" s="35" t="s">
        <v>1705</v>
      </c>
    </row>
    <row r="461" spans="1:3" ht="12.75" customHeight="1">
      <c r="A461" s="35">
        <v>460</v>
      </c>
      <c r="B461" s="42" t="s">
        <v>1706</v>
      </c>
      <c r="C461" s="35" t="s">
        <v>1707</v>
      </c>
    </row>
    <row r="462" spans="1:3" ht="12.75" customHeight="1">
      <c r="A462" s="35">
        <v>461</v>
      </c>
      <c r="B462" s="42" t="s">
        <v>1708</v>
      </c>
      <c r="C462" s="35" t="s">
        <v>1709</v>
      </c>
    </row>
    <row r="463" spans="1:3" ht="12.75" customHeight="1">
      <c r="A463" s="35">
        <v>462</v>
      </c>
      <c r="B463" s="42" t="s">
        <v>1710</v>
      </c>
      <c r="C463" s="35" t="s">
        <v>1711</v>
      </c>
    </row>
    <row r="464" spans="1:3" ht="12.75" customHeight="1">
      <c r="A464" s="35">
        <v>463</v>
      </c>
      <c r="B464" s="42" t="s">
        <v>1712</v>
      </c>
      <c r="C464" s="35" t="s">
        <v>1713</v>
      </c>
    </row>
    <row r="465" spans="1:3" ht="12.75" customHeight="1">
      <c r="A465" s="35">
        <v>464</v>
      </c>
      <c r="B465" s="42" t="s">
        <v>1714</v>
      </c>
      <c r="C465" s="35" t="s">
        <v>1715</v>
      </c>
    </row>
    <row r="466" spans="1:3" ht="12.75" customHeight="1">
      <c r="A466" s="35">
        <v>465</v>
      </c>
      <c r="B466" s="42" t="s">
        <v>1716</v>
      </c>
      <c r="C466" s="35" t="s">
        <v>1717</v>
      </c>
    </row>
    <row r="467" spans="1:3" ht="12.75" customHeight="1">
      <c r="A467" s="35">
        <v>466</v>
      </c>
      <c r="B467" s="42" t="s">
        <v>1718</v>
      </c>
      <c r="C467" s="35" t="s">
        <v>1719</v>
      </c>
    </row>
    <row r="468" spans="1:3" ht="12.75" customHeight="1">
      <c r="A468" s="35">
        <v>467</v>
      </c>
      <c r="B468" s="42" t="s">
        <v>1720</v>
      </c>
      <c r="C468" s="35" t="s">
        <v>1721</v>
      </c>
    </row>
    <row r="469" spans="1:3" ht="12.75" customHeight="1">
      <c r="A469" s="35">
        <v>468</v>
      </c>
      <c r="B469" s="42" t="s">
        <v>1722</v>
      </c>
      <c r="C469" s="35" t="s">
        <v>1723</v>
      </c>
    </row>
    <row r="470" spans="1:3" ht="12.75" customHeight="1">
      <c r="A470" s="35">
        <v>469</v>
      </c>
      <c r="B470" s="42" t="s">
        <v>1724</v>
      </c>
      <c r="C470" s="35" t="s">
        <v>1725</v>
      </c>
    </row>
    <row r="471" spans="1:3" ht="12.75" customHeight="1">
      <c r="A471" s="35">
        <v>470</v>
      </c>
      <c r="B471" s="42" t="s">
        <v>1726</v>
      </c>
      <c r="C471" s="35" t="s">
        <v>1727</v>
      </c>
    </row>
    <row r="472" spans="1:3" ht="12.75" customHeight="1">
      <c r="A472" s="35">
        <v>471</v>
      </c>
      <c r="B472" s="42" t="s">
        <v>1728</v>
      </c>
      <c r="C472" s="35" t="s">
        <v>1729</v>
      </c>
    </row>
    <row r="473" spans="1:3" ht="12.75" customHeight="1">
      <c r="A473" s="35">
        <v>472</v>
      </c>
      <c r="B473" s="42" t="s">
        <v>1730</v>
      </c>
      <c r="C473" s="35" t="s">
        <v>1731</v>
      </c>
    </row>
    <row r="474" spans="1:3" ht="12.75" customHeight="1">
      <c r="A474" s="35">
        <v>473</v>
      </c>
      <c r="B474" s="42" t="s">
        <v>1732</v>
      </c>
      <c r="C474" s="35" t="s">
        <v>1733</v>
      </c>
    </row>
    <row r="475" spans="1:3" ht="12.75" customHeight="1">
      <c r="A475" s="35">
        <v>474</v>
      </c>
      <c r="B475" s="42" t="s">
        <v>1734</v>
      </c>
      <c r="C475" s="35" t="s">
        <v>1735</v>
      </c>
    </row>
    <row r="476" spans="1:3" ht="12.75" customHeight="1">
      <c r="A476" s="35">
        <v>475</v>
      </c>
      <c r="B476" s="42" t="s">
        <v>1736</v>
      </c>
      <c r="C476" s="35" t="s">
        <v>1737</v>
      </c>
    </row>
    <row r="477" spans="1:3" ht="12.75" customHeight="1">
      <c r="A477" s="35">
        <v>476</v>
      </c>
      <c r="B477" s="42" t="s">
        <v>1738</v>
      </c>
      <c r="C477" s="35" t="s">
        <v>1739</v>
      </c>
    </row>
    <row r="478" spans="1:3" ht="12.75" customHeight="1">
      <c r="A478" s="35">
        <v>477</v>
      </c>
      <c r="B478" s="42" t="s">
        <v>1740</v>
      </c>
      <c r="C478" s="35" t="s">
        <v>1741</v>
      </c>
    </row>
    <row r="479" spans="1:3" ht="12.75" customHeight="1">
      <c r="A479" s="35">
        <v>478</v>
      </c>
      <c r="B479" s="42" t="s">
        <v>1742</v>
      </c>
      <c r="C479" s="35" t="s">
        <v>1743</v>
      </c>
    </row>
    <row r="480" spans="1:3" ht="12.75" customHeight="1">
      <c r="A480" s="35">
        <v>479</v>
      </c>
      <c r="B480" s="42" t="s">
        <v>1744</v>
      </c>
      <c r="C480" s="35" t="s">
        <v>1745</v>
      </c>
    </row>
    <row r="481" spans="1:3" ht="12.75" customHeight="1">
      <c r="A481" s="35">
        <v>480</v>
      </c>
      <c r="B481" s="42" t="s">
        <v>1746</v>
      </c>
      <c r="C481" s="35" t="s">
        <v>1747</v>
      </c>
    </row>
    <row r="482" spans="1:3" ht="12.75" customHeight="1">
      <c r="A482" s="35">
        <v>481</v>
      </c>
      <c r="B482" s="42" t="s">
        <v>1748</v>
      </c>
      <c r="C482" s="35" t="s">
        <v>1749</v>
      </c>
    </row>
    <row r="483" spans="1:3" ht="12.75" customHeight="1">
      <c r="A483" s="35">
        <v>482</v>
      </c>
      <c r="B483" s="42" t="s">
        <v>1750</v>
      </c>
      <c r="C483" s="35" t="s">
        <v>1751</v>
      </c>
    </row>
    <row r="484" spans="1:3" ht="12.75" customHeight="1">
      <c r="A484" s="35">
        <v>483</v>
      </c>
      <c r="B484" s="42" t="s">
        <v>1752</v>
      </c>
      <c r="C484" s="35" t="s">
        <v>1753</v>
      </c>
    </row>
    <row r="485" spans="1:3" ht="12.75" customHeight="1">
      <c r="A485" s="35">
        <v>484</v>
      </c>
      <c r="B485" s="42" t="s">
        <v>1754</v>
      </c>
      <c r="C485" s="35" t="s">
        <v>1755</v>
      </c>
    </row>
    <row r="486" spans="1:3" ht="12.75" customHeight="1">
      <c r="A486" s="35">
        <v>485</v>
      </c>
      <c r="B486" s="42" t="s">
        <v>1756</v>
      </c>
      <c r="C486" s="35" t="s">
        <v>1757</v>
      </c>
    </row>
    <row r="487" spans="1:3" ht="12.75" customHeight="1">
      <c r="A487" s="35">
        <v>486</v>
      </c>
      <c r="B487" s="42" t="s">
        <v>1758</v>
      </c>
      <c r="C487" s="35" t="s">
        <v>1759</v>
      </c>
    </row>
    <row r="488" spans="1:3" ht="12.75" customHeight="1">
      <c r="A488" s="35">
        <v>487</v>
      </c>
      <c r="B488" s="42" t="s">
        <v>1760</v>
      </c>
      <c r="C488" s="35" t="s">
        <v>1761</v>
      </c>
    </row>
    <row r="489" spans="1:3" ht="12.75" customHeight="1">
      <c r="A489" s="35">
        <v>488</v>
      </c>
      <c r="B489" s="42" t="s">
        <v>1762</v>
      </c>
      <c r="C489" s="35" t="s">
        <v>1763</v>
      </c>
    </row>
    <row r="490" spans="1:3" ht="12.75" customHeight="1">
      <c r="A490" s="35">
        <v>489</v>
      </c>
      <c r="B490" s="42" t="s">
        <v>1764</v>
      </c>
      <c r="C490" s="35" t="s">
        <v>1765</v>
      </c>
    </row>
    <row r="491" spans="1:3" ht="12.75" customHeight="1">
      <c r="A491" s="35">
        <v>490</v>
      </c>
      <c r="B491" s="42" t="s">
        <v>1766</v>
      </c>
      <c r="C491" s="35" t="s">
        <v>1767</v>
      </c>
    </row>
    <row r="492" spans="1:3" ht="12.75" customHeight="1">
      <c r="A492" s="35">
        <v>491</v>
      </c>
      <c r="B492" s="42" t="s">
        <v>1768</v>
      </c>
      <c r="C492" s="35" t="s">
        <v>1769</v>
      </c>
    </row>
    <row r="493" spans="1:3" ht="12.75" customHeight="1">
      <c r="A493" s="35">
        <v>492</v>
      </c>
      <c r="B493" s="42" t="s">
        <v>1770</v>
      </c>
      <c r="C493" s="35" t="s">
        <v>1771</v>
      </c>
    </row>
    <row r="494" spans="1:3" ht="12.75" customHeight="1">
      <c r="A494" s="35">
        <v>493</v>
      </c>
      <c r="B494" s="42" t="s">
        <v>1772</v>
      </c>
      <c r="C494" s="35" t="s">
        <v>1773</v>
      </c>
    </row>
    <row r="495" spans="1:3" ht="12.75" customHeight="1">
      <c r="A495" s="35">
        <v>494</v>
      </c>
      <c r="B495" s="42" t="s">
        <v>1774</v>
      </c>
      <c r="C495" s="35" t="s">
        <v>1775</v>
      </c>
    </row>
    <row r="496" spans="1:3" ht="12.75" customHeight="1">
      <c r="A496" s="35">
        <v>495</v>
      </c>
      <c r="B496" s="42" t="s">
        <v>1776</v>
      </c>
      <c r="C496" s="35" t="s">
        <v>1777</v>
      </c>
    </row>
    <row r="497" spans="1:3" ht="12.75" customHeight="1">
      <c r="A497" s="35">
        <v>496</v>
      </c>
      <c r="B497" s="42" t="s">
        <v>1778</v>
      </c>
      <c r="C497" s="35" t="s">
        <v>1779</v>
      </c>
    </row>
    <row r="498" spans="1:3" ht="12.75" customHeight="1">
      <c r="A498" s="35">
        <v>497</v>
      </c>
      <c r="B498" s="42" t="s">
        <v>1780</v>
      </c>
      <c r="C498" s="35" t="s">
        <v>1781</v>
      </c>
    </row>
    <row r="499" spans="1:3" ht="12.75" customHeight="1">
      <c r="A499" s="35">
        <v>498</v>
      </c>
      <c r="B499" s="42" t="s">
        <v>1782</v>
      </c>
      <c r="C499" s="35" t="s">
        <v>1783</v>
      </c>
    </row>
    <row r="500" spans="1:3" ht="12.75" customHeight="1">
      <c r="A500" s="35">
        <v>499</v>
      </c>
      <c r="B500" s="42" t="s">
        <v>1784</v>
      </c>
      <c r="C500" s="35" t="s">
        <v>1785</v>
      </c>
    </row>
    <row r="501" spans="1:3" ht="12.75" customHeight="1">
      <c r="A501" s="35">
        <v>500</v>
      </c>
      <c r="B501" s="42" t="s">
        <v>1786</v>
      </c>
      <c r="C501" s="35" t="s">
        <v>1787</v>
      </c>
    </row>
    <row r="502" spans="1:3" ht="12.75" customHeight="1">
      <c r="A502" s="35">
        <v>501</v>
      </c>
      <c r="B502" s="42" t="s">
        <v>1788</v>
      </c>
      <c r="C502" s="35" t="s">
        <v>1789</v>
      </c>
    </row>
    <row r="503" spans="1:3" ht="12.75" customHeight="1">
      <c r="A503" s="35">
        <v>502</v>
      </c>
      <c r="B503" s="42" t="s">
        <v>1790</v>
      </c>
      <c r="C503" s="35" t="s">
        <v>1791</v>
      </c>
    </row>
    <row r="504" spans="1:3" ht="12.75" customHeight="1">
      <c r="A504" s="35">
        <v>503</v>
      </c>
      <c r="B504" s="42" t="s">
        <v>1792</v>
      </c>
      <c r="C504" s="35" t="s">
        <v>1793</v>
      </c>
    </row>
    <row r="505" spans="1:3" ht="12.75" customHeight="1">
      <c r="A505" s="35">
        <v>504</v>
      </c>
      <c r="B505" s="42" t="s">
        <v>1794</v>
      </c>
      <c r="C505" s="35" t="s">
        <v>1795</v>
      </c>
    </row>
    <row r="506" spans="1:3" ht="12.75" customHeight="1">
      <c r="A506" s="35">
        <v>505</v>
      </c>
      <c r="B506" s="42" t="s">
        <v>1796</v>
      </c>
      <c r="C506" s="35" t="s">
        <v>1797</v>
      </c>
    </row>
    <row r="507" spans="1:3" ht="12.75" customHeight="1">
      <c r="A507" s="35">
        <v>506</v>
      </c>
      <c r="B507" s="42" t="s">
        <v>1798</v>
      </c>
      <c r="C507" s="35" t="s">
        <v>1799</v>
      </c>
    </row>
    <row r="508" spans="1:3" ht="12.75" customHeight="1">
      <c r="A508" s="35">
        <v>507</v>
      </c>
      <c r="B508" s="42" t="s">
        <v>1800</v>
      </c>
      <c r="C508" s="35" t="s">
        <v>1801</v>
      </c>
    </row>
    <row r="509" spans="1:3" ht="12.75" customHeight="1">
      <c r="A509" s="35">
        <v>508</v>
      </c>
      <c r="B509" s="42" t="s">
        <v>1802</v>
      </c>
      <c r="C509" s="35" t="s">
        <v>1803</v>
      </c>
    </row>
    <row r="510" spans="1:3" ht="12.75" customHeight="1">
      <c r="A510" s="35">
        <v>509</v>
      </c>
      <c r="B510" s="42" t="s">
        <v>1804</v>
      </c>
      <c r="C510" s="35" t="s">
        <v>1805</v>
      </c>
    </row>
    <row r="511" spans="1:3" ht="12.75" customHeight="1">
      <c r="A511" s="35">
        <v>510</v>
      </c>
      <c r="B511" s="42" t="s">
        <v>1806</v>
      </c>
      <c r="C511" s="35" t="s">
        <v>1807</v>
      </c>
    </row>
    <row r="512" spans="1:3" ht="12.75" customHeight="1">
      <c r="A512" s="35">
        <v>511</v>
      </c>
      <c r="B512" s="42" t="s">
        <v>1808</v>
      </c>
      <c r="C512" s="35" t="s">
        <v>1809</v>
      </c>
    </row>
    <row r="513" spans="1:3" ht="12.75" customHeight="1">
      <c r="A513" s="35">
        <v>512</v>
      </c>
      <c r="B513" s="42" t="s">
        <v>1810</v>
      </c>
      <c r="C513" s="35" t="s">
        <v>1811</v>
      </c>
    </row>
    <row r="514" spans="1:3" ht="12.75" customHeight="1">
      <c r="A514" s="35">
        <v>513</v>
      </c>
      <c r="B514" s="42" t="s">
        <v>1812</v>
      </c>
      <c r="C514" s="35" t="s">
        <v>1813</v>
      </c>
    </row>
    <row r="515" spans="1:3" ht="12.75" customHeight="1">
      <c r="A515" s="35">
        <v>514</v>
      </c>
      <c r="B515" s="42" t="s">
        <v>1814</v>
      </c>
      <c r="C515" s="35" t="s">
        <v>1815</v>
      </c>
    </row>
    <row r="516" spans="1:3" ht="12.75" customHeight="1">
      <c r="A516" s="35">
        <v>515</v>
      </c>
      <c r="B516" s="42" t="s">
        <v>1816</v>
      </c>
      <c r="C516" s="35" t="s">
        <v>1817</v>
      </c>
    </row>
    <row r="517" spans="1:3" ht="12.75" customHeight="1">
      <c r="A517" s="35">
        <v>516</v>
      </c>
      <c r="B517" s="42" t="s">
        <v>1818</v>
      </c>
      <c r="C517" s="35" t="s">
        <v>1819</v>
      </c>
    </row>
    <row r="518" spans="1:3" ht="12.75" customHeight="1">
      <c r="A518" s="35">
        <v>517</v>
      </c>
      <c r="B518" s="42" t="s">
        <v>1820</v>
      </c>
      <c r="C518" s="35" t="s">
        <v>1821</v>
      </c>
    </row>
    <row r="519" spans="1:3" ht="12.75" customHeight="1">
      <c r="A519" s="35">
        <v>518</v>
      </c>
      <c r="B519" s="42" t="s">
        <v>1822</v>
      </c>
      <c r="C519" s="35" t="s">
        <v>1823</v>
      </c>
    </row>
    <row r="520" spans="1:3" ht="12.75" customHeight="1">
      <c r="A520" s="35">
        <v>519</v>
      </c>
      <c r="B520" s="42" t="s">
        <v>1824</v>
      </c>
      <c r="C520" s="35" t="s">
        <v>1825</v>
      </c>
    </row>
    <row r="521" spans="1:3" ht="12.75" customHeight="1">
      <c r="A521" s="35">
        <v>520</v>
      </c>
      <c r="B521" s="42" t="s">
        <v>1826</v>
      </c>
      <c r="C521" s="35" t="s">
        <v>1827</v>
      </c>
    </row>
    <row r="522" spans="1:3" ht="12.75" customHeight="1">
      <c r="A522" s="35">
        <v>521</v>
      </c>
      <c r="B522" s="42" t="s">
        <v>1828</v>
      </c>
      <c r="C522" s="35" t="s">
        <v>1829</v>
      </c>
    </row>
    <row r="523" spans="1:3" ht="12.75" customHeight="1">
      <c r="A523" s="35">
        <v>522</v>
      </c>
      <c r="B523" s="42" t="s">
        <v>1830</v>
      </c>
      <c r="C523" s="35" t="s">
        <v>1831</v>
      </c>
    </row>
    <row r="524" spans="1:3" ht="12.75" customHeight="1">
      <c r="A524" s="35">
        <v>523</v>
      </c>
      <c r="B524" s="42" t="s">
        <v>1832</v>
      </c>
      <c r="C524" s="35" t="s">
        <v>1833</v>
      </c>
    </row>
    <row r="525" spans="1:3" ht="12.75" customHeight="1">
      <c r="A525" s="35">
        <v>524</v>
      </c>
      <c r="B525" s="42" t="s">
        <v>1834</v>
      </c>
      <c r="C525" s="35" t="s">
        <v>1835</v>
      </c>
    </row>
    <row r="526" spans="1:3" ht="12.75" customHeight="1">
      <c r="A526" s="35">
        <v>525</v>
      </c>
      <c r="B526" s="42" t="s">
        <v>1836</v>
      </c>
      <c r="C526" s="35" t="s">
        <v>1837</v>
      </c>
    </row>
    <row r="527" spans="1:3" ht="12.75" customHeight="1">
      <c r="A527" s="35">
        <v>526</v>
      </c>
      <c r="B527" s="42" t="s">
        <v>1838</v>
      </c>
      <c r="C527" s="35" t="s">
        <v>1839</v>
      </c>
    </row>
    <row r="528" spans="1:3" ht="12.75" customHeight="1">
      <c r="A528" s="35">
        <v>527</v>
      </c>
      <c r="B528" s="42" t="s">
        <v>1840</v>
      </c>
      <c r="C528" s="35" t="s">
        <v>1841</v>
      </c>
    </row>
    <row r="529" spans="1:3" ht="12.75" customHeight="1">
      <c r="A529" s="35">
        <v>528</v>
      </c>
      <c r="B529" s="42" t="s">
        <v>1842</v>
      </c>
      <c r="C529" s="35" t="s">
        <v>1843</v>
      </c>
    </row>
    <row r="530" spans="1:3" ht="12.75" customHeight="1">
      <c r="A530" s="35">
        <v>529</v>
      </c>
      <c r="B530" s="42" t="s">
        <v>1844</v>
      </c>
      <c r="C530" s="35" t="s">
        <v>1845</v>
      </c>
    </row>
    <row r="531" spans="1:3" ht="12.75" customHeight="1">
      <c r="A531" s="35">
        <v>530</v>
      </c>
      <c r="B531" s="42" t="s">
        <v>1846</v>
      </c>
      <c r="C531" s="35" t="s">
        <v>1847</v>
      </c>
    </row>
    <row r="532" spans="1:3" ht="12.75" customHeight="1">
      <c r="A532" s="35">
        <v>531</v>
      </c>
      <c r="B532" s="42" t="s">
        <v>1848</v>
      </c>
      <c r="C532" s="35" t="s">
        <v>1849</v>
      </c>
    </row>
    <row r="533" spans="1:3" ht="12.75" customHeight="1">
      <c r="A533" s="35">
        <v>532</v>
      </c>
      <c r="B533" s="42" t="s">
        <v>1850</v>
      </c>
      <c r="C533" s="35" t="s">
        <v>1851</v>
      </c>
    </row>
    <row r="534" spans="1:3" ht="12.75" customHeight="1">
      <c r="A534" s="35">
        <v>533</v>
      </c>
      <c r="B534" s="42" t="s">
        <v>1852</v>
      </c>
      <c r="C534" s="35" t="s">
        <v>1853</v>
      </c>
    </row>
    <row r="535" spans="1:3" ht="12.75" customHeight="1">
      <c r="A535" s="35">
        <v>534</v>
      </c>
      <c r="B535" s="42" t="s">
        <v>1854</v>
      </c>
      <c r="C535" s="35" t="s">
        <v>1855</v>
      </c>
    </row>
    <row r="536" spans="1:3" ht="12.75" customHeight="1">
      <c r="A536" s="35">
        <v>535</v>
      </c>
      <c r="B536" s="42" t="s">
        <v>1856</v>
      </c>
      <c r="C536" s="35" t="s">
        <v>1857</v>
      </c>
    </row>
    <row r="537" spans="1:3" ht="12.75" customHeight="1">
      <c r="A537" s="35">
        <v>536</v>
      </c>
      <c r="B537" s="42" t="s">
        <v>1858</v>
      </c>
      <c r="C537" s="35" t="s">
        <v>1859</v>
      </c>
    </row>
    <row r="538" spans="1:3" ht="12.75" customHeight="1">
      <c r="A538" s="35">
        <v>537</v>
      </c>
      <c r="B538" s="42" t="s">
        <v>1860</v>
      </c>
      <c r="C538" s="35" t="s">
        <v>1861</v>
      </c>
    </row>
    <row r="539" spans="1:3" ht="12.75" customHeight="1">
      <c r="A539" s="35">
        <v>538</v>
      </c>
      <c r="B539" s="42" t="s">
        <v>1862</v>
      </c>
      <c r="C539" s="35" t="s">
        <v>1863</v>
      </c>
    </row>
    <row r="540" spans="1:3" ht="12.75" customHeight="1">
      <c r="A540" s="35">
        <v>539</v>
      </c>
      <c r="B540" s="42" t="s">
        <v>1864</v>
      </c>
      <c r="C540" s="35" t="s">
        <v>1865</v>
      </c>
    </row>
    <row r="541" spans="1:3" ht="12.75" customHeight="1">
      <c r="A541" s="35">
        <v>540</v>
      </c>
      <c r="B541" s="42" t="s">
        <v>1866</v>
      </c>
      <c r="C541" s="35" t="s">
        <v>1867</v>
      </c>
    </row>
    <row r="542" spans="1:3" ht="12.75" customHeight="1">
      <c r="A542" s="35">
        <v>541</v>
      </c>
      <c r="B542" s="42" t="s">
        <v>1868</v>
      </c>
      <c r="C542" s="35" t="s">
        <v>1869</v>
      </c>
    </row>
    <row r="543" spans="1:3" ht="12.75" customHeight="1">
      <c r="A543" s="35">
        <v>542</v>
      </c>
      <c r="B543" s="42" t="s">
        <v>1870</v>
      </c>
      <c r="C543" s="35" t="s">
        <v>1871</v>
      </c>
    </row>
    <row r="544" spans="1:3" ht="12.75" customHeight="1">
      <c r="A544" s="35">
        <v>543</v>
      </c>
      <c r="B544" s="42" t="s">
        <v>1872</v>
      </c>
      <c r="C544" s="35" t="s">
        <v>1873</v>
      </c>
    </row>
    <row r="545" spans="1:3" ht="12.75" customHeight="1">
      <c r="A545" s="35">
        <v>544</v>
      </c>
      <c r="B545" s="42" t="s">
        <v>1874</v>
      </c>
      <c r="C545" s="35" t="s">
        <v>1875</v>
      </c>
    </row>
    <row r="546" spans="1:3" ht="12.75" customHeight="1">
      <c r="A546" s="35">
        <v>545</v>
      </c>
      <c r="B546" s="42" t="s">
        <v>1876</v>
      </c>
      <c r="C546" s="35" t="s">
        <v>1877</v>
      </c>
    </row>
    <row r="547" spans="1:3" ht="12.75" customHeight="1">
      <c r="A547" s="35">
        <v>546</v>
      </c>
      <c r="B547" s="42" t="s">
        <v>1878</v>
      </c>
      <c r="C547" s="35" t="s">
        <v>1879</v>
      </c>
    </row>
    <row r="548" spans="1:3" ht="12.75" customHeight="1">
      <c r="A548" s="35">
        <v>547</v>
      </c>
      <c r="B548" s="42" t="s">
        <v>1880</v>
      </c>
      <c r="C548" s="35" t="s">
        <v>1881</v>
      </c>
    </row>
    <row r="549" spans="1:3" ht="12.75" customHeight="1">
      <c r="A549" s="35">
        <v>548</v>
      </c>
      <c r="B549" s="42" t="s">
        <v>1882</v>
      </c>
      <c r="C549" s="35" t="s">
        <v>1883</v>
      </c>
    </row>
    <row r="550" spans="1:3" ht="12.75" customHeight="1">
      <c r="A550" s="35">
        <v>549</v>
      </c>
      <c r="B550" s="42" t="s">
        <v>1884</v>
      </c>
      <c r="C550" s="35" t="s">
        <v>1885</v>
      </c>
    </row>
    <row r="551" spans="1:3" ht="12.75" customHeight="1">
      <c r="A551" s="35">
        <v>550</v>
      </c>
      <c r="B551" s="42" t="s">
        <v>1886</v>
      </c>
      <c r="C551" s="35" t="s">
        <v>1887</v>
      </c>
    </row>
    <row r="552" spans="1:3" ht="12.75" customHeight="1">
      <c r="A552" s="35">
        <v>551</v>
      </c>
      <c r="B552" s="42" t="s">
        <v>1888</v>
      </c>
      <c r="C552" s="35" t="s">
        <v>1889</v>
      </c>
    </row>
    <row r="553" spans="1:3" ht="12.75" customHeight="1">
      <c r="A553" s="35">
        <v>552</v>
      </c>
      <c r="B553" s="42" t="s">
        <v>1890</v>
      </c>
      <c r="C553" s="35" t="s">
        <v>1891</v>
      </c>
    </row>
    <row r="554" spans="1:3" ht="12.75" customHeight="1">
      <c r="A554" s="35">
        <v>553</v>
      </c>
      <c r="B554" s="42" t="s">
        <v>1892</v>
      </c>
      <c r="C554" s="35" t="s">
        <v>1893</v>
      </c>
    </row>
    <row r="555" spans="1:3" ht="12.75" customHeight="1">
      <c r="A555" s="35">
        <v>554</v>
      </c>
      <c r="B555" s="42" t="s">
        <v>1894</v>
      </c>
      <c r="C555" s="35" t="s">
        <v>1895</v>
      </c>
    </row>
    <row r="556" spans="1:3" ht="12.75" customHeight="1">
      <c r="A556" s="35">
        <v>555</v>
      </c>
      <c r="B556" s="42" t="s">
        <v>1896</v>
      </c>
      <c r="C556" s="35" t="s">
        <v>1897</v>
      </c>
    </row>
    <row r="557" spans="1:3" ht="12.75" customHeight="1">
      <c r="A557" s="35">
        <v>556</v>
      </c>
      <c r="B557" s="42" t="s">
        <v>1898</v>
      </c>
      <c r="C557" s="35" t="s">
        <v>1899</v>
      </c>
    </row>
    <row r="558" spans="1:3" ht="12.75" customHeight="1">
      <c r="A558" s="35">
        <v>557</v>
      </c>
      <c r="B558" s="42" t="s">
        <v>1900</v>
      </c>
      <c r="C558" s="35" t="s">
        <v>1901</v>
      </c>
    </row>
    <row r="559" spans="1:3" ht="12.75" customHeight="1">
      <c r="A559" s="35">
        <v>558</v>
      </c>
      <c r="B559" s="42" t="s">
        <v>1902</v>
      </c>
      <c r="C559" s="35" t="s">
        <v>1903</v>
      </c>
    </row>
    <row r="560" spans="1:3" ht="12.75" customHeight="1">
      <c r="A560" s="35">
        <v>559</v>
      </c>
      <c r="B560" s="42" t="s">
        <v>1904</v>
      </c>
      <c r="C560" s="35" t="s">
        <v>1905</v>
      </c>
    </row>
    <row r="561" spans="1:3" ht="12.75" customHeight="1">
      <c r="A561" s="35">
        <v>560</v>
      </c>
      <c r="B561" s="42" t="s">
        <v>1906</v>
      </c>
      <c r="C561" s="35" t="s">
        <v>1907</v>
      </c>
    </row>
    <row r="562" spans="1:3" ht="12.75" customHeight="1">
      <c r="A562" s="35">
        <v>561</v>
      </c>
      <c r="B562" s="42" t="s">
        <v>1908</v>
      </c>
      <c r="C562" s="35" t="s">
        <v>1909</v>
      </c>
    </row>
    <row r="563" spans="1:3" ht="12.75" customHeight="1">
      <c r="A563" s="35">
        <v>562</v>
      </c>
      <c r="B563" s="42" t="s">
        <v>1910</v>
      </c>
      <c r="C563" s="35" t="s">
        <v>1911</v>
      </c>
    </row>
    <row r="564" spans="1:3" ht="12.75" customHeight="1">
      <c r="A564" s="35">
        <v>563</v>
      </c>
      <c r="B564" s="42" t="s">
        <v>1912</v>
      </c>
      <c r="C564" s="35" t="s">
        <v>1913</v>
      </c>
    </row>
    <row r="565" spans="1:3" ht="12.75" customHeight="1">
      <c r="A565" s="35">
        <v>564</v>
      </c>
      <c r="B565" s="42" t="s">
        <v>1914</v>
      </c>
      <c r="C565" s="35" t="s">
        <v>1915</v>
      </c>
    </row>
    <row r="566" spans="1:3" ht="12.75" customHeight="1">
      <c r="A566" s="35">
        <v>565</v>
      </c>
      <c r="B566" s="42" t="s">
        <v>1916</v>
      </c>
      <c r="C566" s="35" t="s">
        <v>1917</v>
      </c>
    </row>
    <row r="567" spans="1:3" ht="12.75" customHeight="1">
      <c r="A567" s="35">
        <v>566</v>
      </c>
      <c r="B567" s="42" t="s">
        <v>1918</v>
      </c>
      <c r="C567" s="35" t="s">
        <v>1919</v>
      </c>
    </row>
    <row r="568" spans="1:3" ht="12.75" customHeight="1">
      <c r="A568" s="35">
        <v>567</v>
      </c>
      <c r="B568" s="42" t="s">
        <v>1920</v>
      </c>
      <c r="C568" s="35" t="s">
        <v>1921</v>
      </c>
    </row>
    <row r="569" spans="1:3" ht="12.75" customHeight="1">
      <c r="A569" s="35">
        <v>568</v>
      </c>
      <c r="B569" s="42" t="s">
        <v>1922</v>
      </c>
      <c r="C569" s="35" t="s">
        <v>1923</v>
      </c>
    </row>
    <row r="570" spans="1:3" ht="12.75" customHeight="1">
      <c r="A570" s="35">
        <v>569</v>
      </c>
      <c r="B570" s="42" t="s">
        <v>1924</v>
      </c>
      <c r="C570" s="35" t="s">
        <v>1925</v>
      </c>
    </row>
    <row r="571" spans="1:3" ht="12.75" customHeight="1">
      <c r="A571" s="35">
        <v>570</v>
      </c>
      <c r="B571" s="42" t="s">
        <v>1926</v>
      </c>
      <c r="C571" s="35" t="s">
        <v>1927</v>
      </c>
    </row>
    <row r="572" spans="1:3" ht="12.75" customHeight="1">
      <c r="A572" s="35">
        <v>571</v>
      </c>
      <c r="B572" s="42" t="s">
        <v>1928</v>
      </c>
      <c r="C572" s="35" t="s">
        <v>1929</v>
      </c>
    </row>
    <row r="573" spans="1:3" ht="12.75" customHeight="1">
      <c r="A573" s="35">
        <v>572</v>
      </c>
      <c r="B573" s="42" t="s">
        <v>1930</v>
      </c>
      <c r="C573" s="35" t="s">
        <v>1931</v>
      </c>
    </row>
    <row r="574" spans="1:3" ht="12.75" customHeight="1">
      <c r="A574" s="35">
        <v>573</v>
      </c>
      <c r="B574" s="42" t="s">
        <v>1932</v>
      </c>
      <c r="C574" s="35" t="s">
        <v>1933</v>
      </c>
    </row>
    <row r="575" spans="1:3" ht="12.75" customHeight="1">
      <c r="A575" s="35">
        <v>574</v>
      </c>
      <c r="B575" s="42" t="s">
        <v>1934</v>
      </c>
      <c r="C575" s="35" t="s">
        <v>1935</v>
      </c>
    </row>
    <row r="576" spans="1:3" ht="12.75" customHeight="1">
      <c r="A576" s="35">
        <v>575</v>
      </c>
      <c r="B576" s="42" t="s">
        <v>1936</v>
      </c>
      <c r="C576" s="35" t="s">
        <v>1937</v>
      </c>
    </row>
    <row r="577" spans="1:3" ht="12.75" customHeight="1">
      <c r="A577" s="35">
        <v>576</v>
      </c>
      <c r="B577" s="42" t="s">
        <v>1938</v>
      </c>
      <c r="C577" s="35" t="s">
        <v>1939</v>
      </c>
    </row>
    <row r="578" spans="1:3" ht="12.75" customHeight="1">
      <c r="A578" s="35">
        <v>577</v>
      </c>
      <c r="B578" s="42" t="s">
        <v>1940</v>
      </c>
      <c r="C578" s="35" t="s">
        <v>1941</v>
      </c>
    </row>
    <row r="579" spans="1:3" ht="12.75" customHeight="1">
      <c r="A579" s="35">
        <v>578</v>
      </c>
      <c r="B579" s="42" t="s">
        <v>1942</v>
      </c>
      <c r="C579" s="35" t="s">
        <v>1943</v>
      </c>
    </row>
    <row r="580" spans="1:3" ht="12.75" customHeight="1">
      <c r="A580" s="35">
        <v>579</v>
      </c>
      <c r="B580" s="42" t="s">
        <v>1944</v>
      </c>
      <c r="C580" s="35" t="s">
        <v>1945</v>
      </c>
    </row>
    <row r="581" spans="1:3" ht="12.75" customHeight="1">
      <c r="A581" s="35">
        <v>580</v>
      </c>
      <c r="B581" s="42" t="s">
        <v>1946</v>
      </c>
      <c r="C581" s="35" t="s">
        <v>1947</v>
      </c>
    </row>
    <row r="582" spans="1:3" ht="12.75" customHeight="1">
      <c r="A582" s="35">
        <v>581</v>
      </c>
      <c r="B582" s="42" t="s">
        <v>1948</v>
      </c>
      <c r="C582" s="35" t="s">
        <v>1949</v>
      </c>
    </row>
    <row r="583" spans="1:3" ht="12.75" customHeight="1">
      <c r="A583" s="35">
        <v>582</v>
      </c>
      <c r="B583" s="42" t="s">
        <v>1950</v>
      </c>
      <c r="C583" s="35" t="s">
        <v>1951</v>
      </c>
    </row>
    <row r="584" spans="1:3" ht="12.75" customHeight="1">
      <c r="A584" s="35">
        <v>583</v>
      </c>
      <c r="B584" s="42" t="s">
        <v>1952</v>
      </c>
      <c r="C584" s="35" t="s">
        <v>1953</v>
      </c>
    </row>
    <row r="585" spans="1:3" ht="12.75" customHeight="1">
      <c r="A585" s="35">
        <v>584</v>
      </c>
      <c r="B585" s="42" t="s">
        <v>1954</v>
      </c>
      <c r="C585" s="35" t="s">
        <v>1955</v>
      </c>
    </row>
    <row r="586" spans="1:3" ht="12.75" customHeight="1">
      <c r="A586" s="35">
        <v>585</v>
      </c>
      <c r="B586" s="42" t="s">
        <v>1956</v>
      </c>
      <c r="C586" s="35" t="s">
        <v>1957</v>
      </c>
    </row>
    <row r="587" spans="1:3" ht="12.75" customHeight="1">
      <c r="A587" s="35">
        <v>586</v>
      </c>
      <c r="B587" s="42" t="s">
        <v>1958</v>
      </c>
      <c r="C587" s="35" t="s">
        <v>1959</v>
      </c>
    </row>
    <row r="588" spans="1:3" ht="12.75" customHeight="1">
      <c r="A588" s="35">
        <v>587</v>
      </c>
      <c r="B588" s="42" t="s">
        <v>1960</v>
      </c>
      <c r="C588" s="35" t="s">
        <v>1961</v>
      </c>
    </row>
    <row r="589" spans="1:3" ht="12.75" customHeight="1">
      <c r="A589" s="35">
        <v>588</v>
      </c>
      <c r="B589" s="42" t="s">
        <v>1962</v>
      </c>
      <c r="C589" s="35" t="s">
        <v>1963</v>
      </c>
    </row>
    <row r="590" spans="1:3" ht="12.75" customHeight="1">
      <c r="A590" s="35">
        <v>589</v>
      </c>
      <c r="B590" s="42" t="s">
        <v>1964</v>
      </c>
      <c r="C590" s="35" t="s">
        <v>1965</v>
      </c>
    </row>
    <row r="591" spans="1:3" ht="12.75" customHeight="1">
      <c r="A591" s="35">
        <v>590</v>
      </c>
      <c r="B591" s="42" t="s">
        <v>1966</v>
      </c>
      <c r="C591" s="35" t="s">
        <v>1967</v>
      </c>
    </row>
    <row r="592" spans="1:3" ht="12.75" customHeight="1">
      <c r="A592" s="35">
        <v>591</v>
      </c>
      <c r="B592" s="42" t="s">
        <v>1968</v>
      </c>
      <c r="C592" s="35" t="s">
        <v>1969</v>
      </c>
    </row>
    <row r="593" spans="1:3" ht="12.75" customHeight="1">
      <c r="A593" s="35">
        <v>592</v>
      </c>
      <c r="B593" s="42" t="s">
        <v>1970</v>
      </c>
      <c r="C593" s="35" t="s">
        <v>1971</v>
      </c>
    </row>
    <row r="594" spans="1:3" ht="12.75" customHeight="1">
      <c r="A594" s="35">
        <v>593</v>
      </c>
      <c r="B594" s="42" t="s">
        <v>1972</v>
      </c>
      <c r="C594" s="35" t="s">
        <v>1973</v>
      </c>
    </row>
    <row r="595" spans="1:3" ht="12.75" customHeight="1">
      <c r="A595" s="35">
        <v>594</v>
      </c>
      <c r="B595" s="42" t="s">
        <v>1974</v>
      </c>
      <c r="C595" s="35" t="s">
        <v>1975</v>
      </c>
    </row>
    <row r="596" spans="1:3" ht="12.75" customHeight="1">
      <c r="A596" s="35">
        <v>595</v>
      </c>
      <c r="B596" s="42" t="s">
        <v>1976</v>
      </c>
      <c r="C596" s="35" t="s">
        <v>1977</v>
      </c>
    </row>
    <row r="597" spans="1:3" ht="12.75" customHeight="1">
      <c r="A597" s="35">
        <v>596</v>
      </c>
      <c r="B597" s="42" t="s">
        <v>1978</v>
      </c>
      <c r="C597" s="35" t="s">
        <v>1979</v>
      </c>
    </row>
    <row r="598" spans="1:3" ht="12.75" customHeight="1">
      <c r="A598" s="35">
        <v>597</v>
      </c>
      <c r="B598" s="42" t="s">
        <v>1980</v>
      </c>
      <c r="C598" s="35" t="s">
        <v>1981</v>
      </c>
    </row>
    <row r="599" spans="1:3" ht="12.75" customHeight="1">
      <c r="A599" s="35">
        <v>598</v>
      </c>
      <c r="B599" s="42" t="s">
        <v>1982</v>
      </c>
      <c r="C599" s="35" t="s">
        <v>1983</v>
      </c>
    </row>
    <row r="600" spans="1:3" ht="12.75" customHeight="1">
      <c r="A600" s="35">
        <v>599</v>
      </c>
      <c r="B600" s="42" t="s">
        <v>1984</v>
      </c>
      <c r="C600" s="35" t="s">
        <v>1985</v>
      </c>
    </row>
    <row r="601" spans="1:3" ht="12.75" customHeight="1">
      <c r="A601" s="35">
        <v>600</v>
      </c>
      <c r="B601" s="42" t="s">
        <v>1986</v>
      </c>
      <c r="C601" s="35" t="s">
        <v>1987</v>
      </c>
    </row>
    <row r="602" spans="1:3" ht="12.75" customHeight="1">
      <c r="A602" s="35">
        <v>601</v>
      </c>
      <c r="B602" s="42" t="s">
        <v>1988</v>
      </c>
      <c r="C602" s="35" t="s">
        <v>1989</v>
      </c>
    </row>
    <row r="603" spans="1:3" ht="12.75" customHeight="1">
      <c r="A603" s="35">
        <v>602</v>
      </c>
      <c r="B603" s="42" t="s">
        <v>1990</v>
      </c>
      <c r="C603" s="35" t="s">
        <v>1991</v>
      </c>
    </row>
    <row r="604" spans="1:3" ht="12.75" customHeight="1">
      <c r="A604" s="35">
        <v>603</v>
      </c>
      <c r="B604" s="42" t="s">
        <v>1992</v>
      </c>
      <c r="C604" s="35" t="s">
        <v>1993</v>
      </c>
    </row>
    <row r="605" spans="1:3" ht="12.75" customHeight="1">
      <c r="A605" s="35">
        <v>604</v>
      </c>
      <c r="B605" s="42" t="s">
        <v>1994</v>
      </c>
      <c r="C605" s="35" t="s">
        <v>1995</v>
      </c>
    </row>
    <row r="606" spans="1:3" ht="12.75" customHeight="1">
      <c r="A606" s="35">
        <v>605</v>
      </c>
      <c r="B606" s="42" t="s">
        <v>1996</v>
      </c>
      <c r="C606" s="35" t="s">
        <v>1997</v>
      </c>
    </row>
    <row r="607" spans="1:3" ht="12.75" customHeight="1">
      <c r="A607" s="35">
        <v>606</v>
      </c>
      <c r="B607" s="42" t="s">
        <v>1998</v>
      </c>
      <c r="C607" s="35" t="s">
        <v>1999</v>
      </c>
    </row>
    <row r="608" spans="1:3" ht="12.75" customHeight="1">
      <c r="A608" s="35">
        <v>607</v>
      </c>
      <c r="B608" s="42" t="s">
        <v>2000</v>
      </c>
      <c r="C608" s="35" t="s">
        <v>2001</v>
      </c>
    </row>
    <row r="609" spans="1:3" ht="12.75" customHeight="1">
      <c r="A609" s="35">
        <v>608</v>
      </c>
      <c r="B609" s="42" t="s">
        <v>2002</v>
      </c>
      <c r="C609" s="35" t="s">
        <v>2003</v>
      </c>
    </row>
    <row r="610" spans="1:3" ht="12.75" customHeight="1">
      <c r="A610" s="35">
        <v>609</v>
      </c>
      <c r="B610" s="42" t="s">
        <v>2004</v>
      </c>
      <c r="C610" s="35" t="s">
        <v>2005</v>
      </c>
    </row>
    <row r="611" spans="1:3" ht="12.75" customHeight="1">
      <c r="A611" s="35">
        <v>610</v>
      </c>
      <c r="B611" s="42" t="s">
        <v>2006</v>
      </c>
      <c r="C611" s="35" t="s">
        <v>2007</v>
      </c>
    </row>
    <row r="612" spans="1:3" ht="12.75" customHeight="1">
      <c r="A612" s="35">
        <v>611</v>
      </c>
      <c r="B612" s="42" t="s">
        <v>2008</v>
      </c>
      <c r="C612" s="35" t="s">
        <v>2009</v>
      </c>
    </row>
    <row r="613" spans="1:3" ht="12.75" customHeight="1">
      <c r="A613" s="35">
        <v>612</v>
      </c>
      <c r="B613" s="42" t="s">
        <v>2010</v>
      </c>
      <c r="C613" s="35" t="s">
        <v>2011</v>
      </c>
    </row>
    <row r="614" spans="1:3" ht="12.75" customHeight="1">
      <c r="A614" s="35">
        <v>613</v>
      </c>
      <c r="B614" s="42" t="s">
        <v>2012</v>
      </c>
      <c r="C614" s="35" t="s">
        <v>2013</v>
      </c>
    </row>
    <row r="615" spans="1:3" ht="12.75" customHeight="1">
      <c r="A615" s="35">
        <v>614</v>
      </c>
      <c r="B615" s="42" t="s">
        <v>2014</v>
      </c>
      <c r="C615" s="35" t="s">
        <v>2015</v>
      </c>
    </row>
    <row r="616" spans="1:3" ht="12.75" customHeight="1">
      <c r="A616" s="35">
        <v>615</v>
      </c>
      <c r="B616" s="42" t="s">
        <v>2016</v>
      </c>
      <c r="C616" s="35" t="s">
        <v>2017</v>
      </c>
    </row>
    <row r="617" spans="1:3" ht="12.75" customHeight="1">
      <c r="A617" s="35">
        <v>616</v>
      </c>
      <c r="B617" s="42" t="s">
        <v>2018</v>
      </c>
      <c r="C617" s="35" t="s">
        <v>2019</v>
      </c>
    </row>
    <row r="618" spans="1:3" ht="12.75" customHeight="1">
      <c r="A618" s="35">
        <v>617</v>
      </c>
      <c r="B618" s="42" t="s">
        <v>2020</v>
      </c>
      <c r="C618" s="35" t="s">
        <v>2021</v>
      </c>
    </row>
    <row r="619" spans="1:3" ht="12.75" customHeight="1">
      <c r="A619" s="35">
        <v>618</v>
      </c>
      <c r="B619" s="42" t="s">
        <v>2022</v>
      </c>
      <c r="C619" s="35" t="s">
        <v>2023</v>
      </c>
    </row>
    <row r="620" spans="1:3" ht="12.75" customHeight="1">
      <c r="A620" s="35">
        <v>619</v>
      </c>
      <c r="B620" s="42" t="s">
        <v>2024</v>
      </c>
      <c r="C620" s="35" t="s">
        <v>2025</v>
      </c>
    </row>
    <row r="621" spans="1:3" ht="12.75" customHeight="1">
      <c r="A621" s="35">
        <v>620</v>
      </c>
      <c r="B621" s="42" t="s">
        <v>2026</v>
      </c>
      <c r="C621" s="35" t="s">
        <v>2027</v>
      </c>
    </row>
    <row r="622" spans="1:3" ht="12.75" customHeight="1">
      <c r="A622" s="35">
        <v>621</v>
      </c>
      <c r="B622" s="42" t="s">
        <v>2028</v>
      </c>
      <c r="C622" s="35" t="s">
        <v>2029</v>
      </c>
    </row>
    <row r="623" spans="1:3" ht="12.75" customHeight="1">
      <c r="A623" s="35">
        <v>622</v>
      </c>
      <c r="B623" s="42" t="s">
        <v>2030</v>
      </c>
      <c r="C623" s="35" t="s">
        <v>2031</v>
      </c>
    </row>
    <row r="624" spans="1:3" ht="12.75" customHeight="1">
      <c r="A624" s="35">
        <v>623</v>
      </c>
      <c r="B624" s="42" t="s">
        <v>2032</v>
      </c>
      <c r="C624" s="35" t="s">
        <v>2033</v>
      </c>
    </row>
    <row r="625" spans="1:3" ht="12.75" customHeight="1">
      <c r="A625" s="35">
        <v>624</v>
      </c>
      <c r="B625" s="42" t="s">
        <v>2034</v>
      </c>
      <c r="C625" s="35" t="s">
        <v>2035</v>
      </c>
    </row>
    <row r="626" spans="1:3" ht="12.75" customHeight="1">
      <c r="A626" s="35">
        <v>625</v>
      </c>
      <c r="B626" s="42" t="s">
        <v>2036</v>
      </c>
      <c r="C626" s="35" t="s">
        <v>2037</v>
      </c>
    </row>
    <row r="627" spans="1:3" ht="12.75" customHeight="1">
      <c r="A627" s="35">
        <v>626</v>
      </c>
      <c r="B627" s="42" t="s">
        <v>2038</v>
      </c>
      <c r="C627" s="35" t="s">
        <v>2039</v>
      </c>
    </row>
    <row r="628" spans="1:3" ht="12.75" customHeight="1">
      <c r="A628" s="35">
        <v>627</v>
      </c>
      <c r="B628" s="42" t="s">
        <v>2040</v>
      </c>
      <c r="C628" s="35" t="s">
        <v>2041</v>
      </c>
    </row>
    <row r="629" spans="1:3" ht="12.75" customHeight="1">
      <c r="A629" s="35">
        <v>628</v>
      </c>
      <c r="B629" s="42" t="s">
        <v>2042</v>
      </c>
      <c r="C629" s="35" t="s">
        <v>2043</v>
      </c>
    </row>
    <row r="630" spans="1:3" ht="12.75" customHeight="1">
      <c r="A630" s="35">
        <v>629</v>
      </c>
      <c r="B630" s="42" t="s">
        <v>2044</v>
      </c>
      <c r="C630" s="35" t="s">
        <v>2045</v>
      </c>
    </row>
    <row r="631" spans="1:3" ht="12.75" customHeight="1">
      <c r="A631" s="35">
        <v>630</v>
      </c>
      <c r="B631" s="42" t="s">
        <v>2046</v>
      </c>
      <c r="C631" s="35" t="s">
        <v>2047</v>
      </c>
    </row>
    <row r="632" spans="1:3" ht="12.75" customHeight="1">
      <c r="A632" s="35">
        <v>631</v>
      </c>
      <c r="B632" s="42" t="s">
        <v>2048</v>
      </c>
      <c r="C632" s="35" t="s">
        <v>2049</v>
      </c>
    </row>
    <row r="633" spans="1:3" ht="12.75" customHeight="1">
      <c r="A633" s="35">
        <v>632</v>
      </c>
      <c r="B633" s="42" t="s">
        <v>2050</v>
      </c>
      <c r="C633" s="35" t="s">
        <v>2051</v>
      </c>
    </row>
    <row r="634" spans="1:3" ht="12.75" customHeight="1">
      <c r="A634" s="35">
        <v>633</v>
      </c>
      <c r="B634" s="42" t="s">
        <v>2052</v>
      </c>
      <c r="C634" s="35" t="s">
        <v>2053</v>
      </c>
    </row>
    <row r="635" spans="1:3" ht="12.75" customHeight="1">
      <c r="A635" s="35">
        <v>634</v>
      </c>
      <c r="B635" s="42" t="s">
        <v>2054</v>
      </c>
      <c r="C635" s="35" t="s">
        <v>2055</v>
      </c>
    </row>
    <row r="636" spans="1:3" ht="12.75" customHeight="1">
      <c r="A636" s="35">
        <v>635</v>
      </c>
      <c r="B636" s="42" t="s">
        <v>2056</v>
      </c>
      <c r="C636" s="35" t="s">
        <v>2057</v>
      </c>
    </row>
    <row r="637" spans="1:3" ht="12.75" customHeight="1">
      <c r="A637" s="35">
        <v>636</v>
      </c>
      <c r="B637" s="42" t="s">
        <v>2058</v>
      </c>
      <c r="C637" s="35" t="s">
        <v>2059</v>
      </c>
    </row>
    <row r="638" spans="1:3" ht="12.75" customHeight="1">
      <c r="A638" s="35">
        <v>637</v>
      </c>
      <c r="B638" s="42" t="s">
        <v>2060</v>
      </c>
      <c r="C638" s="35" t="s">
        <v>2061</v>
      </c>
    </row>
    <row r="639" spans="1:3" ht="12.75" customHeight="1">
      <c r="A639" s="35">
        <v>638</v>
      </c>
      <c r="B639" s="42" t="s">
        <v>2062</v>
      </c>
      <c r="C639" s="35" t="s">
        <v>2063</v>
      </c>
    </row>
    <row r="640" spans="1:3" ht="12.75" customHeight="1">
      <c r="A640" s="35">
        <v>639</v>
      </c>
      <c r="B640" s="42" t="s">
        <v>2064</v>
      </c>
      <c r="C640" s="35" t="s">
        <v>2065</v>
      </c>
    </row>
    <row r="641" spans="1:3" ht="12.75" customHeight="1">
      <c r="A641" s="35">
        <v>640</v>
      </c>
      <c r="B641" s="42" t="s">
        <v>2066</v>
      </c>
      <c r="C641" s="35" t="s">
        <v>2067</v>
      </c>
    </row>
    <row r="642" spans="1:3" ht="12.75" customHeight="1">
      <c r="A642" s="35">
        <v>641</v>
      </c>
      <c r="B642" s="42" t="s">
        <v>2068</v>
      </c>
      <c r="C642" s="35" t="s">
        <v>2069</v>
      </c>
    </row>
    <row r="643" spans="1:3" ht="12.75" customHeight="1">
      <c r="A643" s="35">
        <v>642</v>
      </c>
      <c r="B643" s="42" t="s">
        <v>2070</v>
      </c>
      <c r="C643" s="35" t="s">
        <v>2071</v>
      </c>
    </row>
    <row r="644" spans="1:3" ht="12.75" customHeight="1">
      <c r="A644" s="35">
        <v>643</v>
      </c>
      <c r="B644" s="42" t="s">
        <v>2072</v>
      </c>
      <c r="C644" s="35" t="s">
        <v>2073</v>
      </c>
    </row>
    <row r="645" spans="1:3" ht="12.75" customHeight="1">
      <c r="A645" s="35">
        <v>644</v>
      </c>
      <c r="B645" s="42" t="s">
        <v>2074</v>
      </c>
      <c r="C645" s="35" t="s">
        <v>2075</v>
      </c>
    </row>
    <row r="646" spans="1:3" ht="12.75" customHeight="1">
      <c r="A646" s="35">
        <v>645</v>
      </c>
      <c r="B646" s="42" t="s">
        <v>2076</v>
      </c>
      <c r="C646" s="35" t="s">
        <v>2077</v>
      </c>
    </row>
    <row r="647" spans="1:3" ht="12.75" customHeight="1">
      <c r="A647" s="35">
        <v>646</v>
      </c>
      <c r="B647" s="42" t="s">
        <v>2078</v>
      </c>
      <c r="C647" s="35" t="s">
        <v>2079</v>
      </c>
    </row>
    <row r="648" spans="1:3" ht="12.75" customHeight="1">
      <c r="A648" s="35">
        <v>647</v>
      </c>
      <c r="B648" s="42" t="s">
        <v>2080</v>
      </c>
      <c r="C648" s="35" t="s">
        <v>2081</v>
      </c>
    </row>
    <row r="649" spans="1:3" ht="12.75" customHeight="1">
      <c r="A649" s="35">
        <v>648</v>
      </c>
      <c r="B649" s="42" t="s">
        <v>2082</v>
      </c>
      <c r="C649" s="35" t="s">
        <v>2083</v>
      </c>
    </row>
    <row r="650" spans="1:3" ht="12.75" customHeight="1">
      <c r="A650" s="35">
        <v>649</v>
      </c>
      <c r="B650" s="42" t="s">
        <v>2084</v>
      </c>
      <c r="C650" s="35" t="s">
        <v>2085</v>
      </c>
    </row>
    <row r="651" spans="1:3" ht="12.75" customHeight="1">
      <c r="A651" s="35">
        <v>650</v>
      </c>
      <c r="B651" s="42" t="s">
        <v>2086</v>
      </c>
      <c r="C651" s="35" t="s">
        <v>2087</v>
      </c>
    </row>
    <row r="652" spans="1:3" ht="12.75" customHeight="1">
      <c r="A652" s="35">
        <v>651</v>
      </c>
      <c r="B652" s="42" t="s">
        <v>2088</v>
      </c>
      <c r="C652" s="35" t="s">
        <v>2089</v>
      </c>
    </row>
    <row r="653" spans="1:3" ht="12.75" customHeight="1">
      <c r="A653" s="35">
        <v>652</v>
      </c>
      <c r="B653" s="42" t="s">
        <v>2090</v>
      </c>
      <c r="C653" s="35" t="s">
        <v>2091</v>
      </c>
    </row>
    <row r="654" spans="1:3" ht="12.75" customHeight="1">
      <c r="A654" s="35">
        <v>653</v>
      </c>
      <c r="B654" s="42" t="s">
        <v>2092</v>
      </c>
      <c r="C654" s="35" t="s">
        <v>2093</v>
      </c>
    </row>
    <row r="655" spans="1:3" ht="12.75" customHeight="1">
      <c r="A655" s="35">
        <v>654</v>
      </c>
      <c r="B655" s="42" t="s">
        <v>2094</v>
      </c>
      <c r="C655" s="35" t="s">
        <v>2095</v>
      </c>
    </row>
    <row r="656" spans="1:3" ht="12.75" customHeight="1">
      <c r="A656" s="35">
        <v>655</v>
      </c>
      <c r="B656" s="42" t="s">
        <v>2096</v>
      </c>
      <c r="C656" s="35" t="s">
        <v>2097</v>
      </c>
    </row>
    <row r="657" spans="1:3" ht="12.75" customHeight="1">
      <c r="A657" s="35">
        <v>656</v>
      </c>
      <c r="B657" s="42" t="s">
        <v>2098</v>
      </c>
      <c r="C657" s="35" t="s">
        <v>2099</v>
      </c>
    </row>
    <row r="658" spans="1:3" ht="12.75" customHeight="1">
      <c r="A658" s="35">
        <v>657</v>
      </c>
      <c r="B658" s="42" t="s">
        <v>2100</v>
      </c>
      <c r="C658" s="35" t="s">
        <v>2101</v>
      </c>
    </row>
    <row r="659" spans="1:3" ht="12.75" customHeight="1">
      <c r="A659" s="35">
        <v>658</v>
      </c>
      <c r="B659" s="42" t="s">
        <v>2102</v>
      </c>
      <c r="C659" s="35" t="s">
        <v>2103</v>
      </c>
    </row>
    <row r="660" spans="1:3" ht="12.75" customHeight="1">
      <c r="A660" s="35">
        <v>659</v>
      </c>
      <c r="B660" s="42" t="s">
        <v>2104</v>
      </c>
      <c r="C660" s="35" t="s">
        <v>2105</v>
      </c>
    </row>
    <row r="661" spans="1:3" ht="12.75" customHeight="1">
      <c r="A661" s="35">
        <v>660</v>
      </c>
      <c r="B661" s="42" t="s">
        <v>2106</v>
      </c>
      <c r="C661" s="35" t="s">
        <v>2107</v>
      </c>
    </row>
    <row r="662" spans="1:3" ht="12.75" customHeight="1">
      <c r="A662" s="35">
        <v>661</v>
      </c>
      <c r="B662" s="42" t="s">
        <v>2108</v>
      </c>
      <c r="C662" s="35" t="s">
        <v>2109</v>
      </c>
    </row>
    <row r="663" spans="1:3" ht="12.75" customHeight="1">
      <c r="A663" s="35">
        <v>662</v>
      </c>
      <c r="B663" s="42" t="s">
        <v>2110</v>
      </c>
      <c r="C663" s="35" t="s">
        <v>2111</v>
      </c>
    </row>
    <row r="664" spans="1:3" ht="12.75" customHeight="1">
      <c r="A664" s="35">
        <v>663</v>
      </c>
      <c r="B664" s="42" t="s">
        <v>2112</v>
      </c>
      <c r="C664" s="35" t="s">
        <v>2113</v>
      </c>
    </row>
    <row r="665" spans="1:3" ht="12.75" customHeight="1">
      <c r="A665" s="35">
        <v>664</v>
      </c>
      <c r="B665" s="42" t="s">
        <v>2114</v>
      </c>
      <c r="C665" s="35" t="s">
        <v>2115</v>
      </c>
    </row>
    <row r="666" spans="1:3" ht="12.75" customHeight="1">
      <c r="A666" s="35">
        <v>665</v>
      </c>
      <c r="B666" s="42" t="s">
        <v>2116</v>
      </c>
      <c r="C666" s="35" t="s">
        <v>2117</v>
      </c>
    </row>
    <row r="667" spans="1:3" ht="12.75" customHeight="1">
      <c r="A667" s="35">
        <v>666</v>
      </c>
      <c r="B667" s="42" t="s">
        <v>2118</v>
      </c>
      <c r="C667" s="35" t="s">
        <v>2119</v>
      </c>
    </row>
    <row r="668" spans="1:3" ht="12.75" customHeight="1">
      <c r="A668" s="35">
        <v>667</v>
      </c>
      <c r="B668" s="42" t="s">
        <v>2120</v>
      </c>
      <c r="C668" s="35" t="s">
        <v>2121</v>
      </c>
    </row>
    <row r="669" spans="1:3" ht="12.75" customHeight="1">
      <c r="A669" s="35">
        <v>668</v>
      </c>
      <c r="B669" s="42" t="s">
        <v>2122</v>
      </c>
      <c r="C669" s="35" t="s">
        <v>2123</v>
      </c>
    </row>
    <row r="670" spans="1:3" ht="12.75" customHeight="1">
      <c r="A670" s="35">
        <v>669</v>
      </c>
      <c r="B670" s="42" t="s">
        <v>2124</v>
      </c>
      <c r="C670" s="35" t="s">
        <v>2125</v>
      </c>
    </row>
    <row r="671" spans="1:3" ht="12.75" customHeight="1">
      <c r="A671" s="35">
        <v>670</v>
      </c>
      <c r="B671" s="42" t="s">
        <v>2126</v>
      </c>
      <c r="C671" s="35" t="s">
        <v>2127</v>
      </c>
    </row>
    <row r="672" spans="1:3" ht="12.75" customHeight="1">
      <c r="A672" s="35">
        <v>671</v>
      </c>
      <c r="B672" s="42" t="s">
        <v>2128</v>
      </c>
      <c r="C672" s="35" t="s">
        <v>2129</v>
      </c>
    </row>
    <row r="673" spans="1:3" ht="12.75" customHeight="1">
      <c r="A673" s="35">
        <v>672</v>
      </c>
      <c r="B673" s="42" t="s">
        <v>2130</v>
      </c>
      <c r="C673" s="35" t="s">
        <v>2131</v>
      </c>
    </row>
    <row r="674" spans="1:3" ht="12.75" customHeight="1">
      <c r="A674" s="35">
        <v>673</v>
      </c>
      <c r="B674" s="42" t="s">
        <v>2132</v>
      </c>
      <c r="C674" s="35" t="s">
        <v>2133</v>
      </c>
    </row>
    <row r="675" spans="1:3" ht="12.75" customHeight="1">
      <c r="A675" s="35">
        <v>674</v>
      </c>
      <c r="B675" s="42" t="s">
        <v>2134</v>
      </c>
      <c r="C675" s="35" t="s">
        <v>2135</v>
      </c>
    </row>
    <row r="676" spans="1:3" ht="12.75" customHeight="1">
      <c r="A676" s="35">
        <v>675</v>
      </c>
      <c r="B676" s="42" t="s">
        <v>2136</v>
      </c>
      <c r="C676" s="35" t="s">
        <v>2137</v>
      </c>
    </row>
    <row r="677" spans="1:3" ht="12.75" customHeight="1">
      <c r="A677" s="35">
        <v>676</v>
      </c>
      <c r="B677" s="42" t="s">
        <v>2138</v>
      </c>
      <c r="C677" s="35" t="s">
        <v>2139</v>
      </c>
    </row>
    <row r="678" spans="1:3" ht="12.75" customHeight="1">
      <c r="A678" s="35">
        <v>677</v>
      </c>
      <c r="B678" s="42" t="s">
        <v>2140</v>
      </c>
      <c r="C678" s="35" t="s">
        <v>2141</v>
      </c>
    </row>
    <row r="679" spans="1:3" ht="12.75" customHeight="1">
      <c r="A679" s="35">
        <v>678</v>
      </c>
      <c r="B679" s="42" t="s">
        <v>2142</v>
      </c>
      <c r="C679" s="35" t="s">
        <v>2143</v>
      </c>
    </row>
    <row r="680" spans="1:3" ht="12.75" customHeight="1">
      <c r="A680" s="35">
        <v>679</v>
      </c>
      <c r="B680" s="42" t="s">
        <v>2144</v>
      </c>
      <c r="C680" s="35" t="s">
        <v>2145</v>
      </c>
    </row>
    <row r="681" spans="1:3" ht="12.75" customHeight="1">
      <c r="A681" s="35">
        <v>680</v>
      </c>
      <c r="B681" s="42" t="s">
        <v>2146</v>
      </c>
      <c r="C681" s="35" t="s">
        <v>2147</v>
      </c>
    </row>
    <row r="682" spans="1:3" ht="12.75" customHeight="1">
      <c r="A682" s="35">
        <v>681</v>
      </c>
      <c r="B682" s="42" t="s">
        <v>2148</v>
      </c>
      <c r="C682" s="35" t="s">
        <v>2149</v>
      </c>
    </row>
    <row r="683" spans="1:3" ht="12.75" customHeight="1">
      <c r="A683" s="35">
        <v>682</v>
      </c>
      <c r="B683" s="42" t="s">
        <v>2150</v>
      </c>
      <c r="C683" s="35" t="s">
        <v>2151</v>
      </c>
    </row>
    <row r="684" spans="1:3" ht="12.75" customHeight="1">
      <c r="A684" s="35">
        <v>683</v>
      </c>
      <c r="B684" s="42" t="s">
        <v>2152</v>
      </c>
      <c r="C684" s="35" t="s">
        <v>2153</v>
      </c>
    </row>
    <row r="685" spans="1:3" ht="12.75" customHeight="1">
      <c r="A685" s="35">
        <v>684</v>
      </c>
      <c r="B685" s="42" t="s">
        <v>2154</v>
      </c>
      <c r="C685" s="35" t="s">
        <v>2155</v>
      </c>
    </row>
    <row r="686" spans="1:3" ht="12.75" customHeight="1">
      <c r="A686" s="35">
        <v>685</v>
      </c>
      <c r="B686" s="42" t="s">
        <v>2156</v>
      </c>
      <c r="C686" s="35" t="s">
        <v>2157</v>
      </c>
    </row>
    <row r="687" spans="1:3" ht="12.75" customHeight="1">
      <c r="A687" s="35">
        <v>686</v>
      </c>
      <c r="B687" s="42" t="s">
        <v>2158</v>
      </c>
      <c r="C687" s="35" t="s">
        <v>2159</v>
      </c>
    </row>
    <row r="688" spans="1:3" ht="12.75" customHeight="1">
      <c r="A688" s="35">
        <v>687</v>
      </c>
      <c r="B688" s="42" t="s">
        <v>2160</v>
      </c>
      <c r="C688" s="35" t="s">
        <v>2161</v>
      </c>
    </row>
    <row r="689" spans="1:3" ht="12.75" customHeight="1">
      <c r="A689" s="35">
        <v>688</v>
      </c>
      <c r="B689" s="42" t="s">
        <v>2162</v>
      </c>
      <c r="C689" s="35" t="s">
        <v>2163</v>
      </c>
    </row>
    <row r="690" spans="1:3" ht="12.75" customHeight="1">
      <c r="A690" s="35">
        <v>689</v>
      </c>
      <c r="B690" s="42" t="s">
        <v>2164</v>
      </c>
      <c r="C690" s="35" t="s">
        <v>2165</v>
      </c>
    </row>
    <row r="691" spans="1:3" ht="12.75" customHeight="1">
      <c r="A691" s="35">
        <v>690</v>
      </c>
      <c r="B691" s="42" t="s">
        <v>2166</v>
      </c>
      <c r="C691" s="35" t="s">
        <v>2167</v>
      </c>
    </row>
    <row r="692" spans="1:3" ht="12.75" customHeight="1">
      <c r="A692" s="35">
        <v>691</v>
      </c>
      <c r="B692" s="42" t="s">
        <v>2168</v>
      </c>
      <c r="C692" s="35" t="s">
        <v>2169</v>
      </c>
    </row>
    <row r="693" spans="1:3" ht="12.75" customHeight="1">
      <c r="A693" s="35">
        <v>692</v>
      </c>
      <c r="B693" s="42" t="s">
        <v>2170</v>
      </c>
      <c r="C693" s="35" t="s">
        <v>2171</v>
      </c>
    </row>
    <row r="694" spans="1:3" ht="12.75" customHeight="1">
      <c r="A694" s="35">
        <v>693</v>
      </c>
      <c r="B694" s="42" t="s">
        <v>2172</v>
      </c>
      <c r="C694" s="35" t="s">
        <v>2173</v>
      </c>
    </row>
    <row r="695" spans="1:3" ht="12.75" customHeight="1">
      <c r="A695" s="35">
        <v>694</v>
      </c>
      <c r="B695" s="42" t="s">
        <v>2174</v>
      </c>
      <c r="C695" s="35" t="s">
        <v>2175</v>
      </c>
    </row>
    <row r="696" spans="1:3" ht="12.75" customHeight="1">
      <c r="A696" s="35">
        <v>695</v>
      </c>
      <c r="B696" s="42" t="s">
        <v>2176</v>
      </c>
      <c r="C696" s="35" t="s">
        <v>2177</v>
      </c>
    </row>
    <row r="697" spans="1:3" ht="12.75" customHeight="1">
      <c r="A697" s="35">
        <v>696</v>
      </c>
      <c r="B697" s="42" t="s">
        <v>2178</v>
      </c>
      <c r="C697" s="35" t="s">
        <v>2179</v>
      </c>
    </row>
    <row r="698" spans="1:3" ht="12.75" customHeight="1">
      <c r="A698" s="35">
        <v>697</v>
      </c>
      <c r="B698" s="42" t="s">
        <v>2180</v>
      </c>
      <c r="C698" s="35" t="s">
        <v>2181</v>
      </c>
    </row>
    <row r="699" spans="1:3" ht="12.75" customHeight="1">
      <c r="A699" s="35">
        <v>698</v>
      </c>
      <c r="B699" s="42" t="s">
        <v>2182</v>
      </c>
      <c r="C699" s="35" t="s">
        <v>2183</v>
      </c>
    </row>
    <row r="700" spans="1:3" ht="12.75" customHeight="1">
      <c r="A700" s="35">
        <v>699</v>
      </c>
      <c r="B700" s="42" t="s">
        <v>2184</v>
      </c>
      <c r="C700" s="35" t="s">
        <v>2185</v>
      </c>
    </row>
    <row r="701" spans="1:3" ht="12.75" customHeight="1">
      <c r="A701" s="35">
        <v>700</v>
      </c>
      <c r="B701" s="42" t="s">
        <v>2186</v>
      </c>
      <c r="C701" s="35" t="s">
        <v>2187</v>
      </c>
    </row>
    <row r="702" spans="1:3" ht="12.75" customHeight="1">
      <c r="A702" s="35">
        <v>701</v>
      </c>
      <c r="B702" s="42" t="s">
        <v>2188</v>
      </c>
      <c r="C702" s="35" t="s">
        <v>2189</v>
      </c>
    </row>
    <row r="703" spans="1:3" ht="12.75" customHeight="1">
      <c r="A703" s="35">
        <v>702</v>
      </c>
      <c r="B703" s="42" t="s">
        <v>2190</v>
      </c>
      <c r="C703" s="35" t="s">
        <v>2191</v>
      </c>
    </row>
    <row r="704" spans="1:3" ht="12.75" customHeight="1">
      <c r="A704" s="35">
        <v>703</v>
      </c>
      <c r="B704" s="42" t="s">
        <v>2192</v>
      </c>
      <c r="C704" s="35" t="s">
        <v>2193</v>
      </c>
    </row>
    <row r="705" spans="1:3" ht="12.75" customHeight="1">
      <c r="A705" s="35">
        <v>704</v>
      </c>
      <c r="B705" s="42" t="s">
        <v>2194</v>
      </c>
      <c r="C705" s="35" t="s">
        <v>2195</v>
      </c>
    </row>
    <row r="706" spans="1:3" ht="12.75" customHeight="1">
      <c r="A706" s="35">
        <v>705</v>
      </c>
      <c r="B706" s="42" t="s">
        <v>2196</v>
      </c>
      <c r="C706" s="35" t="s">
        <v>2197</v>
      </c>
    </row>
    <row r="707" spans="1:3" ht="12.75" customHeight="1">
      <c r="A707" s="35">
        <v>706</v>
      </c>
      <c r="B707" s="42" t="s">
        <v>2198</v>
      </c>
      <c r="C707" s="35" t="s">
        <v>2199</v>
      </c>
    </row>
    <row r="708" spans="1:3" ht="12.75" customHeight="1">
      <c r="A708" s="35">
        <v>707</v>
      </c>
      <c r="B708" s="42" t="s">
        <v>2200</v>
      </c>
      <c r="C708" s="35" t="s">
        <v>2201</v>
      </c>
    </row>
    <row r="709" spans="1:3" ht="12.75" customHeight="1">
      <c r="A709" s="35">
        <v>708</v>
      </c>
      <c r="B709" s="42" t="s">
        <v>2202</v>
      </c>
      <c r="C709" s="35" t="s">
        <v>2203</v>
      </c>
    </row>
    <row r="710" spans="1:3" ht="12.75" customHeight="1">
      <c r="A710" s="35">
        <v>709</v>
      </c>
      <c r="B710" s="42" t="s">
        <v>2204</v>
      </c>
      <c r="C710" s="35" t="s">
        <v>2205</v>
      </c>
    </row>
    <row r="711" spans="1:3" ht="12.75" customHeight="1">
      <c r="A711" s="35">
        <v>710</v>
      </c>
      <c r="B711" s="42" t="s">
        <v>2206</v>
      </c>
      <c r="C711" s="35" t="s">
        <v>2207</v>
      </c>
    </row>
    <row r="712" spans="1:3" ht="12.75" customHeight="1">
      <c r="A712" s="35">
        <v>711</v>
      </c>
      <c r="B712" s="42" t="s">
        <v>2208</v>
      </c>
      <c r="C712" s="35" t="s">
        <v>2209</v>
      </c>
    </row>
    <row r="713" spans="1:3" ht="12.75" customHeight="1">
      <c r="A713" s="35">
        <v>712</v>
      </c>
      <c r="B713" s="42" t="s">
        <v>2210</v>
      </c>
      <c r="C713" s="35" t="s">
        <v>2211</v>
      </c>
    </row>
    <row r="714" spans="1:3" ht="12.75" customHeight="1">
      <c r="A714" s="35">
        <v>713</v>
      </c>
      <c r="B714" s="42" t="s">
        <v>2212</v>
      </c>
      <c r="C714" s="35" t="s">
        <v>2213</v>
      </c>
    </row>
    <row r="715" spans="1:3" ht="12.75" customHeight="1">
      <c r="A715" s="35">
        <v>714</v>
      </c>
      <c r="B715" s="42" t="s">
        <v>2214</v>
      </c>
      <c r="C715" s="35" t="s">
        <v>2215</v>
      </c>
    </row>
    <row r="716" spans="1:3" ht="12.75" customHeight="1">
      <c r="A716" s="35">
        <v>715</v>
      </c>
      <c r="B716" s="42" t="s">
        <v>2216</v>
      </c>
      <c r="C716" s="35" t="s">
        <v>2217</v>
      </c>
    </row>
    <row r="717" spans="1:3" ht="12.75" customHeight="1">
      <c r="A717" s="35">
        <v>716</v>
      </c>
      <c r="B717" s="42" t="s">
        <v>2218</v>
      </c>
      <c r="C717" s="35" t="s">
        <v>2219</v>
      </c>
    </row>
    <row r="718" spans="1:3" ht="12.75" customHeight="1">
      <c r="A718" s="35">
        <v>717</v>
      </c>
      <c r="B718" s="42" t="s">
        <v>2220</v>
      </c>
      <c r="C718" s="35" t="s">
        <v>2221</v>
      </c>
    </row>
    <row r="719" spans="1:3" ht="12.75" customHeight="1">
      <c r="A719" s="35">
        <v>718</v>
      </c>
      <c r="B719" s="42" t="s">
        <v>2222</v>
      </c>
      <c r="C719" s="35" t="s">
        <v>2223</v>
      </c>
    </row>
    <row r="720" spans="1:3" ht="12.75" customHeight="1">
      <c r="A720" s="35">
        <v>719</v>
      </c>
      <c r="B720" s="42" t="s">
        <v>2224</v>
      </c>
      <c r="C720" s="35" t="s">
        <v>2225</v>
      </c>
    </row>
    <row r="721" spans="1:3" ht="12.75" customHeight="1">
      <c r="A721" s="35">
        <v>720</v>
      </c>
      <c r="B721" s="42" t="s">
        <v>2226</v>
      </c>
      <c r="C721" s="35" t="s">
        <v>2227</v>
      </c>
    </row>
    <row r="722" spans="1:3" ht="12.75" customHeight="1">
      <c r="A722" s="35">
        <v>721</v>
      </c>
      <c r="B722" s="42" t="s">
        <v>2228</v>
      </c>
      <c r="C722" s="35" t="s">
        <v>2229</v>
      </c>
    </row>
    <row r="723" spans="1:3" ht="12.75" customHeight="1">
      <c r="A723" s="35">
        <v>722</v>
      </c>
      <c r="B723" s="42" t="s">
        <v>2230</v>
      </c>
      <c r="C723" s="35" t="s">
        <v>2231</v>
      </c>
    </row>
    <row r="724" spans="1:3" ht="12.75" customHeight="1">
      <c r="A724" s="35">
        <v>723</v>
      </c>
      <c r="B724" s="42" t="s">
        <v>2232</v>
      </c>
      <c r="C724" s="35" t="s">
        <v>2233</v>
      </c>
    </row>
    <row r="725" spans="1:3" ht="12.75" customHeight="1">
      <c r="A725" s="35">
        <v>724</v>
      </c>
      <c r="B725" s="42" t="s">
        <v>2234</v>
      </c>
      <c r="C725" s="35" t="s">
        <v>2235</v>
      </c>
    </row>
    <row r="726" spans="1:3" ht="12.75" customHeight="1">
      <c r="A726" s="35">
        <v>725</v>
      </c>
      <c r="B726" s="42" t="s">
        <v>2236</v>
      </c>
      <c r="C726" s="35" t="s">
        <v>2237</v>
      </c>
    </row>
    <row r="727" spans="1:3" ht="12.75" customHeight="1">
      <c r="A727" s="35">
        <v>726</v>
      </c>
      <c r="B727" s="42" t="s">
        <v>2238</v>
      </c>
      <c r="C727" s="35" t="s">
        <v>2239</v>
      </c>
    </row>
    <row r="728" spans="1:3" ht="12.75" customHeight="1">
      <c r="A728" s="35">
        <v>727</v>
      </c>
      <c r="B728" s="42" t="s">
        <v>2240</v>
      </c>
      <c r="C728" s="35" t="s">
        <v>2241</v>
      </c>
    </row>
    <row r="729" spans="1:3" ht="12.75" customHeight="1">
      <c r="A729" s="35">
        <v>728</v>
      </c>
      <c r="B729" s="42" t="s">
        <v>2242</v>
      </c>
      <c r="C729" s="35" t="s">
        <v>2243</v>
      </c>
    </row>
    <row r="730" spans="1:3" ht="12.75" customHeight="1">
      <c r="A730" s="35">
        <v>729</v>
      </c>
      <c r="B730" s="42" t="s">
        <v>2244</v>
      </c>
      <c r="C730" s="35" t="s">
        <v>2245</v>
      </c>
    </row>
    <row r="731" spans="1:3" ht="12.75" customHeight="1">
      <c r="A731" s="35">
        <v>730</v>
      </c>
      <c r="B731" s="42" t="s">
        <v>2246</v>
      </c>
      <c r="C731" s="35" t="s">
        <v>2247</v>
      </c>
    </row>
    <row r="732" spans="1:3" ht="12.75" customHeight="1">
      <c r="A732" s="35">
        <v>731</v>
      </c>
      <c r="B732" s="42" t="s">
        <v>2248</v>
      </c>
      <c r="C732" s="35" t="s">
        <v>2249</v>
      </c>
    </row>
    <row r="733" spans="1:3" ht="12.75" customHeight="1">
      <c r="A733" s="35">
        <v>732</v>
      </c>
      <c r="B733" s="42" t="s">
        <v>2250</v>
      </c>
      <c r="C733" s="35" t="s">
        <v>2251</v>
      </c>
    </row>
    <row r="734" spans="1:3" ht="12.75" customHeight="1">
      <c r="A734" s="35">
        <v>733</v>
      </c>
      <c r="B734" s="42" t="s">
        <v>2252</v>
      </c>
      <c r="C734" s="35" t="s">
        <v>2253</v>
      </c>
    </row>
    <row r="735" spans="1:3" ht="12.75" customHeight="1">
      <c r="A735" s="35">
        <v>734</v>
      </c>
      <c r="B735" s="42" t="s">
        <v>2254</v>
      </c>
      <c r="C735" s="35" t="s">
        <v>2255</v>
      </c>
    </row>
    <row r="736" spans="1:3" ht="12.75" customHeight="1">
      <c r="A736" s="35">
        <v>735</v>
      </c>
      <c r="B736" s="42" t="s">
        <v>2256</v>
      </c>
      <c r="C736" s="35" t="s">
        <v>2257</v>
      </c>
    </row>
    <row r="737" spans="1:3" ht="12.75" customHeight="1">
      <c r="A737" s="35">
        <v>736</v>
      </c>
      <c r="B737" s="42" t="s">
        <v>2258</v>
      </c>
      <c r="C737" s="35" t="s">
        <v>2259</v>
      </c>
    </row>
    <row r="738" spans="1:3" ht="12.75" customHeight="1">
      <c r="A738" s="35">
        <v>737</v>
      </c>
      <c r="B738" s="42" t="s">
        <v>2260</v>
      </c>
      <c r="C738" s="35" t="s">
        <v>2261</v>
      </c>
    </row>
    <row r="739" spans="1:3" ht="12.75" customHeight="1">
      <c r="A739" s="35">
        <v>738</v>
      </c>
      <c r="B739" s="42" t="s">
        <v>2262</v>
      </c>
      <c r="C739" s="35" t="s">
        <v>2263</v>
      </c>
    </row>
    <row r="740" spans="1:3" ht="12.75" customHeight="1">
      <c r="A740" s="35">
        <v>739</v>
      </c>
      <c r="B740" s="42" t="s">
        <v>2264</v>
      </c>
      <c r="C740" s="35" t="s">
        <v>2265</v>
      </c>
    </row>
    <row r="741" spans="1:3" ht="12.75" customHeight="1">
      <c r="A741" s="35">
        <v>740</v>
      </c>
      <c r="B741" s="42" t="s">
        <v>2266</v>
      </c>
      <c r="C741" s="35" t="s">
        <v>2267</v>
      </c>
    </row>
    <row r="742" spans="1:3" ht="12.75" customHeight="1">
      <c r="A742" s="35">
        <v>741</v>
      </c>
      <c r="B742" s="42" t="s">
        <v>2268</v>
      </c>
      <c r="C742" s="35" t="s">
        <v>2269</v>
      </c>
    </row>
    <row r="743" spans="1:3" ht="12.75" customHeight="1">
      <c r="A743" s="35">
        <v>742</v>
      </c>
      <c r="B743" s="42" t="s">
        <v>2270</v>
      </c>
      <c r="C743" s="35" t="s">
        <v>2271</v>
      </c>
    </row>
    <row r="744" spans="1:3" ht="12.75" customHeight="1">
      <c r="A744" s="35">
        <v>743</v>
      </c>
      <c r="B744" s="42" t="s">
        <v>2272</v>
      </c>
      <c r="C744" s="35" t="s">
        <v>2273</v>
      </c>
    </row>
    <row r="745" spans="1:3" ht="12.75" customHeight="1">
      <c r="A745" s="35">
        <v>744</v>
      </c>
      <c r="B745" s="42" t="s">
        <v>2274</v>
      </c>
      <c r="C745" s="35" t="s">
        <v>2275</v>
      </c>
    </row>
    <row r="746" spans="1:3" ht="12.75" customHeight="1">
      <c r="A746" s="35">
        <v>745</v>
      </c>
      <c r="B746" s="42" t="s">
        <v>2276</v>
      </c>
      <c r="C746" s="35" t="s">
        <v>2277</v>
      </c>
    </row>
    <row r="747" spans="1:3" ht="12.75" customHeight="1">
      <c r="A747" s="35">
        <v>746</v>
      </c>
      <c r="B747" s="42" t="s">
        <v>2278</v>
      </c>
      <c r="C747" s="35" t="s">
        <v>2279</v>
      </c>
    </row>
    <row r="748" spans="1:3" ht="12.75" customHeight="1">
      <c r="A748" s="35">
        <v>747</v>
      </c>
      <c r="B748" s="42" t="s">
        <v>2280</v>
      </c>
      <c r="C748" s="35" t="s">
        <v>2281</v>
      </c>
    </row>
    <row r="749" spans="1:3" ht="12.75" customHeight="1">
      <c r="A749" s="35">
        <v>748</v>
      </c>
      <c r="B749" s="42" t="s">
        <v>2282</v>
      </c>
      <c r="C749" s="35" t="s">
        <v>2283</v>
      </c>
    </row>
    <row r="750" spans="1:3" ht="12.75" customHeight="1">
      <c r="A750" s="35">
        <v>749</v>
      </c>
      <c r="B750" s="42" t="s">
        <v>2284</v>
      </c>
      <c r="C750" s="35" t="s">
        <v>2285</v>
      </c>
    </row>
    <row r="751" spans="1:3" ht="12.75" customHeight="1">
      <c r="A751" s="35">
        <v>750</v>
      </c>
      <c r="B751" s="42" t="s">
        <v>2286</v>
      </c>
      <c r="C751" s="35" t="s">
        <v>2287</v>
      </c>
    </row>
    <row r="752" spans="1:3" ht="12.75" customHeight="1">
      <c r="A752" s="35">
        <v>751</v>
      </c>
      <c r="B752" s="42" t="s">
        <v>2288</v>
      </c>
      <c r="C752" s="35" t="s">
        <v>2289</v>
      </c>
    </row>
    <row r="753" spans="1:3" ht="12.75" customHeight="1">
      <c r="A753" s="35">
        <v>752</v>
      </c>
      <c r="B753" s="42" t="s">
        <v>2290</v>
      </c>
      <c r="C753" s="35" t="s">
        <v>2291</v>
      </c>
    </row>
    <row r="754" spans="1:3" ht="12.75" customHeight="1">
      <c r="A754" s="35">
        <v>753</v>
      </c>
      <c r="B754" s="42" t="s">
        <v>2292</v>
      </c>
      <c r="C754" s="35" t="s">
        <v>2293</v>
      </c>
    </row>
    <row r="755" spans="1:3" ht="12.75" customHeight="1">
      <c r="A755" s="35">
        <v>754</v>
      </c>
      <c r="B755" s="42" t="s">
        <v>2294</v>
      </c>
      <c r="C755" s="35" t="s">
        <v>2295</v>
      </c>
    </row>
    <row r="756" spans="1:3" ht="12.75" customHeight="1">
      <c r="A756" s="35">
        <v>755</v>
      </c>
      <c r="B756" s="42" t="s">
        <v>2296</v>
      </c>
      <c r="C756" s="35" t="s">
        <v>2297</v>
      </c>
    </row>
    <row r="757" spans="1:3" ht="12.75" customHeight="1">
      <c r="A757" s="35">
        <v>756</v>
      </c>
      <c r="B757" s="42" t="s">
        <v>2298</v>
      </c>
      <c r="C757" s="35" t="s">
        <v>2299</v>
      </c>
    </row>
    <row r="758" spans="1:3" ht="12.75" customHeight="1">
      <c r="A758" s="35">
        <v>757</v>
      </c>
      <c r="B758" s="42" t="s">
        <v>2300</v>
      </c>
      <c r="C758" s="35" t="s">
        <v>2301</v>
      </c>
    </row>
    <row r="759" spans="1:3" ht="12.75" customHeight="1">
      <c r="A759" s="35">
        <v>758</v>
      </c>
      <c r="B759" s="42" t="s">
        <v>2302</v>
      </c>
      <c r="C759" s="35" t="s">
        <v>2303</v>
      </c>
    </row>
    <row r="760" spans="1:3" ht="12.75" customHeight="1">
      <c r="A760" s="35">
        <v>759</v>
      </c>
      <c r="B760" s="42" t="s">
        <v>2304</v>
      </c>
      <c r="C760" s="35" t="s">
        <v>2305</v>
      </c>
    </row>
    <row r="761" spans="1:3" ht="12.75" customHeight="1">
      <c r="A761" s="35">
        <v>760</v>
      </c>
      <c r="B761" s="42" t="s">
        <v>2306</v>
      </c>
      <c r="C761" s="35" t="s">
        <v>2307</v>
      </c>
    </row>
    <row r="762" spans="1:3" ht="12.75" customHeight="1">
      <c r="A762" s="35">
        <v>761</v>
      </c>
      <c r="B762" s="42" t="s">
        <v>2308</v>
      </c>
      <c r="C762" s="35" t="s">
        <v>2309</v>
      </c>
    </row>
    <row r="763" spans="1:3" ht="12.75" customHeight="1">
      <c r="A763" s="35">
        <v>762</v>
      </c>
      <c r="B763" s="42" t="s">
        <v>2310</v>
      </c>
      <c r="C763" s="35" t="s">
        <v>2311</v>
      </c>
    </row>
    <row r="764" spans="1:3" ht="12.75" customHeight="1">
      <c r="A764" s="35">
        <v>763</v>
      </c>
      <c r="B764" s="42" t="s">
        <v>2312</v>
      </c>
      <c r="C764" s="35" t="s">
        <v>2313</v>
      </c>
    </row>
    <row r="765" spans="1:3" ht="12.75" customHeight="1">
      <c r="A765" s="35">
        <v>764</v>
      </c>
      <c r="B765" s="42" t="s">
        <v>2314</v>
      </c>
      <c r="C765" s="35" t="s">
        <v>2315</v>
      </c>
    </row>
    <row r="766" spans="1:3" ht="12.75" customHeight="1">
      <c r="A766" s="35">
        <v>765</v>
      </c>
      <c r="B766" s="42" t="s">
        <v>2316</v>
      </c>
      <c r="C766" s="35" t="s">
        <v>2317</v>
      </c>
    </row>
    <row r="767" spans="1:3" ht="12.75" customHeight="1">
      <c r="A767" s="35">
        <v>766</v>
      </c>
      <c r="B767" s="42" t="s">
        <v>2318</v>
      </c>
      <c r="C767" s="35" t="s">
        <v>2319</v>
      </c>
    </row>
    <row r="768" spans="1:3" ht="12.75" customHeight="1">
      <c r="A768" s="35">
        <v>767</v>
      </c>
      <c r="B768" s="42" t="s">
        <v>2320</v>
      </c>
      <c r="C768" s="35" t="s">
        <v>2321</v>
      </c>
    </row>
    <row r="769" spans="1:3" ht="12.75" customHeight="1">
      <c r="A769" s="35">
        <v>768</v>
      </c>
      <c r="B769" s="42" t="s">
        <v>2322</v>
      </c>
      <c r="C769" s="35" t="s">
        <v>2323</v>
      </c>
    </row>
    <row r="770" spans="1:3" ht="12.75" customHeight="1">
      <c r="A770" s="35">
        <v>769</v>
      </c>
      <c r="B770" s="42" t="s">
        <v>2324</v>
      </c>
      <c r="C770" s="35" t="s">
        <v>2325</v>
      </c>
    </row>
    <row r="771" spans="1:3" ht="12.75" customHeight="1">
      <c r="A771" s="35">
        <v>770</v>
      </c>
      <c r="B771" s="42" t="s">
        <v>2326</v>
      </c>
      <c r="C771" s="35" t="s">
        <v>2327</v>
      </c>
    </row>
    <row r="772" spans="1:3" ht="12.75" customHeight="1">
      <c r="A772" s="35">
        <v>771</v>
      </c>
      <c r="B772" s="42" t="s">
        <v>2328</v>
      </c>
      <c r="C772" s="35" t="s">
        <v>2329</v>
      </c>
    </row>
    <row r="773" spans="1:3" ht="12.75" customHeight="1">
      <c r="A773" s="35">
        <v>772</v>
      </c>
      <c r="B773" s="42" t="s">
        <v>2330</v>
      </c>
      <c r="C773" s="35" t="s">
        <v>2331</v>
      </c>
    </row>
    <row r="774" spans="1:3" ht="12.75" customHeight="1">
      <c r="A774" s="35">
        <v>773</v>
      </c>
      <c r="B774" s="42" t="s">
        <v>2332</v>
      </c>
      <c r="C774" s="35" t="s">
        <v>2333</v>
      </c>
    </row>
    <row r="775" spans="1:3" ht="12.75" customHeight="1">
      <c r="A775" s="35">
        <v>774</v>
      </c>
      <c r="B775" s="42" t="s">
        <v>2334</v>
      </c>
      <c r="C775" s="35" t="s">
        <v>2335</v>
      </c>
    </row>
    <row r="776" spans="1:3" ht="12.75" customHeight="1">
      <c r="A776" s="35">
        <v>775</v>
      </c>
      <c r="B776" s="42" t="s">
        <v>2336</v>
      </c>
      <c r="C776" s="35" t="s">
        <v>2337</v>
      </c>
    </row>
    <row r="777" spans="1:3" ht="12.75" customHeight="1">
      <c r="A777" s="35">
        <v>776</v>
      </c>
      <c r="B777" s="42" t="s">
        <v>2338</v>
      </c>
      <c r="C777" s="35" t="s">
        <v>2339</v>
      </c>
    </row>
    <row r="778" spans="1:3" ht="12.75" customHeight="1">
      <c r="A778" s="35">
        <v>777</v>
      </c>
      <c r="B778" s="42" t="s">
        <v>2340</v>
      </c>
      <c r="C778" s="35" t="s">
        <v>2341</v>
      </c>
    </row>
    <row r="779" spans="1:3" ht="12.75" customHeight="1">
      <c r="A779" s="35">
        <v>778</v>
      </c>
      <c r="B779" s="42" t="s">
        <v>2342</v>
      </c>
      <c r="C779" s="35" t="s">
        <v>2343</v>
      </c>
    </row>
    <row r="780" spans="1:3" ht="12.75" customHeight="1">
      <c r="A780" s="35">
        <v>779</v>
      </c>
      <c r="B780" s="42" t="s">
        <v>2344</v>
      </c>
      <c r="C780" s="35" t="s">
        <v>2345</v>
      </c>
    </row>
    <row r="781" spans="1:3" ht="12.75" customHeight="1">
      <c r="A781" s="35">
        <v>780</v>
      </c>
      <c r="B781" s="42" t="s">
        <v>2346</v>
      </c>
      <c r="C781" s="35" t="s">
        <v>2347</v>
      </c>
    </row>
    <row r="782" spans="1:3" ht="12.75" customHeight="1">
      <c r="A782" s="35">
        <v>781</v>
      </c>
      <c r="B782" s="42" t="s">
        <v>2348</v>
      </c>
      <c r="C782" s="35" t="s">
        <v>2349</v>
      </c>
    </row>
    <row r="783" spans="1:3" ht="12.75" customHeight="1">
      <c r="A783" s="35">
        <v>782</v>
      </c>
      <c r="B783" s="42" t="s">
        <v>2350</v>
      </c>
      <c r="C783" s="35" t="s">
        <v>2351</v>
      </c>
    </row>
    <row r="784" spans="1:3" ht="12.75" customHeight="1">
      <c r="A784" s="35">
        <v>783</v>
      </c>
      <c r="B784" s="42" t="s">
        <v>2352</v>
      </c>
      <c r="C784" s="35" t="s">
        <v>2353</v>
      </c>
    </row>
    <row r="785" spans="1:3" ht="12.75" customHeight="1">
      <c r="A785" s="35">
        <v>784</v>
      </c>
      <c r="B785" s="42" t="s">
        <v>2354</v>
      </c>
      <c r="C785" s="35" t="s">
        <v>2355</v>
      </c>
    </row>
    <row r="786" spans="1:3" ht="12.75" customHeight="1">
      <c r="A786" s="35">
        <v>785</v>
      </c>
      <c r="B786" s="42" t="s">
        <v>2356</v>
      </c>
      <c r="C786" s="35" t="s">
        <v>2357</v>
      </c>
    </row>
    <row r="787" spans="1:3" ht="12.75" customHeight="1">
      <c r="A787" s="35">
        <v>786</v>
      </c>
      <c r="B787" s="42" t="s">
        <v>2358</v>
      </c>
      <c r="C787" s="35" t="s">
        <v>2359</v>
      </c>
    </row>
    <row r="788" spans="1:3" ht="12.75" customHeight="1">
      <c r="A788" s="35">
        <v>787</v>
      </c>
      <c r="B788" s="42" t="s">
        <v>2360</v>
      </c>
      <c r="C788" s="35" t="s">
        <v>2361</v>
      </c>
    </row>
    <row r="789" spans="1:3" ht="12.75" customHeight="1">
      <c r="A789" s="35">
        <v>788</v>
      </c>
      <c r="B789" s="42" t="s">
        <v>2362</v>
      </c>
      <c r="C789" s="35" t="s">
        <v>2363</v>
      </c>
    </row>
    <row r="790" spans="1:3" ht="12.75" customHeight="1">
      <c r="A790" s="35">
        <v>789</v>
      </c>
      <c r="B790" s="42" t="s">
        <v>2364</v>
      </c>
      <c r="C790" s="35" t="s">
        <v>2365</v>
      </c>
    </row>
    <row r="791" spans="1:3" ht="12.75" customHeight="1">
      <c r="A791" s="35">
        <v>790</v>
      </c>
      <c r="B791" s="42" t="s">
        <v>2366</v>
      </c>
      <c r="C791" s="35" t="s">
        <v>2367</v>
      </c>
    </row>
    <row r="792" spans="1:3" ht="12.75" customHeight="1">
      <c r="A792" s="35">
        <v>791</v>
      </c>
      <c r="B792" s="42" t="s">
        <v>2368</v>
      </c>
      <c r="C792" s="35" t="s">
        <v>2369</v>
      </c>
    </row>
    <row r="793" spans="1:3" ht="12.75" customHeight="1">
      <c r="A793" s="35">
        <v>792</v>
      </c>
      <c r="B793" s="42" t="s">
        <v>2370</v>
      </c>
      <c r="C793" s="35" t="s">
        <v>2371</v>
      </c>
    </row>
    <row r="794" spans="1:3" ht="12.75" customHeight="1">
      <c r="A794" s="35">
        <v>793</v>
      </c>
      <c r="B794" s="42" t="s">
        <v>2372</v>
      </c>
      <c r="C794" s="35" t="s">
        <v>2373</v>
      </c>
    </row>
    <row r="795" spans="1:3" ht="12.75" customHeight="1">
      <c r="A795" s="35">
        <v>794</v>
      </c>
      <c r="B795" s="42" t="s">
        <v>2374</v>
      </c>
      <c r="C795" s="35" t="s">
        <v>2375</v>
      </c>
    </row>
    <row r="796" spans="1:3" ht="12.75" customHeight="1">
      <c r="A796" s="35">
        <v>795</v>
      </c>
      <c r="B796" s="42" t="s">
        <v>2376</v>
      </c>
      <c r="C796" s="35" t="s">
        <v>2377</v>
      </c>
    </row>
    <row r="797" spans="1:3" ht="12.75" customHeight="1">
      <c r="A797" s="35">
        <v>796</v>
      </c>
      <c r="B797" s="42" t="s">
        <v>2378</v>
      </c>
      <c r="C797" s="35" t="s">
        <v>2379</v>
      </c>
    </row>
    <row r="798" spans="1:3" ht="12.75" customHeight="1">
      <c r="A798" s="35">
        <v>797</v>
      </c>
      <c r="B798" s="42" t="s">
        <v>2380</v>
      </c>
      <c r="C798" s="35" t="s">
        <v>2381</v>
      </c>
    </row>
    <row r="799" spans="1:3" ht="12.75" customHeight="1">
      <c r="A799" s="35">
        <v>798</v>
      </c>
      <c r="B799" s="42" t="s">
        <v>2382</v>
      </c>
      <c r="C799" s="35" t="s">
        <v>2383</v>
      </c>
    </row>
    <row r="800" spans="1:3" ht="12.75" customHeight="1">
      <c r="A800" s="35">
        <v>799</v>
      </c>
      <c r="B800" s="42" t="s">
        <v>2384</v>
      </c>
      <c r="C800" s="35" t="s">
        <v>2385</v>
      </c>
    </row>
    <row r="801" spans="1:3" ht="12.75" customHeight="1">
      <c r="A801" s="35">
        <v>800</v>
      </c>
      <c r="B801" s="42" t="s">
        <v>2386</v>
      </c>
      <c r="C801" s="35" t="s">
        <v>2387</v>
      </c>
    </row>
    <row r="802" spans="1:3" ht="12.75" customHeight="1">
      <c r="A802" s="35">
        <v>801</v>
      </c>
      <c r="B802" s="42" t="s">
        <v>2388</v>
      </c>
      <c r="C802" s="35" t="s">
        <v>2389</v>
      </c>
    </row>
    <row r="803" spans="1:3" ht="12.75" customHeight="1">
      <c r="A803" s="35">
        <v>802</v>
      </c>
      <c r="B803" s="42" t="s">
        <v>2390</v>
      </c>
      <c r="C803" s="35" t="s">
        <v>2391</v>
      </c>
    </row>
    <row r="804" spans="1:3" ht="12.75" customHeight="1">
      <c r="A804" s="35">
        <v>803</v>
      </c>
      <c r="B804" s="42" t="s">
        <v>2392</v>
      </c>
      <c r="C804" s="35" t="s">
        <v>2393</v>
      </c>
    </row>
    <row r="805" spans="1:3" ht="12.75" customHeight="1">
      <c r="A805" s="35">
        <v>804</v>
      </c>
      <c r="B805" s="42" t="s">
        <v>2394</v>
      </c>
      <c r="C805" s="35" t="s">
        <v>2395</v>
      </c>
    </row>
    <row r="806" spans="1:3" ht="12.75" customHeight="1">
      <c r="A806" s="35">
        <v>805</v>
      </c>
      <c r="B806" s="42" t="s">
        <v>2396</v>
      </c>
      <c r="C806" s="35" t="s">
        <v>2397</v>
      </c>
    </row>
    <row r="807" spans="1:3" ht="12.75" customHeight="1">
      <c r="A807" s="35">
        <v>806</v>
      </c>
      <c r="B807" s="42" t="s">
        <v>2398</v>
      </c>
      <c r="C807" s="35" t="s">
        <v>2399</v>
      </c>
    </row>
    <row r="808" spans="1:3" ht="12.75" customHeight="1">
      <c r="A808" s="35">
        <v>807</v>
      </c>
      <c r="B808" s="42" t="s">
        <v>2400</v>
      </c>
      <c r="C808" s="35" t="s">
        <v>2401</v>
      </c>
    </row>
    <row r="809" spans="1:3" ht="12.75" customHeight="1">
      <c r="A809" s="35">
        <v>808</v>
      </c>
      <c r="B809" s="42" t="s">
        <v>2402</v>
      </c>
      <c r="C809" s="35" t="s">
        <v>2403</v>
      </c>
    </row>
    <row r="810" spans="1:3" ht="12.75" customHeight="1">
      <c r="A810" s="35">
        <v>809</v>
      </c>
      <c r="B810" s="42" t="s">
        <v>2404</v>
      </c>
      <c r="C810" s="35" t="s">
        <v>2405</v>
      </c>
    </row>
    <row r="811" spans="1:3" ht="12.75" customHeight="1">
      <c r="A811" s="35">
        <v>810</v>
      </c>
      <c r="B811" s="42" t="s">
        <v>2406</v>
      </c>
      <c r="C811" s="35" t="s">
        <v>2407</v>
      </c>
    </row>
    <row r="812" spans="1:3" ht="12.75" customHeight="1">
      <c r="A812" s="35">
        <v>811</v>
      </c>
      <c r="B812" s="42" t="s">
        <v>2408</v>
      </c>
      <c r="C812" s="35" t="s">
        <v>2409</v>
      </c>
    </row>
    <row r="813" spans="1:3" ht="12.75" customHeight="1">
      <c r="A813" s="35">
        <v>812</v>
      </c>
      <c r="B813" s="42" t="s">
        <v>2410</v>
      </c>
      <c r="C813" s="35" t="s">
        <v>2411</v>
      </c>
    </row>
    <row r="814" spans="1:3" ht="12.75" customHeight="1">
      <c r="A814" s="35">
        <v>813</v>
      </c>
      <c r="B814" s="42" t="s">
        <v>2412</v>
      </c>
      <c r="C814" s="35" t="s">
        <v>2413</v>
      </c>
    </row>
    <row r="815" spans="1:3" ht="12.75" customHeight="1">
      <c r="A815" s="35">
        <v>814</v>
      </c>
      <c r="B815" s="42" t="s">
        <v>2414</v>
      </c>
      <c r="C815" s="35" t="s">
        <v>2415</v>
      </c>
    </row>
    <row r="816" spans="1:3" ht="12.75" customHeight="1">
      <c r="A816" s="35">
        <v>815</v>
      </c>
      <c r="B816" s="42" t="s">
        <v>2416</v>
      </c>
      <c r="C816" s="35" t="s">
        <v>2417</v>
      </c>
    </row>
    <row r="817" spans="1:3" ht="12.75" customHeight="1">
      <c r="A817" s="35">
        <v>816</v>
      </c>
      <c r="B817" s="42" t="s">
        <v>2418</v>
      </c>
      <c r="C817" s="35" t="s">
        <v>2419</v>
      </c>
    </row>
    <row r="818" spans="1:3" ht="12.75" customHeight="1">
      <c r="A818" s="35">
        <v>817</v>
      </c>
      <c r="B818" s="42" t="s">
        <v>2420</v>
      </c>
      <c r="C818" s="35" t="s">
        <v>2421</v>
      </c>
    </row>
    <row r="819" spans="1:3" ht="12.75" customHeight="1">
      <c r="A819" s="35">
        <v>818</v>
      </c>
      <c r="B819" s="42" t="s">
        <v>2422</v>
      </c>
      <c r="C819" s="35" t="s">
        <v>2423</v>
      </c>
    </row>
    <row r="820" spans="1:3" ht="12.75" customHeight="1">
      <c r="A820" s="35">
        <v>819</v>
      </c>
      <c r="B820" s="42" t="s">
        <v>2424</v>
      </c>
      <c r="C820" s="35" t="s">
        <v>2425</v>
      </c>
    </row>
    <row r="821" spans="1:3" ht="12.75" customHeight="1">
      <c r="A821" s="35">
        <v>820</v>
      </c>
      <c r="B821" s="42" t="s">
        <v>2426</v>
      </c>
      <c r="C821" s="35" t="s">
        <v>2427</v>
      </c>
    </row>
    <row r="822" spans="1:3" ht="12.75" customHeight="1">
      <c r="A822" s="35">
        <v>821</v>
      </c>
      <c r="B822" s="42" t="s">
        <v>2428</v>
      </c>
      <c r="C822" s="35" t="s">
        <v>2429</v>
      </c>
    </row>
    <row r="823" spans="1:3" ht="12.75" customHeight="1">
      <c r="A823" s="35">
        <v>822</v>
      </c>
      <c r="B823" s="42" t="s">
        <v>2430</v>
      </c>
      <c r="C823" s="35" t="s">
        <v>2431</v>
      </c>
    </row>
    <row r="824" spans="1:3" ht="12.75" customHeight="1">
      <c r="A824" s="35">
        <v>823</v>
      </c>
      <c r="B824" s="42" t="s">
        <v>2432</v>
      </c>
      <c r="C824" s="35" t="s">
        <v>2433</v>
      </c>
    </row>
    <row r="825" spans="1:3" ht="12.75" customHeight="1">
      <c r="A825" s="35">
        <v>824</v>
      </c>
      <c r="B825" s="42" t="s">
        <v>2434</v>
      </c>
      <c r="C825" s="35" t="s">
        <v>2435</v>
      </c>
    </row>
    <row r="826" spans="1:3" ht="12.75" customHeight="1">
      <c r="A826" s="35">
        <v>825</v>
      </c>
      <c r="B826" s="42" t="s">
        <v>2436</v>
      </c>
      <c r="C826" s="35" t="s">
        <v>2437</v>
      </c>
    </row>
    <row r="827" spans="1:3" ht="12.75" customHeight="1">
      <c r="A827" s="35">
        <v>826</v>
      </c>
      <c r="B827" s="42" t="s">
        <v>2438</v>
      </c>
      <c r="C827" s="35" t="s">
        <v>2439</v>
      </c>
    </row>
    <row r="828" spans="1:3" ht="12.75" customHeight="1">
      <c r="A828" s="35">
        <v>827</v>
      </c>
      <c r="B828" s="42" t="s">
        <v>2440</v>
      </c>
      <c r="C828" s="35" t="s">
        <v>2441</v>
      </c>
    </row>
    <row r="829" spans="1:3" ht="12.75" customHeight="1">
      <c r="A829" s="35">
        <v>828</v>
      </c>
      <c r="B829" s="42" t="s">
        <v>2442</v>
      </c>
      <c r="C829" s="35" t="s">
        <v>2443</v>
      </c>
    </row>
    <row r="830" spans="1:3" ht="12.75" customHeight="1">
      <c r="A830" s="35">
        <v>829</v>
      </c>
      <c r="B830" s="42" t="s">
        <v>2444</v>
      </c>
      <c r="C830" s="35" t="s">
        <v>2445</v>
      </c>
    </row>
    <row r="831" spans="1:3" ht="12.75" customHeight="1">
      <c r="A831" s="35">
        <v>830</v>
      </c>
      <c r="B831" s="42" t="s">
        <v>2446</v>
      </c>
      <c r="C831" s="35" t="s">
        <v>2447</v>
      </c>
    </row>
    <row r="832" spans="1:3" ht="12.75" customHeight="1">
      <c r="A832" s="35">
        <v>831</v>
      </c>
      <c r="B832" s="42" t="s">
        <v>2448</v>
      </c>
      <c r="C832" s="35" t="s">
        <v>2449</v>
      </c>
    </row>
    <row r="833" spans="1:3" ht="12.75" customHeight="1">
      <c r="A833" s="35">
        <v>832</v>
      </c>
      <c r="B833" s="42" t="s">
        <v>2450</v>
      </c>
      <c r="C833" s="35" t="s">
        <v>2451</v>
      </c>
    </row>
    <row r="834" spans="1:3" ht="12.75" customHeight="1">
      <c r="A834" s="35">
        <v>833</v>
      </c>
      <c r="B834" s="42" t="s">
        <v>2452</v>
      </c>
      <c r="C834" s="35" t="s">
        <v>2453</v>
      </c>
    </row>
    <row r="835" spans="1:3" ht="12.75" customHeight="1">
      <c r="A835" s="35">
        <v>834</v>
      </c>
      <c r="B835" s="42" t="s">
        <v>2454</v>
      </c>
      <c r="C835" s="35" t="s">
        <v>2455</v>
      </c>
    </row>
    <row r="836" spans="1:3" ht="12.75" customHeight="1">
      <c r="A836" s="35">
        <v>835</v>
      </c>
      <c r="B836" s="42" t="s">
        <v>2456</v>
      </c>
      <c r="C836" s="35" t="s">
        <v>2457</v>
      </c>
    </row>
    <row r="837" spans="1:3" ht="12.75" customHeight="1">
      <c r="A837" s="35">
        <v>836</v>
      </c>
      <c r="B837" s="42" t="s">
        <v>2458</v>
      </c>
      <c r="C837" s="35" t="s">
        <v>2459</v>
      </c>
    </row>
    <row r="838" spans="1:3" ht="12.75" customHeight="1">
      <c r="A838" s="35">
        <v>837</v>
      </c>
      <c r="B838" s="42" t="s">
        <v>2460</v>
      </c>
      <c r="C838" s="35" t="s">
        <v>2461</v>
      </c>
    </row>
    <row r="839" spans="1:3" ht="12.75" customHeight="1">
      <c r="A839" s="35">
        <v>838</v>
      </c>
      <c r="B839" s="42" t="s">
        <v>2462</v>
      </c>
      <c r="C839" s="35" t="s">
        <v>2463</v>
      </c>
    </row>
    <row r="840" spans="1:3" ht="12.75" customHeight="1">
      <c r="A840" s="35">
        <v>839</v>
      </c>
      <c r="B840" s="42" t="s">
        <v>2464</v>
      </c>
      <c r="C840" s="35" t="s">
        <v>2465</v>
      </c>
    </row>
    <row r="841" spans="1:3" ht="12.75" customHeight="1">
      <c r="A841" s="35">
        <v>840</v>
      </c>
      <c r="B841" s="42" t="s">
        <v>2466</v>
      </c>
      <c r="C841" s="35" t="s">
        <v>2467</v>
      </c>
    </row>
    <row r="842" spans="1:3" ht="12.75" customHeight="1">
      <c r="A842" s="35">
        <v>841</v>
      </c>
      <c r="B842" s="42" t="s">
        <v>2468</v>
      </c>
      <c r="C842" s="35" t="s">
        <v>2469</v>
      </c>
    </row>
    <row r="843" spans="1:3" ht="12.75" customHeight="1">
      <c r="A843" s="35">
        <v>842</v>
      </c>
      <c r="B843" s="42" t="s">
        <v>2470</v>
      </c>
      <c r="C843" s="35" t="s">
        <v>2471</v>
      </c>
    </row>
    <row r="844" spans="1:3" ht="12.75" customHeight="1">
      <c r="A844" s="35">
        <v>843</v>
      </c>
      <c r="B844" s="42" t="s">
        <v>2472</v>
      </c>
      <c r="C844" s="35" t="s">
        <v>2473</v>
      </c>
    </row>
    <row r="845" spans="1:3" ht="12.75" customHeight="1">
      <c r="A845" s="35">
        <v>844</v>
      </c>
      <c r="B845" s="42" t="s">
        <v>2474</v>
      </c>
      <c r="C845" s="35" t="s">
        <v>2475</v>
      </c>
    </row>
    <row r="846" spans="1:3" ht="12.75" customHeight="1">
      <c r="A846" s="35">
        <v>845</v>
      </c>
      <c r="B846" s="42" t="s">
        <v>2476</v>
      </c>
      <c r="C846" s="35" t="s">
        <v>2477</v>
      </c>
    </row>
    <row r="847" spans="1:3" ht="12.75" customHeight="1">
      <c r="A847" s="35">
        <v>846</v>
      </c>
      <c r="B847" s="42" t="s">
        <v>2478</v>
      </c>
      <c r="C847" s="35" t="s">
        <v>2479</v>
      </c>
    </row>
    <row r="848" spans="1:3" ht="12.75" customHeight="1">
      <c r="A848" s="35">
        <v>847</v>
      </c>
      <c r="B848" s="42" t="s">
        <v>2480</v>
      </c>
      <c r="C848" s="35" t="s">
        <v>2481</v>
      </c>
    </row>
    <row r="849" spans="1:3" ht="12.75" customHeight="1">
      <c r="A849" s="35">
        <v>848</v>
      </c>
      <c r="B849" s="42" t="s">
        <v>2482</v>
      </c>
      <c r="C849" s="35" t="s">
        <v>2483</v>
      </c>
    </row>
    <row r="850" spans="1:3" ht="12.75" customHeight="1">
      <c r="A850" s="35">
        <v>849</v>
      </c>
      <c r="B850" s="42" t="s">
        <v>2484</v>
      </c>
      <c r="C850" s="35" t="s">
        <v>2485</v>
      </c>
    </row>
    <row r="851" spans="1:3" ht="12.75" customHeight="1">
      <c r="A851" s="35">
        <v>850</v>
      </c>
      <c r="B851" s="42" t="s">
        <v>2486</v>
      </c>
      <c r="C851" s="35" t="s">
        <v>2487</v>
      </c>
    </row>
    <row r="852" spans="1:3" ht="12.75" customHeight="1">
      <c r="A852" s="35">
        <v>851</v>
      </c>
      <c r="B852" s="42" t="s">
        <v>2488</v>
      </c>
      <c r="C852" s="35" t="s">
        <v>2489</v>
      </c>
    </row>
    <row r="853" spans="1:3" ht="12.75" customHeight="1">
      <c r="A853" s="35">
        <v>852</v>
      </c>
      <c r="B853" s="42" t="s">
        <v>2490</v>
      </c>
      <c r="C853" s="35" t="s">
        <v>2491</v>
      </c>
    </row>
    <row r="854" spans="1:3" ht="12.75" customHeight="1">
      <c r="A854" s="35">
        <v>853</v>
      </c>
      <c r="B854" s="42" t="s">
        <v>2492</v>
      </c>
      <c r="C854" s="35" t="s">
        <v>2493</v>
      </c>
    </row>
    <row r="855" spans="1:3" ht="12.75" customHeight="1">
      <c r="A855" s="35">
        <v>854</v>
      </c>
      <c r="B855" s="42" t="s">
        <v>2494</v>
      </c>
      <c r="C855" s="35" t="s">
        <v>2495</v>
      </c>
    </row>
    <row r="856" spans="1:3" ht="12.75" customHeight="1">
      <c r="A856" s="35">
        <v>855</v>
      </c>
      <c r="B856" s="42" t="s">
        <v>2496</v>
      </c>
      <c r="C856" s="35" t="s">
        <v>2497</v>
      </c>
    </row>
    <row r="857" spans="1:3" ht="12.75" customHeight="1">
      <c r="A857" s="35">
        <v>856</v>
      </c>
      <c r="B857" s="42" t="s">
        <v>2498</v>
      </c>
      <c r="C857" s="35" t="s">
        <v>2499</v>
      </c>
    </row>
    <row r="858" spans="1:3" ht="12.75" customHeight="1">
      <c r="A858" s="35">
        <v>857</v>
      </c>
      <c r="B858" s="42" t="s">
        <v>2500</v>
      </c>
      <c r="C858" s="35" t="s">
        <v>2501</v>
      </c>
    </row>
    <row r="859" spans="1:3" ht="12.75" customHeight="1">
      <c r="A859" s="35">
        <v>858</v>
      </c>
      <c r="B859" s="42" t="s">
        <v>2502</v>
      </c>
      <c r="C859" s="35" t="s">
        <v>2503</v>
      </c>
    </row>
    <row r="860" spans="1:3" ht="12.75" customHeight="1">
      <c r="A860" s="35">
        <v>859</v>
      </c>
      <c r="B860" s="42" t="s">
        <v>2504</v>
      </c>
      <c r="C860" s="35" t="s">
        <v>2505</v>
      </c>
    </row>
    <row r="861" spans="1:3" ht="12.75" customHeight="1">
      <c r="A861" s="35">
        <v>860</v>
      </c>
      <c r="B861" s="42" t="s">
        <v>2506</v>
      </c>
      <c r="C861" s="35" t="s">
        <v>2507</v>
      </c>
    </row>
    <row r="862" spans="1:3" ht="12.75" customHeight="1">
      <c r="A862" s="35">
        <v>861</v>
      </c>
      <c r="B862" s="42" t="s">
        <v>2508</v>
      </c>
      <c r="C862" s="35" t="s">
        <v>2509</v>
      </c>
    </row>
    <row r="863" spans="1:3" ht="12.75" customHeight="1">
      <c r="A863" s="35">
        <v>862</v>
      </c>
      <c r="B863" s="42" t="s">
        <v>2510</v>
      </c>
      <c r="C863" s="35" t="s">
        <v>2511</v>
      </c>
    </row>
    <row r="864" spans="1:3" ht="12.75" customHeight="1">
      <c r="A864" s="35">
        <v>863</v>
      </c>
      <c r="B864" s="42" t="s">
        <v>2512</v>
      </c>
      <c r="C864" s="35" t="s">
        <v>2513</v>
      </c>
    </row>
    <row r="865" spans="1:3" ht="12.75" customHeight="1">
      <c r="A865" s="35">
        <v>864</v>
      </c>
      <c r="B865" s="42" t="s">
        <v>2514</v>
      </c>
      <c r="C865" s="35" t="s">
        <v>2515</v>
      </c>
    </row>
    <row r="866" spans="1:3" ht="12.75" customHeight="1">
      <c r="A866" s="35">
        <v>865</v>
      </c>
      <c r="B866" s="42" t="s">
        <v>2516</v>
      </c>
      <c r="C866" s="35" t="s">
        <v>2517</v>
      </c>
    </row>
    <row r="867" spans="1:3" ht="12.75" customHeight="1">
      <c r="A867" s="35">
        <v>866</v>
      </c>
      <c r="B867" s="42" t="s">
        <v>2518</v>
      </c>
      <c r="C867" s="35" t="s">
        <v>2519</v>
      </c>
    </row>
    <row r="868" spans="1:3" ht="12.75" customHeight="1">
      <c r="A868" s="35">
        <v>867</v>
      </c>
      <c r="B868" s="42" t="s">
        <v>2520</v>
      </c>
      <c r="C868" s="35" t="s">
        <v>2521</v>
      </c>
    </row>
    <row r="869" spans="1:3" ht="12.75" customHeight="1">
      <c r="A869" s="35">
        <v>868</v>
      </c>
      <c r="B869" s="42" t="s">
        <v>2522</v>
      </c>
      <c r="C869" s="35" t="s">
        <v>2523</v>
      </c>
    </row>
    <row r="870" spans="1:3" ht="12.75" customHeight="1">
      <c r="A870" s="35">
        <v>869</v>
      </c>
      <c r="B870" s="42" t="s">
        <v>2524</v>
      </c>
      <c r="C870" s="35" t="s">
        <v>2525</v>
      </c>
    </row>
    <row r="871" spans="1:3" ht="12.75" customHeight="1">
      <c r="A871" s="35">
        <v>870</v>
      </c>
      <c r="B871" s="42" t="s">
        <v>2526</v>
      </c>
      <c r="C871" s="35" t="s">
        <v>2527</v>
      </c>
    </row>
    <row r="872" spans="1:3" ht="12.75" customHeight="1">
      <c r="A872" s="35">
        <v>871</v>
      </c>
      <c r="B872" s="42" t="s">
        <v>2528</v>
      </c>
      <c r="C872" s="35" t="s">
        <v>2529</v>
      </c>
    </row>
    <row r="873" spans="1:3" ht="12.75" customHeight="1">
      <c r="A873" s="35">
        <v>872</v>
      </c>
      <c r="B873" s="42" t="s">
        <v>2530</v>
      </c>
      <c r="C873" s="35" t="s">
        <v>2531</v>
      </c>
    </row>
    <row r="874" spans="1:3" ht="12.75" customHeight="1">
      <c r="A874" s="35">
        <v>873</v>
      </c>
      <c r="B874" s="42" t="s">
        <v>2532</v>
      </c>
      <c r="C874" s="35" t="s">
        <v>2533</v>
      </c>
    </row>
    <row r="875" spans="1:3" ht="12.75" customHeight="1">
      <c r="A875" s="35">
        <v>874</v>
      </c>
      <c r="B875" s="42" t="s">
        <v>2534</v>
      </c>
      <c r="C875" s="35" t="s">
        <v>2535</v>
      </c>
    </row>
    <row r="876" spans="1:3" ht="12.75" customHeight="1">
      <c r="A876" s="35">
        <v>875</v>
      </c>
      <c r="B876" s="42" t="s">
        <v>2536</v>
      </c>
      <c r="C876" s="35" t="s">
        <v>2537</v>
      </c>
    </row>
    <row r="877" spans="1:3" ht="12.75" customHeight="1">
      <c r="A877" s="35">
        <v>876</v>
      </c>
      <c r="B877" s="42" t="s">
        <v>2538</v>
      </c>
      <c r="C877" s="35" t="s">
        <v>2539</v>
      </c>
    </row>
    <row r="878" spans="1:3" ht="12.75" customHeight="1">
      <c r="A878" s="35">
        <v>877</v>
      </c>
      <c r="B878" s="42" t="s">
        <v>2540</v>
      </c>
      <c r="C878" s="35" t="s">
        <v>2541</v>
      </c>
    </row>
    <row r="879" spans="1:3" ht="12.75" customHeight="1">
      <c r="A879" s="35">
        <v>878</v>
      </c>
      <c r="B879" s="42" t="s">
        <v>2542</v>
      </c>
      <c r="C879" s="35" t="s">
        <v>2543</v>
      </c>
    </row>
    <row r="880" spans="1:3" ht="12.75" customHeight="1">
      <c r="A880" s="35">
        <v>879</v>
      </c>
      <c r="B880" s="42" t="s">
        <v>2544</v>
      </c>
      <c r="C880" s="35" t="s">
        <v>2545</v>
      </c>
    </row>
    <row r="881" spans="1:3" ht="12.75" customHeight="1">
      <c r="A881" s="35">
        <v>880</v>
      </c>
      <c r="B881" s="42" t="s">
        <v>2546</v>
      </c>
      <c r="C881" s="35" t="s">
        <v>2547</v>
      </c>
    </row>
    <row r="882" spans="1:3" ht="12.75" customHeight="1">
      <c r="A882" s="35">
        <v>881</v>
      </c>
      <c r="B882" s="42" t="s">
        <v>2548</v>
      </c>
      <c r="C882" s="35" t="s">
        <v>2549</v>
      </c>
    </row>
    <row r="883" spans="1:3" ht="12.75" customHeight="1">
      <c r="A883" s="35">
        <v>882</v>
      </c>
      <c r="B883" s="42" t="s">
        <v>2550</v>
      </c>
      <c r="C883" s="35" t="s">
        <v>2551</v>
      </c>
    </row>
    <row r="884" spans="1:3" ht="12.75" customHeight="1">
      <c r="A884" s="35">
        <v>883</v>
      </c>
      <c r="B884" s="42" t="s">
        <v>2552</v>
      </c>
      <c r="C884" s="35" t="s">
        <v>2553</v>
      </c>
    </row>
    <row r="885" spans="1:3" ht="12.75" customHeight="1">
      <c r="A885" s="35">
        <v>884</v>
      </c>
      <c r="B885" s="42" t="s">
        <v>2554</v>
      </c>
      <c r="C885" s="35" t="s">
        <v>2555</v>
      </c>
    </row>
    <row r="886" spans="1:3" ht="12.75" customHeight="1">
      <c r="A886" s="35">
        <v>885</v>
      </c>
      <c r="B886" s="42" t="s">
        <v>2556</v>
      </c>
      <c r="C886" s="35" t="s">
        <v>2557</v>
      </c>
    </row>
    <row r="887" spans="1:3" ht="12.75" customHeight="1">
      <c r="A887" s="35">
        <v>886</v>
      </c>
      <c r="B887" s="42" t="s">
        <v>2558</v>
      </c>
      <c r="C887" s="35" t="s">
        <v>2559</v>
      </c>
    </row>
    <row r="888" spans="1:3" ht="12.75" customHeight="1">
      <c r="A888" s="35">
        <v>887</v>
      </c>
      <c r="B888" s="42" t="s">
        <v>2560</v>
      </c>
      <c r="C888" s="35" t="s">
        <v>2561</v>
      </c>
    </row>
    <row r="889" spans="1:3" ht="12.75" customHeight="1">
      <c r="A889" s="35">
        <v>888</v>
      </c>
      <c r="B889" s="42" t="s">
        <v>2562</v>
      </c>
      <c r="C889" s="35" t="s">
        <v>2563</v>
      </c>
    </row>
    <row r="890" spans="1:3" ht="12.75" customHeight="1">
      <c r="A890" s="35">
        <v>889</v>
      </c>
      <c r="B890" s="42" t="s">
        <v>2564</v>
      </c>
      <c r="C890" s="35" t="s">
        <v>2565</v>
      </c>
    </row>
    <row r="891" spans="1:3" ht="12.75" customHeight="1">
      <c r="A891" s="35">
        <v>890</v>
      </c>
      <c r="B891" s="42" t="s">
        <v>2566</v>
      </c>
      <c r="C891" s="35" t="s">
        <v>2567</v>
      </c>
    </row>
    <row r="892" spans="1:3" ht="12.75" customHeight="1">
      <c r="A892" s="35">
        <v>891</v>
      </c>
      <c r="B892" s="42" t="s">
        <v>2568</v>
      </c>
      <c r="C892" s="35" t="s">
        <v>2569</v>
      </c>
    </row>
    <row r="893" spans="1:3" ht="12.75" customHeight="1">
      <c r="A893" s="35">
        <v>892</v>
      </c>
      <c r="B893" s="42" t="s">
        <v>2570</v>
      </c>
      <c r="C893" s="35" t="s">
        <v>2571</v>
      </c>
    </row>
    <row r="894" spans="1:3" ht="12.75" customHeight="1">
      <c r="A894" s="35">
        <v>893</v>
      </c>
      <c r="B894" s="42" t="s">
        <v>2572</v>
      </c>
      <c r="C894" s="35" t="s">
        <v>2573</v>
      </c>
    </row>
    <row r="895" spans="1:3" ht="12.75" customHeight="1">
      <c r="A895" s="35">
        <v>894</v>
      </c>
      <c r="B895" s="42" t="s">
        <v>2574</v>
      </c>
      <c r="C895" s="35" t="s">
        <v>2575</v>
      </c>
    </row>
    <row r="896" spans="1:3" ht="12.75" customHeight="1">
      <c r="A896" s="35">
        <v>895</v>
      </c>
      <c r="B896" s="42" t="s">
        <v>2576</v>
      </c>
      <c r="C896" s="35" t="s">
        <v>2577</v>
      </c>
    </row>
    <row r="897" spans="1:3" ht="12.75" customHeight="1">
      <c r="A897" s="35">
        <v>896</v>
      </c>
      <c r="B897" s="42" t="s">
        <v>2578</v>
      </c>
      <c r="C897" s="35" t="s">
        <v>2579</v>
      </c>
    </row>
    <row r="898" spans="1:3" ht="12.75" customHeight="1">
      <c r="A898" s="35">
        <v>897</v>
      </c>
      <c r="B898" s="42" t="s">
        <v>2580</v>
      </c>
      <c r="C898" s="35" t="s">
        <v>2581</v>
      </c>
    </row>
    <row r="899" spans="1:3" ht="12.75" customHeight="1">
      <c r="A899" s="35">
        <v>898</v>
      </c>
      <c r="B899" s="42" t="s">
        <v>2582</v>
      </c>
      <c r="C899" s="35" t="s">
        <v>2583</v>
      </c>
    </row>
    <row r="900" spans="1:3" ht="12.75" customHeight="1">
      <c r="A900" s="35">
        <v>899</v>
      </c>
      <c r="B900" s="42" t="s">
        <v>2584</v>
      </c>
      <c r="C900" s="35" t="s">
        <v>2585</v>
      </c>
    </row>
    <row r="901" spans="1:3" ht="12.75" customHeight="1">
      <c r="A901" s="35">
        <v>900</v>
      </c>
      <c r="B901" s="42" t="s">
        <v>2586</v>
      </c>
      <c r="C901" s="35" t="s">
        <v>2587</v>
      </c>
    </row>
    <row r="902" spans="1:3" ht="12.75" customHeight="1">
      <c r="A902" s="35">
        <v>901</v>
      </c>
      <c r="B902" s="42" t="s">
        <v>2588</v>
      </c>
      <c r="C902" s="35" t="s">
        <v>2589</v>
      </c>
    </row>
    <row r="903" spans="1:3" ht="12.75" customHeight="1">
      <c r="A903" s="35">
        <v>902</v>
      </c>
      <c r="B903" s="42" t="s">
        <v>2590</v>
      </c>
      <c r="C903" s="35" t="s">
        <v>2591</v>
      </c>
    </row>
    <row r="904" spans="1:3" ht="12.75" customHeight="1">
      <c r="A904" s="35">
        <v>903</v>
      </c>
      <c r="B904" s="42" t="s">
        <v>2592</v>
      </c>
      <c r="C904" s="35" t="s">
        <v>2593</v>
      </c>
    </row>
    <row r="905" spans="1:3" ht="12.75" customHeight="1">
      <c r="A905" s="35">
        <v>904</v>
      </c>
      <c r="B905" s="42" t="s">
        <v>2594</v>
      </c>
      <c r="C905" s="35" t="s">
        <v>2595</v>
      </c>
    </row>
    <row r="906" spans="1:3" ht="12.75" customHeight="1">
      <c r="A906" s="35">
        <v>905</v>
      </c>
      <c r="B906" s="42" t="s">
        <v>2596</v>
      </c>
      <c r="C906" s="35" t="s">
        <v>2597</v>
      </c>
    </row>
    <row r="907" spans="1:3" ht="12.75" customHeight="1">
      <c r="A907" s="35">
        <v>906</v>
      </c>
      <c r="B907" s="42" t="s">
        <v>2598</v>
      </c>
      <c r="C907" s="35" t="s">
        <v>2599</v>
      </c>
    </row>
    <row r="908" spans="1:3" ht="12.75" customHeight="1">
      <c r="A908" s="35">
        <v>907</v>
      </c>
      <c r="B908" s="42" t="s">
        <v>2600</v>
      </c>
      <c r="C908" s="35" t="s">
        <v>2601</v>
      </c>
    </row>
    <row r="909" spans="1:3" ht="12.75" customHeight="1">
      <c r="A909" s="35">
        <v>908</v>
      </c>
      <c r="B909" s="42" t="s">
        <v>2602</v>
      </c>
      <c r="C909" s="35" t="s">
        <v>2603</v>
      </c>
    </row>
    <row r="910" spans="1:3" ht="12.75" customHeight="1">
      <c r="A910" s="35">
        <v>909</v>
      </c>
      <c r="B910" s="42" t="s">
        <v>2604</v>
      </c>
      <c r="C910" s="35" t="s">
        <v>2605</v>
      </c>
    </row>
    <row r="911" spans="1:3" ht="12.75" customHeight="1">
      <c r="A911" s="35">
        <v>910</v>
      </c>
      <c r="B911" s="42" t="s">
        <v>2606</v>
      </c>
      <c r="C911" s="35" t="s">
        <v>2607</v>
      </c>
    </row>
    <row r="912" spans="1:3" ht="12.75" customHeight="1">
      <c r="A912" s="35">
        <v>911</v>
      </c>
      <c r="B912" s="42" t="s">
        <v>2608</v>
      </c>
      <c r="C912" s="35" t="s">
        <v>2609</v>
      </c>
    </row>
    <row r="913" spans="1:3" ht="12.75" customHeight="1">
      <c r="A913" s="35">
        <v>912</v>
      </c>
      <c r="B913" s="42" t="s">
        <v>2610</v>
      </c>
      <c r="C913" s="35" t="s">
        <v>2611</v>
      </c>
    </row>
    <row r="914" spans="1:3" ht="12.75" customHeight="1">
      <c r="A914" s="35">
        <v>913</v>
      </c>
      <c r="B914" s="42" t="s">
        <v>2612</v>
      </c>
      <c r="C914" s="35" t="s">
        <v>2613</v>
      </c>
    </row>
    <row r="915" spans="1:3" ht="12.75" customHeight="1">
      <c r="A915" s="35">
        <v>914</v>
      </c>
      <c r="B915" s="42" t="s">
        <v>2614</v>
      </c>
      <c r="C915" s="35" t="s">
        <v>2615</v>
      </c>
    </row>
    <row r="916" spans="1:3" ht="12.75" customHeight="1">
      <c r="A916" s="35">
        <v>915</v>
      </c>
      <c r="B916" s="42" t="s">
        <v>2616</v>
      </c>
      <c r="C916" s="35" t="s">
        <v>2617</v>
      </c>
    </row>
    <row r="917" spans="1:3" ht="12.75" customHeight="1">
      <c r="A917" s="35">
        <v>916</v>
      </c>
      <c r="B917" s="42" t="s">
        <v>2618</v>
      </c>
      <c r="C917" s="35" t="s">
        <v>2619</v>
      </c>
    </row>
    <row r="918" spans="1:3" ht="12.75" customHeight="1">
      <c r="A918" s="35">
        <v>917</v>
      </c>
      <c r="B918" s="42" t="s">
        <v>2620</v>
      </c>
      <c r="C918" s="35" t="s">
        <v>2621</v>
      </c>
    </row>
    <row r="919" spans="1:3" ht="12.75" customHeight="1">
      <c r="A919" s="35">
        <v>918</v>
      </c>
      <c r="B919" s="42" t="s">
        <v>2622</v>
      </c>
      <c r="C919" s="35" t="s">
        <v>2623</v>
      </c>
    </row>
    <row r="920" spans="1:3" ht="12.75" customHeight="1">
      <c r="A920" s="35">
        <v>919</v>
      </c>
      <c r="B920" s="42" t="s">
        <v>2624</v>
      </c>
      <c r="C920" s="35" t="s">
        <v>2625</v>
      </c>
    </row>
    <row r="921" spans="1:3" ht="12.75" customHeight="1">
      <c r="A921" s="35">
        <v>920</v>
      </c>
      <c r="B921" s="42" t="s">
        <v>2626</v>
      </c>
      <c r="C921" s="35" t="s">
        <v>2627</v>
      </c>
    </row>
    <row r="922" spans="1:3" ht="12.75" customHeight="1">
      <c r="A922" s="35">
        <v>921</v>
      </c>
      <c r="B922" s="42" t="s">
        <v>2628</v>
      </c>
      <c r="C922" s="35" t="s">
        <v>2629</v>
      </c>
    </row>
    <row r="923" spans="1:3" ht="12.75" customHeight="1">
      <c r="A923" s="35">
        <v>922</v>
      </c>
      <c r="B923" s="42" t="s">
        <v>2630</v>
      </c>
      <c r="C923" s="35" t="s">
        <v>2631</v>
      </c>
    </row>
    <row r="924" spans="1:3" ht="12.75" customHeight="1">
      <c r="A924" s="35">
        <v>923</v>
      </c>
      <c r="B924" s="42" t="s">
        <v>2632</v>
      </c>
      <c r="C924" s="35" t="s">
        <v>2633</v>
      </c>
    </row>
    <row r="925" spans="1:3" ht="12.75" customHeight="1">
      <c r="A925" s="35">
        <v>924</v>
      </c>
      <c r="B925" s="42" t="s">
        <v>2634</v>
      </c>
      <c r="C925" s="35" t="s">
        <v>2635</v>
      </c>
    </row>
    <row r="926" spans="1:3" ht="12.75" customHeight="1">
      <c r="A926" s="35">
        <v>925</v>
      </c>
      <c r="B926" s="42" t="s">
        <v>2636</v>
      </c>
      <c r="C926" s="35" t="s">
        <v>2637</v>
      </c>
    </row>
    <row r="927" spans="1:3" ht="12.75" customHeight="1">
      <c r="A927" s="35">
        <v>926</v>
      </c>
      <c r="B927" s="42" t="s">
        <v>2638</v>
      </c>
      <c r="C927" s="35" t="s">
        <v>2639</v>
      </c>
    </row>
    <row r="928" spans="1:3" ht="12.75" customHeight="1">
      <c r="A928" s="35">
        <v>927</v>
      </c>
      <c r="B928" s="42" t="s">
        <v>2640</v>
      </c>
      <c r="C928" s="35" t="s">
        <v>2641</v>
      </c>
    </row>
    <row r="929" spans="1:3" ht="12.75" customHeight="1">
      <c r="A929" s="35">
        <v>928</v>
      </c>
      <c r="B929" s="42" t="s">
        <v>2642</v>
      </c>
      <c r="C929" s="35" t="s">
        <v>2643</v>
      </c>
    </row>
    <row r="930" spans="1:3" ht="12.75" customHeight="1">
      <c r="A930" s="35">
        <v>929</v>
      </c>
      <c r="B930" s="42" t="s">
        <v>2644</v>
      </c>
      <c r="C930" s="35" t="s">
        <v>2645</v>
      </c>
    </row>
    <row r="931" spans="1:3" ht="12.75" customHeight="1">
      <c r="A931" s="35">
        <v>930</v>
      </c>
      <c r="B931" s="42" t="s">
        <v>2646</v>
      </c>
      <c r="C931" s="35" t="s">
        <v>2647</v>
      </c>
    </row>
    <row r="932" spans="1:3" ht="12.75" customHeight="1">
      <c r="A932" s="35">
        <v>931</v>
      </c>
      <c r="B932" s="42" t="s">
        <v>2648</v>
      </c>
      <c r="C932" s="35" t="s">
        <v>2649</v>
      </c>
    </row>
    <row r="933" spans="1:3" ht="12.75" customHeight="1">
      <c r="A933" s="35">
        <v>932</v>
      </c>
      <c r="B933" s="42" t="s">
        <v>2650</v>
      </c>
      <c r="C933" s="35" t="s">
        <v>2651</v>
      </c>
    </row>
    <row r="934" spans="1:3" ht="12.75" customHeight="1">
      <c r="A934" s="35">
        <v>933</v>
      </c>
      <c r="B934" s="42" t="s">
        <v>2652</v>
      </c>
      <c r="C934" s="35" t="s">
        <v>2653</v>
      </c>
    </row>
    <row r="935" spans="1:3" ht="12.75" customHeight="1">
      <c r="A935" s="35">
        <v>934</v>
      </c>
      <c r="B935" s="42" t="s">
        <v>2654</v>
      </c>
      <c r="C935" s="35" t="s">
        <v>2655</v>
      </c>
    </row>
    <row r="936" spans="1:3" ht="12.75" customHeight="1">
      <c r="A936" s="35">
        <v>935</v>
      </c>
      <c r="B936" s="42" t="s">
        <v>2656</v>
      </c>
      <c r="C936" s="35" t="s">
        <v>2657</v>
      </c>
    </row>
    <row r="937" spans="1:3" ht="12.75" customHeight="1">
      <c r="A937" s="35">
        <v>936</v>
      </c>
      <c r="B937" s="42" t="s">
        <v>2658</v>
      </c>
      <c r="C937" s="35" t="s">
        <v>2659</v>
      </c>
    </row>
    <row r="938" spans="1:3" ht="12.75" customHeight="1">
      <c r="A938" s="35">
        <v>937</v>
      </c>
      <c r="B938" s="42" t="s">
        <v>2660</v>
      </c>
      <c r="C938" s="35" t="s">
        <v>2661</v>
      </c>
    </row>
    <row r="939" spans="1:3" ht="12.75" customHeight="1">
      <c r="A939" s="35">
        <v>938</v>
      </c>
      <c r="B939" s="42" t="s">
        <v>2662</v>
      </c>
      <c r="C939" s="35" t="s">
        <v>2663</v>
      </c>
    </row>
    <row r="940" spans="1:3" ht="12.75" customHeight="1">
      <c r="A940" s="35">
        <v>939</v>
      </c>
      <c r="B940" s="42" t="s">
        <v>2664</v>
      </c>
      <c r="C940" s="35" t="s">
        <v>2665</v>
      </c>
    </row>
    <row r="941" spans="1:3" ht="12.75" customHeight="1">
      <c r="A941" s="35">
        <v>940</v>
      </c>
      <c r="B941" s="42" t="s">
        <v>2666</v>
      </c>
      <c r="C941" s="35" t="s">
        <v>2667</v>
      </c>
    </row>
    <row r="942" spans="1:3" ht="12.75" customHeight="1">
      <c r="A942" s="35">
        <v>941</v>
      </c>
      <c r="B942" s="42" t="s">
        <v>2668</v>
      </c>
      <c r="C942" s="35" t="s">
        <v>2669</v>
      </c>
    </row>
    <row r="943" spans="1:3" ht="12.75" customHeight="1">
      <c r="A943" s="35">
        <v>942</v>
      </c>
      <c r="B943" s="42" t="s">
        <v>2670</v>
      </c>
      <c r="C943" s="35" t="s">
        <v>2671</v>
      </c>
    </row>
    <row r="944" spans="1:3" ht="12.75" customHeight="1">
      <c r="A944" s="35">
        <v>943</v>
      </c>
      <c r="B944" s="42" t="s">
        <v>2672</v>
      </c>
      <c r="C944" s="35" t="s">
        <v>2673</v>
      </c>
    </row>
    <row r="945" spans="1:3" ht="12.75" customHeight="1">
      <c r="A945" s="35">
        <v>944</v>
      </c>
      <c r="B945" s="42" t="s">
        <v>2674</v>
      </c>
      <c r="C945" s="35" t="s">
        <v>2675</v>
      </c>
    </row>
    <row r="946" spans="1:3" ht="12.75" customHeight="1">
      <c r="A946" s="35">
        <v>945</v>
      </c>
      <c r="B946" s="42" t="s">
        <v>2676</v>
      </c>
      <c r="C946" s="35" t="s">
        <v>2677</v>
      </c>
    </row>
    <row r="947" spans="1:3" ht="12.75" customHeight="1">
      <c r="A947" s="35">
        <v>946</v>
      </c>
      <c r="B947" s="42" t="s">
        <v>2678</v>
      </c>
      <c r="C947" s="35" t="s">
        <v>2679</v>
      </c>
    </row>
    <row r="948" spans="1:3" ht="12.75" customHeight="1">
      <c r="A948" s="35">
        <v>947</v>
      </c>
      <c r="B948" s="42" t="s">
        <v>2680</v>
      </c>
      <c r="C948" s="35" t="s">
        <v>2681</v>
      </c>
    </row>
    <row r="949" spans="1:3" ht="12.75" customHeight="1">
      <c r="A949" s="35">
        <v>948</v>
      </c>
      <c r="B949" s="42" t="s">
        <v>2682</v>
      </c>
      <c r="C949" s="35" t="s">
        <v>2683</v>
      </c>
    </row>
    <row r="950" spans="1:3" ht="12.75" customHeight="1">
      <c r="A950" s="35">
        <v>949</v>
      </c>
      <c r="B950" s="42" t="s">
        <v>2684</v>
      </c>
      <c r="C950" s="35" t="s">
        <v>2685</v>
      </c>
    </row>
    <row r="951" spans="1:3" ht="12.75" customHeight="1">
      <c r="A951" s="35">
        <v>950</v>
      </c>
      <c r="B951" s="42" t="s">
        <v>2686</v>
      </c>
      <c r="C951" s="35" t="s">
        <v>2687</v>
      </c>
    </row>
    <row r="952" spans="1:3" ht="12.75" customHeight="1">
      <c r="A952" s="35">
        <v>951</v>
      </c>
      <c r="B952" s="42" t="s">
        <v>2688</v>
      </c>
      <c r="C952" s="35" t="s">
        <v>2689</v>
      </c>
    </row>
    <row r="953" spans="1:3" ht="12.75" customHeight="1">
      <c r="A953" s="35">
        <v>952</v>
      </c>
      <c r="B953" s="42" t="s">
        <v>2690</v>
      </c>
      <c r="C953" s="35" t="s">
        <v>2691</v>
      </c>
    </row>
    <row r="954" spans="1:3" ht="12.75" customHeight="1">
      <c r="A954" s="35">
        <v>953</v>
      </c>
      <c r="B954" s="42" t="s">
        <v>2692</v>
      </c>
      <c r="C954" s="35" t="s">
        <v>2693</v>
      </c>
    </row>
    <row r="955" spans="1:3" ht="12.75" customHeight="1">
      <c r="A955" s="35">
        <v>954</v>
      </c>
      <c r="B955" s="42" t="s">
        <v>2694</v>
      </c>
      <c r="C955" s="35" t="s">
        <v>2695</v>
      </c>
    </row>
    <row r="956" spans="1:3" ht="12.75" customHeight="1">
      <c r="A956" s="35">
        <v>955</v>
      </c>
      <c r="B956" s="42" t="s">
        <v>2696</v>
      </c>
      <c r="C956" s="35" t="s">
        <v>2697</v>
      </c>
    </row>
    <row r="957" spans="1:3" ht="12.75" customHeight="1">
      <c r="A957" s="35">
        <v>956</v>
      </c>
      <c r="B957" s="42" t="s">
        <v>2698</v>
      </c>
      <c r="C957" s="35" t="s">
        <v>2699</v>
      </c>
    </row>
    <row r="958" spans="1:3" ht="12.75" customHeight="1">
      <c r="A958" s="35">
        <v>957</v>
      </c>
      <c r="B958" s="42" t="s">
        <v>2700</v>
      </c>
      <c r="C958" s="35" t="s">
        <v>2701</v>
      </c>
    </row>
    <row r="959" spans="1:3" ht="12.75" customHeight="1">
      <c r="A959" s="35">
        <v>958</v>
      </c>
      <c r="B959" s="42" t="s">
        <v>2702</v>
      </c>
      <c r="C959" s="35" t="s">
        <v>2703</v>
      </c>
    </row>
    <row r="960" spans="1:3" ht="12.75" customHeight="1">
      <c r="A960" s="35">
        <v>959</v>
      </c>
      <c r="B960" s="42" t="s">
        <v>2704</v>
      </c>
      <c r="C960" s="35" t="s">
        <v>2705</v>
      </c>
    </row>
    <row r="961" spans="1:3" ht="12.75" customHeight="1">
      <c r="A961" s="35">
        <v>960</v>
      </c>
      <c r="B961" s="42" t="s">
        <v>2706</v>
      </c>
      <c r="C961" s="35" t="s">
        <v>2707</v>
      </c>
    </row>
    <row r="962" spans="1:3" ht="12.75" customHeight="1">
      <c r="A962" s="35">
        <v>961</v>
      </c>
      <c r="B962" s="42" t="s">
        <v>2708</v>
      </c>
      <c r="C962" s="35" t="s">
        <v>2709</v>
      </c>
    </row>
    <row r="963" spans="1:3" ht="12.75" customHeight="1">
      <c r="A963" s="35">
        <v>962</v>
      </c>
      <c r="B963" s="42" t="s">
        <v>2710</v>
      </c>
      <c r="C963" s="35" t="s">
        <v>2711</v>
      </c>
    </row>
    <row r="964" spans="1:3" ht="12.75" customHeight="1">
      <c r="A964" s="35">
        <v>963</v>
      </c>
      <c r="B964" s="42" t="s">
        <v>2712</v>
      </c>
      <c r="C964" s="35" t="s">
        <v>2713</v>
      </c>
    </row>
    <row r="965" spans="1:3" ht="12.75" customHeight="1">
      <c r="A965" s="35">
        <v>964</v>
      </c>
      <c r="B965" s="42" t="s">
        <v>2714</v>
      </c>
      <c r="C965" s="35" t="s">
        <v>2715</v>
      </c>
    </row>
    <row r="966" spans="1:3" ht="12.75" customHeight="1">
      <c r="A966" s="35">
        <v>965</v>
      </c>
      <c r="B966" s="42" t="s">
        <v>2716</v>
      </c>
      <c r="C966" s="35" t="s">
        <v>2717</v>
      </c>
    </row>
    <row r="967" spans="1:3" ht="12.75" customHeight="1">
      <c r="A967" s="35">
        <v>966</v>
      </c>
      <c r="B967" s="42" t="s">
        <v>2718</v>
      </c>
      <c r="C967" s="35" t="s">
        <v>2719</v>
      </c>
    </row>
    <row r="968" spans="1:3" ht="12.75" customHeight="1">
      <c r="A968" s="35">
        <v>967</v>
      </c>
      <c r="B968" s="42" t="s">
        <v>2720</v>
      </c>
      <c r="C968" s="35" t="s">
        <v>2721</v>
      </c>
    </row>
    <row r="969" spans="1:3" ht="12.75" customHeight="1">
      <c r="A969" s="35">
        <v>968</v>
      </c>
      <c r="B969" s="42" t="s">
        <v>2722</v>
      </c>
      <c r="C969" s="35" t="s">
        <v>2723</v>
      </c>
    </row>
    <row r="970" spans="1:3" ht="12.75" customHeight="1">
      <c r="A970" s="35">
        <v>969</v>
      </c>
      <c r="B970" s="42" t="s">
        <v>2724</v>
      </c>
      <c r="C970" s="35" t="s">
        <v>2725</v>
      </c>
    </row>
    <row r="971" spans="1:3" ht="12.75" customHeight="1">
      <c r="A971" s="35">
        <v>970</v>
      </c>
      <c r="B971" s="42" t="s">
        <v>2726</v>
      </c>
      <c r="C971" s="35" t="s">
        <v>2727</v>
      </c>
    </row>
    <row r="972" spans="1:3" ht="12.75" customHeight="1">
      <c r="A972" s="35">
        <v>971</v>
      </c>
      <c r="B972" s="42" t="s">
        <v>2728</v>
      </c>
      <c r="C972" s="35" t="s">
        <v>2729</v>
      </c>
    </row>
    <row r="973" spans="1:3" ht="12.75" customHeight="1">
      <c r="A973" s="35">
        <v>972</v>
      </c>
      <c r="B973" s="42" t="s">
        <v>2730</v>
      </c>
      <c r="C973" s="35" t="s">
        <v>2731</v>
      </c>
    </row>
    <row r="974" spans="1:3" ht="12.75" customHeight="1">
      <c r="A974" s="35">
        <v>973</v>
      </c>
      <c r="B974" s="42" t="s">
        <v>2732</v>
      </c>
      <c r="C974" s="35" t="s">
        <v>2733</v>
      </c>
    </row>
    <row r="975" spans="1:3" ht="12.75" customHeight="1">
      <c r="A975" s="35">
        <v>974</v>
      </c>
      <c r="B975" s="42" t="s">
        <v>2734</v>
      </c>
      <c r="C975" s="35" t="s">
        <v>2735</v>
      </c>
    </row>
    <row r="976" spans="1:3" ht="12.75" customHeight="1">
      <c r="A976" s="35">
        <v>975</v>
      </c>
      <c r="B976" s="42" t="s">
        <v>2736</v>
      </c>
      <c r="C976" s="35" t="s">
        <v>2737</v>
      </c>
    </row>
    <row r="977" spans="1:3" ht="12.75" customHeight="1">
      <c r="A977" s="35">
        <v>976</v>
      </c>
      <c r="B977" s="42" t="s">
        <v>2738</v>
      </c>
      <c r="C977" s="35" t="s">
        <v>2739</v>
      </c>
    </row>
    <row r="978" spans="1:3" ht="12.75" customHeight="1">
      <c r="A978" s="35">
        <v>977</v>
      </c>
      <c r="B978" s="42" t="s">
        <v>2740</v>
      </c>
      <c r="C978" s="35" t="s">
        <v>2741</v>
      </c>
    </row>
    <row r="979" spans="1:3" ht="12.75" customHeight="1">
      <c r="A979" s="35">
        <v>978</v>
      </c>
      <c r="B979" s="42" t="s">
        <v>2742</v>
      </c>
      <c r="C979" s="35" t="s">
        <v>2743</v>
      </c>
    </row>
    <row r="980" spans="1:3" ht="12.75" customHeight="1">
      <c r="A980" s="35">
        <v>979</v>
      </c>
      <c r="B980" s="42" t="s">
        <v>2744</v>
      </c>
      <c r="C980" s="35" t="s">
        <v>2745</v>
      </c>
    </row>
    <row r="981" spans="1:3" ht="12.75" customHeight="1">
      <c r="A981" s="35">
        <v>980</v>
      </c>
      <c r="B981" s="42" t="s">
        <v>2746</v>
      </c>
      <c r="C981" s="35" t="s">
        <v>2747</v>
      </c>
    </row>
    <row r="982" spans="1:3" ht="12.75" customHeight="1">
      <c r="A982" s="35">
        <v>981</v>
      </c>
      <c r="B982" s="42" t="s">
        <v>2748</v>
      </c>
      <c r="C982" s="35" t="s">
        <v>2749</v>
      </c>
    </row>
    <row r="983" spans="1:3" ht="12.75" customHeight="1">
      <c r="A983" s="35">
        <v>982</v>
      </c>
      <c r="B983" s="42" t="s">
        <v>2750</v>
      </c>
      <c r="C983" s="35" t="s">
        <v>2751</v>
      </c>
    </row>
    <row r="984" spans="1:3" ht="12.75" customHeight="1">
      <c r="A984" s="35">
        <v>983</v>
      </c>
      <c r="B984" s="42" t="s">
        <v>2752</v>
      </c>
      <c r="C984" s="35" t="s">
        <v>2753</v>
      </c>
    </row>
    <row r="985" spans="1:3" ht="12.75" customHeight="1">
      <c r="A985" s="35">
        <v>984</v>
      </c>
      <c r="B985" s="42" t="s">
        <v>2754</v>
      </c>
      <c r="C985" s="35" t="s">
        <v>2755</v>
      </c>
    </row>
    <row r="986" spans="1:3" ht="12.75" customHeight="1">
      <c r="A986" s="35">
        <v>985</v>
      </c>
      <c r="B986" s="42" t="s">
        <v>2756</v>
      </c>
      <c r="C986" s="35" t="s">
        <v>2757</v>
      </c>
    </row>
    <row r="987" spans="1:3" ht="12.75" customHeight="1">
      <c r="A987" s="35">
        <v>986</v>
      </c>
      <c r="B987" s="42" t="s">
        <v>2758</v>
      </c>
      <c r="C987" s="35" t="s">
        <v>2759</v>
      </c>
    </row>
    <row r="988" spans="1:3" ht="12.75" customHeight="1">
      <c r="A988" s="35">
        <v>987</v>
      </c>
      <c r="B988" s="42" t="s">
        <v>2760</v>
      </c>
      <c r="C988" s="35" t="s">
        <v>2761</v>
      </c>
    </row>
    <row r="989" spans="1:3" ht="12.75" customHeight="1">
      <c r="A989" s="35">
        <v>988</v>
      </c>
      <c r="B989" s="42" t="s">
        <v>2762</v>
      </c>
      <c r="C989" s="35" t="s">
        <v>2763</v>
      </c>
    </row>
    <row r="990" spans="1:3" ht="12.75" customHeight="1">
      <c r="A990" s="35">
        <v>989</v>
      </c>
      <c r="B990" s="42" t="s">
        <v>2764</v>
      </c>
      <c r="C990" s="35" t="s">
        <v>2765</v>
      </c>
    </row>
    <row r="991" spans="1:3" ht="12.75" customHeight="1">
      <c r="A991" s="35">
        <v>990</v>
      </c>
      <c r="B991" s="42" t="s">
        <v>2766</v>
      </c>
      <c r="C991" s="35" t="s">
        <v>2767</v>
      </c>
    </row>
    <row r="992" spans="1:3" ht="12.75" customHeight="1">
      <c r="A992" s="35">
        <v>991</v>
      </c>
      <c r="B992" s="42" t="s">
        <v>2768</v>
      </c>
      <c r="C992" s="35" t="s">
        <v>2769</v>
      </c>
    </row>
    <row r="993" spans="1:3" ht="12.75" customHeight="1">
      <c r="A993" s="35">
        <v>992</v>
      </c>
      <c r="B993" s="42" t="s">
        <v>2770</v>
      </c>
      <c r="C993" s="35" t="s">
        <v>2771</v>
      </c>
    </row>
    <row r="994" spans="1:3" ht="12.75" customHeight="1">
      <c r="A994" s="35">
        <v>993</v>
      </c>
      <c r="B994" s="42" t="s">
        <v>2772</v>
      </c>
      <c r="C994" s="35" t="s">
        <v>2773</v>
      </c>
    </row>
    <row r="995" spans="1:3" ht="12.75" customHeight="1">
      <c r="A995" s="35">
        <v>994</v>
      </c>
      <c r="B995" s="42" t="s">
        <v>2774</v>
      </c>
      <c r="C995" s="35" t="s">
        <v>2775</v>
      </c>
    </row>
    <row r="996" spans="1:3" ht="12.75" customHeight="1">
      <c r="A996" s="35">
        <v>995</v>
      </c>
      <c r="B996" s="42" t="s">
        <v>2776</v>
      </c>
      <c r="C996" s="35" t="s">
        <v>2777</v>
      </c>
    </row>
    <row r="997" spans="1:3" ht="12.75" customHeight="1">
      <c r="A997" s="35">
        <v>996</v>
      </c>
      <c r="B997" s="42" t="s">
        <v>2778</v>
      </c>
      <c r="C997" s="35" t="s">
        <v>2779</v>
      </c>
    </row>
    <row r="998" spans="1:3" ht="12.75" customHeight="1">
      <c r="A998" s="35">
        <v>997</v>
      </c>
      <c r="B998" s="42" t="s">
        <v>2780</v>
      </c>
      <c r="C998" s="35" t="s">
        <v>2781</v>
      </c>
    </row>
    <row r="999" spans="1:3" ht="12.75" customHeight="1">
      <c r="A999" s="35">
        <v>998</v>
      </c>
      <c r="B999" s="42" t="s">
        <v>2782</v>
      </c>
      <c r="C999" s="35" t="s">
        <v>2783</v>
      </c>
    </row>
    <row r="1000" spans="1:3" ht="12.75" customHeight="1">
      <c r="A1000" s="35">
        <v>999</v>
      </c>
      <c r="B1000" s="42" t="s">
        <v>2784</v>
      </c>
      <c r="C1000" s="35" t="s">
        <v>2785</v>
      </c>
    </row>
    <row r="1001" spans="1:3" ht="12.75" customHeight="1">
      <c r="A1001" s="35">
        <v>1000</v>
      </c>
      <c r="B1001" s="42" t="s">
        <v>2786</v>
      </c>
      <c r="C1001" s="35" t="s">
        <v>2787</v>
      </c>
    </row>
    <row r="1002" spans="1:3" ht="12.75" customHeight="1">
      <c r="A1002" s="35">
        <v>1001</v>
      </c>
      <c r="B1002" s="42" t="s">
        <v>2788</v>
      </c>
      <c r="C1002" s="35" t="s">
        <v>2789</v>
      </c>
    </row>
    <row r="1003" spans="1:3" ht="12.75" customHeight="1">
      <c r="A1003" s="35">
        <v>1002</v>
      </c>
      <c r="B1003" s="42" t="s">
        <v>2790</v>
      </c>
      <c r="C1003" s="35" t="s">
        <v>2791</v>
      </c>
    </row>
    <row r="1004" spans="1:3" ht="12.75" customHeight="1">
      <c r="A1004" s="35">
        <v>1003</v>
      </c>
      <c r="B1004" s="42" t="s">
        <v>2792</v>
      </c>
      <c r="C1004" s="35" t="s">
        <v>2793</v>
      </c>
    </row>
    <row r="1005" spans="1:3" ht="12.75" customHeight="1">
      <c r="A1005" s="35">
        <v>1004</v>
      </c>
      <c r="B1005" s="42" t="s">
        <v>2794</v>
      </c>
      <c r="C1005" s="35" t="s">
        <v>2795</v>
      </c>
    </row>
    <row r="1006" spans="1:3" ht="12.75" customHeight="1">
      <c r="A1006" s="35">
        <v>1005</v>
      </c>
      <c r="B1006" s="42" t="s">
        <v>2796</v>
      </c>
      <c r="C1006" s="35" t="s">
        <v>2797</v>
      </c>
    </row>
    <row r="1007" spans="1:3" ht="12.75" customHeight="1">
      <c r="A1007" s="35">
        <v>1006</v>
      </c>
      <c r="B1007" s="42" t="s">
        <v>2798</v>
      </c>
      <c r="C1007" s="35" t="s">
        <v>2799</v>
      </c>
    </row>
    <row r="1008" spans="1:3" ht="12.75" customHeight="1">
      <c r="A1008" s="35">
        <v>1007</v>
      </c>
      <c r="B1008" s="42" t="s">
        <v>2800</v>
      </c>
      <c r="C1008" s="35" t="s">
        <v>2801</v>
      </c>
    </row>
    <row r="1009" spans="1:3" ht="12.75" customHeight="1">
      <c r="A1009" s="35">
        <v>1008</v>
      </c>
      <c r="B1009" s="42" t="s">
        <v>2802</v>
      </c>
      <c r="C1009" s="35" t="s">
        <v>2803</v>
      </c>
    </row>
    <row r="1010" spans="1:3" ht="12.75" customHeight="1">
      <c r="A1010" s="35">
        <v>1009</v>
      </c>
      <c r="B1010" s="42" t="s">
        <v>2804</v>
      </c>
      <c r="C1010" s="35" t="s">
        <v>2805</v>
      </c>
    </row>
    <row r="1011" spans="1:3" ht="12.75" customHeight="1">
      <c r="A1011" s="35">
        <v>1010</v>
      </c>
      <c r="B1011" s="42" t="s">
        <v>2806</v>
      </c>
      <c r="C1011" s="35" t="s">
        <v>2807</v>
      </c>
    </row>
    <row r="1012" spans="1:3" ht="12.75" customHeight="1">
      <c r="A1012" s="35">
        <v>1011</v>
      </c>
      <c r="B1012" s="42" t="s">
        <v>2808</v>
      </c>
      <c r="C1012" s="35" t="s">
        <v>2809</v>
      </c>
    </row>
    <row r="1013" spans="1:3" ht="12.75" customHeight="1">
      <c r="A1013" s="35">
        <v>1012</v>
      </c>
      <c r="B1013" s="42" t="s">
        <v>2810</v>
      </c>
      <c r="C1013" s="35" t="s">
        <v>2811</v>
      </c>
    </row>
    <row r="1014" spans="1:3" ht="12.75" customHeight="1">
      <c r="A1014" s="35">
        <v>1013</v>
      </c>
      <c r="B1014" s="42" t="s">
        <v>2812</v>
      </c>
      <c r="C1014" s="35" t="s">
        <v>2813</v>
      </c>
    </row>
    <row r="1015" spans="1:3" ht="12.75" customHeight="1">
      <c r="A1015" s="35">
        <v>1014</v>
      </c>
      <c r="B1015" s="42" t="s">
        <v>2814</v>
      </c>
      <c r="C1015" s="35" t="s">
        <v>2815</v>
      </c>
    </row>
    <row r="1016" spans="1:3" ht="12.75" customHeight="1">
      <c r="A1016" s="35">
        <v>1015</v>
      </c>
      <c r="B1016" s="42" t="s">
        <v>2816</v>
      </c>
      <c r="C1016" s="35" t="s">
        <v>2817</v>
      </c>
    </row>
    <row r="1017" spans="1:3" ht="12.75" customHeight="1">
      <c r="A1017" s="35">
        <v>1016</v>
      </c>
      <c r="B1017" s="42" t="s">
        <v>2818</v>
      </c>
      <c r="C1017" s="35" t="s">
        <v>2819</v>
      </c>
    </row>
    <row r="1018" spans="1:3" ht="12.75" customHeight="1">
      <c r="A1018" s="35">
        <v>1017</v>
      </c>
      <c r="B1018" s="42" t="s">
        <v>2820</v>
      </c>
      <c r="C1018" s="35" t="s">
        <v>2821</v>
      </c>
    </row>
    <row r="1019" spans="1:3" ht="12.75" customHeight="1">
      <c r="A1019" s="35">
        <v>1018</v>
      </c>
      <c r="B1019" s="42" t="s">
        <v>2822</v>
      </c>
      <c r="C1019" s="35" t="s">
        <v>2823</v>
      </c>
    </row>
    <row r="1020" spans="1:3" ht="12.75" customHeight="1">
      <c r="A1020" s="35">
        <v>1019</v>
      </c>
      <c r="B1020" s="42" t="s">
        <v>2824</v>
      </c>
      <c r="C1020" s="35" t="s">
        <v>2825</v>
      </c>
    </row>
    <row r="1021" spans="1:3" ht="12.75" customHeight="1">
      <c r="A1021" s="35">
        <v>1020</v>
      </c>
      <c r="B1021" s="42" t="s">
        <v>2826</v>
      </c>
      <c r="C1021" s="35" t="s">
        <v>2827</v>
      </c>
    </row>
    <row r="1022" spans="1:3" ht="12.75" customHeight="1">
      <c r="A1022" s="35">
        <v>1021</v>
      </c>
      <c r="B1022" s="42" t="s">
        <v>2828</v>
      </c>
      <c r="C1022" s="35" t="s">
        <v>2829</v>
      </c>
    </row>
    <row r="1023" spans="1:3" ht="12.75" customHeight="1">
      <c r="A1023" s="35">
        <v>1022</v>
      </c>
      <c r="B1023" s="42" t="s">
        <v>2830</v>
      </c>
      <c r="C1023" s="35" t="s">
        <v>2831</v>
      </c>
    </row>
    <row r="1024" spans="1:3" ht="12.75" customHeight="1">
      <c r="A1024" s="35">
        <v>1023</v>
      </c>
      <c r="B1024" s="42" t="s">
        <v>2832</v>
      </c>
      <c r="C1024" s="35" t="s">
        <v>2833</v>
      </c>
    </row>
    <row r="1025" spans="1:3" ht="12.75" customHeight="1">
      <c r="A1025" s="35">
        <v>1024</v>
      </c>
      <c r="B1025" s="42" t="s">
        <v>2834</v>
      </c>
      <c r="C1025" s="35" t="s">
        <v>2835</v>
      </c>
    </row>
    <row r="1026" spans="1:3" ht="12.75" customHeight="1">
      <c r="A1026" s="35">
        <v>1025</v>
      </c>
      <c r="B1026" s="42" t="s">
        <v>2836</v>
      </c>
      <c r="C1026" s="35" t="s">
        <v>2837</v>
      </c>
    </row>
    <row r="1027" spans="1:3" ht="12.75" customHeight="1">
      <c r="A1027" s="35">
        <v>1026</v>
      </c>
      <c r="B1027" s="42" t="s">
        <v>2838</v>
      </c>
      <c r="C1027" s="35" t="s">
        <v>2839</v>
      </c>
    </row>
    <row r="1028" spans="1:3" ht="12.75" customHeight="1">
      <c r="A1028" s="35">
        <v>1027</v>
      </c>
      <c r="B1028" s="42" t="s">
        <v>2840</v>
      </c>
      <c r="C1028" s="35" t="s">
        <v>2841</v>
      </c>
    </row>
    <row r="1029" spans="1:3" ht="12.75" customHeight="1">
      <c r="A1029" s="35">
        <v>1028</v>
      </c>
      <c r="B1029" s="42" t="s">
        <v>2842</v>
      </c>
      <c r="C1029" s="35" t="s">
        <v>2843</v>
      </c>
    </row>
    <row r="1030" spans="1:3" ht="12.75" customHeight="1">
      <c r="A1030" s="35">
        <v>1029</v>
      </c>
      <c r="B1030" s="42" t="s">
        <v>2844</v>
      </c>
      <c r="C1030" s="35" t="s">
        <v>2845</v>
      </c>
    </row>
    <row r="1031" spans="1:3" ht="12.75" customHeight="1">
      <c r="A1031" s="35">
        <v>1030</v>
      </c>
      <c r="B1031" s="42" t="s">
        <v>2846</v>
      </c>
      <c r="C1031" s="35" t="s">
        <v>2847</v>
      </c>
    </row>
    <row r="1032" spans="1:3" ht="12.75" customHeight="1">
      <c r="A1032" s="35">
        <v>1031</v>
      </c>
      <c r="B1032" s="42" t="s">
        <v>2848</v>
      </c>
      <c r="C1032" s="35" t="s">
        <v>2849</v>
      </c>
    </row>
    <row r="1033" spans="1:3" ht="12.75" customHeight="1">
      <c r="A1033" s="35">
        <v>1032</v>
      </c>
      <c r="B1033" s="42" t="s">
        <v>2850</v>
      </c>
      <c r="C1033" s="35" t="s">
        <v>2851</v>
      </c>
    </row>
    <row r="1034" spans="1:3" ht="12.75" customHeight="1">
      <c r="A1034" s="35">
        <v>1033</v>
      </c>
      <c r="B1034" s="42" t="s">
        <v>2852</v>
      </c>
      <c r="C1034" s="35" t="s">
        <v>2853</v>
      </c>
    </row>
    <row r="1035" spans="1:3" ht="12.75" customHeight="1">
      <c r="A1035" s="35">
        <v>1034</v>
      </c>
      <c r="B1035" s="42" t="s">
        <v>2854</v>
      </c>
      <c r="C1035" s="35" t="s">
        <v>2855</v>
      </c>
    </row>
    <row r="1036" spans="1:3" ht="12.75" customHeight="1">
      <c r="A1036" s="35">
        <v>1035</v>
      </c>
      <c r="B1036" s="42" t="s">
        <v>2856</v>
      </c>
      <c r="C1036" s="35" t="s">
        <v>2857</v>
      </c>
    </row>
    <row r="1037" spans="1:3" ht="12.75" customHeight="1">
      <c r="A1037" s="35">
        <v>1036</v>
      </c>
      <c r="B1037" s="42" t="s">
        <v>2858</v>
      </c>
      <c r="C1037" s="35" t="s">
        <v>2859</v>
      </c>
    </row>
    <row r="1038" spans="1:3" ht="12.75" customHeight="1">
      <c r="A1038" s="35">
        <v>1037</v>
      </c>
      <c r="B1038" s="42" t="s">
        <v>2860</v>
      </c>
      <c r="C1038" s="35" t="s">
        <v>2861</v>
      </c>
    </row>
    <row r="1039" spans="1:3" ht="12.75" customHeight="1">
      <c r="A1039" s="35">
        <v>1038</v>
      </c>
      <c r="B1039" s="42" t="s">
        <v>2862</v>
      </c>
      <c r="C1039" s="35" t="s">
        <v>2863</v>
      </c>
    </row>
    <row r="1040" spans="1:3" ht="12.75" customHeight="1">
      <c r="A1040" s="35">
        <v>1039</v>
      </c>
      <c r="B1040" s="42" t="s">
        <v>2864</v>
      </c>
      <c r="C1040" s="35" t="s">
        <v>2865</v>
      </c>
    </row>
    <row r="1041" spans="1:3" ht="12.75" customHeight="1">
      <c r="A1041" s="35">
        <v>1040</v>
      </c>
      <c r="B1041" s="42" t="s">
        <v>2866</v>
      </c>
      <c r="C1041" s="35" t="s">
        <v>2867</v>
      </c>
    </row>
    <row r="1042" spans="1:3" ht="12.75" customHeight="1">
      <c r="A1042" s="35">
        <v>1041</v>
      </c>
      <c r="B1042" s="42" t="s">
        <v>2868</v>
      </c>
      <c r="C1042" s="35" t="s">
        <v>2869</v>
      </c>
    </row>
    <row r="1043" spans="1:3" ht="12.75" customHeight="1">
      <c r="A1043" s="35">
        <v>1042</v>
      </c>
      <c r="B1043" s="42" t="s">
        <v>2870</v>
      </c>
      <c r="C1043" s="35" t="s">
        <v>2871</v>
      </c>
    </row>
    <row r="1044" spans="1:3" ht="12.75" customHeight="1">
      <c r="A1044" s="35">
        <v>1043</v>
      </c>
      <c r="B1044" s="42" t="s">
        <v>2872</v>
      </c>
      <c r="C1044" s="35" t="s">
        <v>2873</v>
      </c>
    </row>
    <row r="1045" spans="1:3" ht="12.75" customHeight="1">
      <c r="A1045" s="35">
        <v>1044</v>
      </c>
      <c r="B1045" s="42" t="s">
        <v>2874</v>
      </c>
      <c r="C1045" s="35" t="s">
        <v>2875</v>
      </c>
    </row>
    <row r="1046" spans="1:3" ht="12.75" customHeight="1">
      <c r="A1046" s="35">
        <v>1045</v>
      </c>
      <c r="B1046" s="42" t="s">
        <v>2876</v>
      </c>
      <c r="C1046" s="35" t="s">
        <v>2877</v>
      </c>
    </row>
    <row r="1047" spans="1:3" ht="12.75" customHeight="1">
      <c r="A1047" s="35">
        <v>1046</v>
      </c>
      <c r="B1047" s="42" t="s">
        <v>2878</v>
      </c>
      <c r="C1047" s="35" t="s">
        <v>2879</v>
      </c>
    </row>
    <row r="1048" spans="1:3" ht="12.75" customHeight="1">
      <c r="A1048" s="35">
        <v>1047</v>
      </c>
      <c r="B1048" s="42" t="s">
        <v>2880</v>
      </c>
      <c r="C1048" s="35" t="s">
        <v>2881</v>
      </c>
    </row>
    <row r="1049" spans="1:3" ht="12.75" customHeight="1">
      <c r="A1049" s="35">
        <v>1048</v>
      </c>
      <c r="B1049" s="42" t="s">
        <v>2882</v>
      </c>
      <c r="C1049" s="35" t="s">
        <v>2883</v>
      </c>
    </row>
    <row r="1050" spans="1:3" ht="12.75" customHeight="1">
      <c r="A1050" s="35">
        <v>1049</v>
      </c>
      <c r="B1050" s="42" t="s">
        <v>2884</v>
      </c>
      <c r="C1050" s="35" t="s">
        <v>2885</v>
      </c>
    </row>
    <row r="1051" spans="1:3" ht="12.75" customHeight="1">
      <c r="A1051" s="35">
        <v>1050</v>
      </c>
      <c r="B1051" s="42" t="s">
        <v>2886</v>
      </c>
      <c r="C1051" s="35" t="s">
        <v>2887</v>
      </c>
    </row>
    <row r="1052" spans="1:3" ht="12.75" customHeight="1">
      <c r="A1052" s="35">
        <v>1051</v>
      </c>
      <c r="B1052" s="42" t="s">
        <v>2888</v>
      </c>
      <c r="C1052" s="35" t="s">
        <v>2889</v>
      </c>
    </row>
    <row r="1053" spans="1:3" ht="12.75" customHeight="1">
      <c r="A1053" s="35">
        <v>1052</v>
      </c>
      <c r="B1053" s="42" t="s">
        <v>2890</v>
      </c>
      <c r="C1053" s="35" t="s">
        <v>2891</v>
      </c>
    </row>
    <row r="1054" spans="1:3" ht="12.75" customHeight="1">
      <c r="A1054" s="35">
        <v>1053</v>
      </c>
      <c r="B1054" s="42" t="s">
        <v>2892</v>
      </c>
      <c r="C1054" s="35" t="s">
        <v>2893</v>
      </c>
    </row>
    <row r="1055" spans="1:3" ht="12.75" customHeight="1">
      <c r="A1055" s="35">
        <v>1054</v>
      </c>
      <c r="B1055" s="42" t="s">
        <v>2894</v>
      </c>
      <c r="C1055" s="35" t="s">
        <v>2895</v>
      </c>
    </row>
    <row r="1056" spans="1:3" ht="12.75" customHeight="1">
      <c r="A1056" s="35">
        <v>1055</v>
      </c>
      <c r="B1056" s="42" t="s">
        <v>2896</v>
      </c>
      <c r="C1056" s="35" t="s">
        <v>2897</v>
      </c>
    </row>
    <row r="1057" spans="1:3" ht="12.75" customHeight="1">
      <c r="A1057" s="35">
        <v>1056</v>
      </c>
      <c r="B1057" s="42" t="s">
        <v>2898</v>
      </c>
      <c r="C1057" s="35" t="s">
        <v>2899</v>
      </c>
    </row>
    <row r="1058" spans="1:3" ht="12.75" customHeight="1">
      <c r="A1058" s="35">
        <v>1057</v>
      </c>
      <c r="B1058" s="42" t="s">
        <v>2900</v>
      </c>
      <c r="C1058" s="35" t="s">
        <v>2901</v>
      </c>
    </row>
    <row r="1059" spans="1:3" ht="12.75" customHeight="1">
      <c r="A1059" s="35">
        <v>1058</v>
      </c>
      <c r="B1059" s="42" t="s">
        <v>2902</v>
      </c>
      <c r="C1059" s="35" t="s">
        <v>2903</v>
      </c>
    </row>
  </sheetData>
  <sheetProtection password="CE28"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75</vt:i4>
      </vt:variant>
    </vt:vector>
  </HeadingPairs>
  <TitlesOfParts>
    <vt:vector size="88" baseType="lpstr">
      <vt:lpstr>はじめに</vt:lpstr>
      <vt:lpstr>検体発送まで</vt:lpstr>
      <vt:lpstr>EPまで</vt:lpstr>
      <vt:lpstr>EP後</vt:lpstr>
      <vt:lpstr>転帰</vt:lpstr>
      <vt:lpstr>がん腫情報入力用</vt:lpstr>
      <vt:lpstr>がん種区分がん種リスト</vt:lpstr>
      <vt:lpstr>選択データ</vt:lpstr>
      <vt:lpstr>選択データEPまで</vt:lpstr>
      <vt:lpstr>×EPまで</vt:lpstr>
      <vt:lpstr>【参考】有害事象検索表</vt:lpstr>
      <vt:lpstr>【参考】ICD-O-3_topography</vt:lpstr>
      <vt:lpstr>【参考】ICD-O-3_morphology</vt:lpstr>
      <vt:lpstr>EPまで!CTCAEv5.0名称日本語【第１選択】</vt:lpstr>
      <vt:lpstr>×EPまで!Print_Area</vt:lpstr>
      <vt:lpstr>EPまで!Print_Area</vt:lpstr>
      <vt:lpstr>EP後!Print_Area</vt:lpstr>
      <vt:lpstr>はじめに!Print_Area</vt:lpstr>
      <vt:lpstr>検体発送まで!Print_Area</vt:lpstr>
      <vt:lpstr>転帰!Print_Area</vt:lpstr>
      <vt:lpstr>【参考】有害事象検索表!Print_Titles</vt:lpstr>
      <vt:lpstr>×EPまで!Print_Titles</vt:lpstr>
      <vt:lpstr>EP後!Print_Titles</vt:lpstr>
      <vt:lpstr>がん種区分</vt:lpstr>
      <vt:lpstr>その他</vt:lpstr>
      <vt:lpstr>胃腸障害</vt:lpstr>
      <vt:lpstr>一般・全身障害および投与部位の状態</vt:lpstr>
      <vt:lpstr>外科および内科処置</vt:lpstr>
      <vt:lpstr>感染症および寄生虫症</vt:lpstr>
      <vt:lpstr>肝胆道系障害</vt:lpstr>
      <vt:lpstr>肝胆膵脾・尿路系</vt:lpstr>
      <vt:lpstr>眼障害</vt:lpstr>
      <vt:lpstr>希少がん</vt:lpstr>
      <vt:lpstr>筋骨格系および結合組織障害</vt:lpstr>
      <vt:lpstr>血液およびリンパ系障害</vt:lpstr>
      <vt:lpstr>血管障害</vt:lpstr>
      <vt:lpstr>検体採取部位</vt:lpstr>
      <vt:lpstr>原発不明がん</vt:lpstr>
      <vt:lpstr>原発不明癌</vt:lpstr>
      <vt:lpstr>呼吸器_胸郭および縦隔障害</vt:lpstr>
      <vt:lpstr>呼吸器・胸郭および縦隔障害</vt:lpstr>
      <vt:lpstr>呼吸器・循環器系</vt:lpstr>
      <vt:lpstr>甲状腺・内分泌腺腫瘍</vt:lpstr>
      <vt:lpstr>耳および迷路障害</vt:lpstr>
      <vt:lpstr>社会環境</vt:lpstr>
      <vt:lpstr>傷害_中毒および処置合併症</vt:lpstr>
      <vt:lpstr>傷害・中毒および処置合併症</vt:lpstr>
      <vt:lpstr>消化器がん</vt:lpstr>
      <vt:lpstr>消化器癌</vt:lpstr>
      <vt:lpstr>上部・下部消化管</vt:lpstr>
      <vt:lpstr>心臓障害</vt:lpstr>
      <vt:lpstr>神経系障害</vt:lpstr>
      <vt:lpstr>腎および尿路障害</vt:lpstr>
      <vt:lpstr>生殖器系</vt:lpstr>
      <vt:lpstr>生殖系および乳房障害</vt:lpstr>
      <vt:lpstr>精神障害</vt:lpstr>
      <vt:lpstr>先天性_家族性および遺伝性障害</vt:lpstr>
      <vt:lpstr>先天性・家族性および遺伝性障害</vt:lpstr>
      <vt:lpstr>前立腺がん・男性生殖器腫瘍</vt:lpstr>
      <vt:lpstr>前立腺癌・男性生殖器腫瘍</vt:lpstr>
      <vt:lpstr>代謝および栄養障害</vt:lpstr>
      <vt:lpstr>中皮腫・骨・軟部組織腫瘍</vt:lpstr>
      <vt:lpstr>頭頸部</vt:lpstr>
      <vt:lpstr>頭頸部がん</vt:lpstr>
      <vt:lpstr>頭頸部癌</vt:lpstr>
      <vt:lpstr>内分泌障害</vt:lpstr>
      <vt:lpstr>軟部組織・筋骨格・リンパ節</vt:lpstr>
      <vt:lpstr>乳腺・女性生殖器腫瘍</vt:lpstr>
      <vt:lpstr>乳腺・内分泌系</vt:lpstr>
      <vt:lpstr>妊娠_産褥および周産期の状態</vt:lpstr>
      <vt:lpstr>妊娠・産褥および周産期の状態</vt:lpstr>
      <vt:lpstr>脳</vt:lpstr>
      <vt:lpstr>脳・中枢神経系腫瘍</vt:lpstr>
      <vt:lpstr>脳神経系</vt:lpstr>
      <vt:lpstr>肺がん・胸腺がん</vt:lpstr>
      <vt:lpstr>肺癌・胸腺癌</vt:lpstr>
      <vt:lpstr>泌尿器がん</vt:lpstr>
      <vt:lpstr>泌尿器癌</vt:lpstr>
      <vt:lpstr>皮膚および皮下組織障害</vt:lpstr>
      <vt:lpstr>皮膚がん・悪性黒色腫</vt:lpstr>
      <vt:lpstr>皮膚癌・悪性黒色腫</vt:lpstr>
      <vt:lpstr>腹部</vt:lpstr>
      <vt:lpstr>名称日本語</vt:lpstr>
      <vt:lpstr>免疫系障害</vt:lpstr>
      <vt:lpstr>良性_悪性および詳細不明の新生物_嚢胞およびポリープを含む</vt:lpstr>
      <vt:lpstr>良性・悪性および詳細不明の新生物【嚢胞およびポリープを含む】</vt:lpstr>
      <vt:lpstr>臨床検査</vt:lpstr>
      <vt:lpstr>膵癌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2025-01-20T09:49:32Z</dcterms:modified>
</cp:coreProperties>
</file>